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648" windowHeight="11923" tabRatio="977" firstSheet="1" activeTab="20"/>
  </bookViews>
  <sheets>
    <sheet name="目录" sheetId="44" r:id="rId1"/>
    <sheet name="一般1" sheetId="1" r:id="rId2"/>
    <sheet name="一般2" sheetId="2" r:id="rId3"/>
    <sheet name="一般3" sheetId="3" r:id="rId4"/>
    <sheet name="一般4" sheetId="4" r:id="rId5"/>
    <sheet name="一般5" sheetId="5" r:id="rId6"/>
    <sheet name="一般6" sheetId="6" r:id="rId7"/>
    <sheet name="一般7" sheetId="7" r:id="rId8"/>
    <sheet name="一般8" sheetId="8" r:id="rId9"/>
    <sheet name="一般9" sheetId="9" r:id="rId10"/>
    <sheet name="一般10" sheetId="10" r:id="rId11"/>
    <sheet name="一般11" sheetId="12" r:id="rId12"/>
    <sheet name="一般12" sheetId="13" r:id="rId13"/>
    <sheet name="一般13" sheetId="14" r:id="rId14"/>
    <sheet name="基金1" sheetId="45" r:id="rId15"/>
    <sheet name="基金2" sheetId="42" r:id="rId16"/>
    <sheet name="基金3" sheetId="43" r:id="rId17"/>
    <sheet name="基金4" sheetId="16" r:id="rId18"/>
    <sheet name="基金5" sheetId="17" r:id="rId19"/>
    <sheet name="基金6" sheetId="18" r:id="rId20"/>
    <sheet name="基金7" sheetId="19" r:id="rId21"/>
    <sheet name="基金8" sheetId="11" r:id="rId22"/>
    <sheet name="基金9" sheetId="46" r:id="rId23"/>
    <sheet name="基金10" sheetId="40" r:id="rId24"/>
    <sheet name="基金11" sheetId="41" r:id="rId25"/>
    <sheet name="国资1" sheetId="21" r:id="rId26"/>
    <sheet name="国资2" sheetId="22" r:id="rId27"/>
    <sheet name="国资3" sheetId="23" r:id="rId28"/>
    <sheet name="国资4" sheetId="24" r:id="rId29"/>
    <sheet name="国资5" sheetId="25" r:id="rId30"/>
    <sheet name="国资6" sheetId="26" r:id="rId31"/>
    <sheet name="国资7" sheetId="49" r:id="rId32"/>
    <sheet name="社保1" sheetId="27" r:id="rId33"/>
    <sheet name="社保2" sheetId="28" r:id="rId34"/>
    <sheet name="社保3" sheetId="47" r:id="rId35"/>
    <sheet name="社保4" sheetId="48" r:id="rId36"/>
    <sheet name="社保5" sheetId="29" r:id="rId37"/>
    <sheet name="社保6" sheetId="30" r:id="rId38"/>
    <sheet name="社保7" sheetId="31" r:id="rId39"/>
    <sheet name="社保8" sheetId="32" r:id="rId40"/>
    <sheet name="社保9" sheetId="33" r:id="rId41"/>
    <sheet name="社保10" sheetId="34" r:id="rId42"/>
    <sheet name="社保11" sheetId="35" r:id="rId43"/>
    <sheet name="社保12" sheetId="36" r:id="rId44"/>
    <sheet name="社保13" sheetId="37" r:id="rId45"/>
    <sheet name="社保14" sheetId="38" r:id="rId46"/>
    <sheet name="社保15" sheetId="39" r:id="rId47"/>
  </sheets>
  <definedNames>
    <definedName name="_xlnm._FilterDatabase" localSheetId="25" hidden="1">国资1!$A$1:$P$20</definedName>
    <definedName name="_xlnm._FilterDatabase" localSheetId="0" hidden="1">目录!#REF!</definedName>
    <definedName name="_xlnm._FilterDatabase" localSheetId="2" hidden="1">一般2!$4:$1272</definedName>
    <definedName name="_xlnm.Print_Area" localSheetId="27">国资3!$A:$G</definedName>
    <definedName name="_xlnm.Print_Area" localSheetId="32">社保1!$A$1:$F$40</definedName>
    <definedName name="_xlnm.Print_Area" localSheetId="1">一般1!$A$1:$D$32</definedName>
    <definedName name="_xlnm.Print_Area" localSheetId="3">一般3!$A$1:$D$88</definedName>
    <definedName name="_xlnm.Print_Titles" localSheetId="26">国资2!$1:$5</definedName>
    <definedName name="_xlnm.Print_Titles" localSheetId="27">国资3!$2:$6</definedName>
    <definedName name="_xlnm.Print_Titles" localSheetId="29">国资5!$1:$5</definedName>
    <definedName name="_xlnm.Print_Titles" localSheetId="30">国资6!$1:$5</definedName>
    <definedName name="_xlnm.Print_Titles" localSheetId="17">基金4!$1:$5</definedName>
    <definedName name="_xlnm.Print_Titles" localSheetId="19">基金6!$1:$5</definedName>
    <definedName name="_xlnm.Print_Titles" localSheetId="32">社保1!$1:$4</definedName>
    <definedName name="_xlnm.Print_Titles" localSheetId="1">一般1!$1:4</definedName>
    <definedName name="_xlnm.Print_Titles" localSheetId="2">一般2!$1:$4</definedName>
    <definedName name="_xlnm.Print_Titles" localSheetId="3">一般3!$1:5</definedName>
    <definedName name="_xlnm.Print_Titles" localSheetId="5">一般5!$1:$4</definedName>
    <definedName name="_xlnm.Print_Titles" localSheetId="7">一般7!$A:A,一般7!$1:4</definedName>
    <definedName name="_xlnm.Print_Titles" localSheetId="8">一般8!$1:$4</definedName>
    <definedName name="地区名称">#REF!</definedName>
  </definedNames>
  <calcPr calcId="144525"/>
</workbook>
</file>

<file path=xl/comments1.xml><?xml version="1.0" encoding="utf-8"?>
<comments xmlns="http://schemas.openxmlformats.org/spreadsheetml/2006/main">
  <authors>
    <author>钟婷婷</author>
  </authors>
  <commentList>
    <comment ref="D528" authorId="0">
      <text>
        <r>
          <rPr>
            <sz val="9"/>
            <rFont val="宋体"/>
            <charset val="134"/>
          </rPr>
          <t>钟婷婷:
2020年的20110</t>
        </r>
      </text>
    </comment>
    <comment ref="C1025" authorId="0">
      <text>
        <r>
          <rPr>
            <sz val="9"/>
            <rFont val="宋体"/>
            <charset val="134"/>
          </rPr>
          <t>钟婷婷:
原为5556</t>
        </r>
      </text>
    </comment>
  </commentList>
</comments>
</file>

<file path=xl/comments2.xml><?xml version="1.0" encoding="utf-8"?>
<comments xmlns="http://schemas.openxmlformats.org/spreadsheetml/2006/main">
  <authors>
    <author>易皓</author>
  </authors>
  <commentList>
    <comment ref="G48" authorId="0">
      <text>
        <r>
          <rPr>
            <sz val="9"/>
            <rFont val="宋体"/>
            <charset val="134"/>
          </rPr>
          <t>易皓: 其中市本级安排债务支出2690251万元，龙华区安排其他政府基金支出30500万元，坪山区安排其他支出178万元。</t>
        </r>
      </text>
    </comment>
  </commentList>
</comments>
</file>

<file path=xl/comments3.xml><?xml version="1.0" encoding="utf-8"?>
<comments xmlns="http://schemas.openxmlformats.org/spreadsheetml/2006/main">
  <authors>
    <author>易皓</author>
  </authors>
  <commentList>
    <comment ref="C47" authorId="0">
      <text>
        <r>
          <rPr>
            <sz val="9"/>
            <rFont val="宋体"/>
            <charset val="134"/>
          </rPr>
          <t>易皓: 其中市本级安排债务支出2690251万元，龙华区安排其他政府基金支出30500万元，坪山区安排其他支出178万元。</t>
        </r>
      </text>
    </comment>
  </commentList>
</comments>
</file>

<file path=xl/comments4.xml><?xml version="1.0" encoding="utf-8"?>
<comments xmlns="http://schemas.openxmlformats.org/spreadsheetml/2006/main">
  <authors>
    <author>易皓</author>
  </authors>
  <commentList>
    <comment ref="D6" authorId="0">
      <text>
        <r>
          <rPr>
            <b/>
            <sz val="9"/>
            <rFont val="宋体"/>
            <charset val="134"/>
          </rPr>
          <t>易皓</t>
        </r>
        <r>
          <rPr>
            <b/>
            <sz val="9"/>
            <rFont val="Tahoma"/>
            <charset val="134"/>
          </rPr>
          <t>:</t>
        </r>
        <r>
          <rPr>
            <sz val="9"/>
            <rFont val="Tahoma"/>
            <charset val="134"/>
          </rPr>
          <t xml:space="preserve">
</t>
        </r>
        <r>
          <rPr>
            <sz val="9"/>
            <rFont val="宋体"/>
            <charset val="134"/>
          </rPr>
          <t>不含结转下年</t>
        </r>
      </text>
    </comment>
  </commentList>
</comments>
</file>

<file path=xl/comments5.xml><?xml version="1.0" encoding="utf-8"?>
<comments xmlns="http://schemas.openxmlformats.org/spreadsheetml/2006/main">
  <authors>
    <author>易皓</author>
  </authors>
  <commentList>
    <comment ref="D6" authorId="0">
      <text>
        <r>
          <rPr>
            <b/>
            <sz val="9"/>
            <rFont val="宋体"/>
            <charset val="134"/>
          </rPr>
          <t>易皓</t>
        </r>
        <r>
          <rPr>
            <b/>
            <sz val="9"/>
            <rFont val="Tahoma"/>
            <charset val="134"/>
          </rPr>
          <t>:</t>
        </r>
        <r>
          <rPr>
            <sz val="9"/>
            <rFont val="Tahoma"/>
            <charset val="134"/>
          </rPr>
          <t xml:space="preserve">
</t>
        </r>
        <r>
          <rPr>
            <sz val="9"/>
            <rFont val="宋体"/>
            <charset val="134"/>
          </rPr>
          <t>不含结转下年</t>
        </r>
      </text>
    </comment>
  </commentList>
</comments>
</file>

<file path=xl/sharedStrings.xml><?xml version="1.0" encoding="utf-8"?>
<sst xmlns="http://schemas.openxmlformats.org/spreadsheetml/2006/main" count="3933" uniqueCount="2263">
  <si>
    <t>2021年深圳市本级政府预算（草案）</t>
  </si>
  <si>
    <t>目        录</t>
  </si>
  <si>
    <t>一、一般公共预算</t>
  </si>
  <si>
    <t>1.2021年深圳市本级一般公共预算收入表</t>
  </si>
  <si>
    <t>2.2021年深圳市本级一般公共预算支出表</t>
  </si>
  <si>
    <t>3.2021年深圳市本级一般公共预算收支平衡表</t>
  </si>
  <si>
    <t>4.2021年深圳市一般公共预算收入表（代编）</t>
  </si>
  <si>
    <t>5.2021年深圳市一般公共预算支出表（代编）</t>
  </si>
  <si>
    <t xml:space="preserve">6.2021年深圳市本级一般公共预算基本支出经济科目预算表 </t>
  </si>
  <si>
    <t>7.2021年市本级公共预算政府预算支出经济分类情况表</t>
  </si>
  <si>
    <t>8.2021年深圳市本级税收返还和转移支付分区（新区）预算表</t>
  </si>
  <si>
    <t>9.2020年深圳市地方政府债务限额及余额情况表</t>
  </si>
  <si>
    <t>10.2020年深圳市地方政府一般债务限额和余额情况表</t>
  </si>
  <si>
    <t>11.深圳市地方政府债券发行及还本付息情况表</t>
  </si>
  <si>
    <t>12.2021年深圳市地方政府债务限额提前下达情况及市本级专项债券项目安排表</t>
  </si>
  <si>
    <t>13.2020年深圳市地方政府债券分年度偿还计划情况表</t>
  </si>
  <si>
    <t>二、政府性基金预算</t>
  </si>
  <si>
    <t>1.2021年深圳市本级政府性基金预算收支表</t>
  </si>
  <si>
    <t>2.2021年深圳市本级政府性基金预算收入表</t>
  </si>
  <si>
    <t>3.2021年深圳市本级政府性基金预算支出表</t>
  </si>
  <si>
    <t>4.2021年深圳市本级政府性基金预算收支明细表</t>
  </si>
  <si>
    <t>5.2021年深圳市本级政府性基金调入专项收入预算表</t>
  </si>
  <si>
    <t>6.2021年深圳市本级政府性基金预算支出资金来源情况表</t>
  </si>
  <si>
    <t>7.2021年深圳市政府性基金预算转移支付分区（新区）预算汇总表</t>
  </si>
  <si>
    <t>8.2020年深圳市地方政府专项债务限额和余额情况表</t>
  </si>
  <si>
    <t>9.2021年深圳市政府性基金预算收支表</t>
  </si>
  <si>
    <t>10.2021年深圳市政府性基金预算收入表</t>
  </si>
  <si>
    <t>11.2021年深圳市政府性基金预算支出表</t>
  </si>
  <si>
    <t>三、国有资本经营预算</t>
  </si>
  <si>
    <t>1.2021年深圳市本级国有资本经营预算收支总表</t>
  </si>
  <si>
    <t>2.2021年深圳市本级国有资本经营收入预算表</t>
  </si>
  <si>
    <t>3.2021年深圳市本级国有资本经营支出预算表</t>
  </si>
  <si>
    <t>4.2021年深圳市本级国有资本经营预算补充表</t>
  </si>
  <si>
    <t>5.2021年深圳市国有资本经营收入预算表</t>
  </si>
  <si>
    <t>6.2021年深圳市国有资本经营支出预算表</t>
  </si>
  <si>
    <t>7.2021年深圳市国有资本经营转移支付分区（新区）预算表</t>
  </si>
  <si>
    <t>四、社会保险基金预算</t>
  </si>
  <si>
    <t>1.2021年深圳市社会保险基金预算一览表</t>
  </si>
  <si>
    <t>2.2021年深圳市社会保险基金收支预算总表</t>
  </si>
  <si>
    <t>3.2021年深圳市社会保险基金收入预算表</t>
  </si>
  <si>
    <t>4.2021年深圳市社会保险基金支出预算表</t>
  </si>
  <si>
    <t>5.2021年深圳市城乡居民基本养老保险基金预算表</t>
  </si>
  <si>
    <t>6.2021年深圳市机关事业单位基本养老保险（改革）基金预算表</t>
  </si>
  <si>
    <t>7.2021年深圳市职工基本医疗保险（含生育保险）基金预算表</t>
  </si>
  <si>
    <t>8.2021年深圳市城乡居民基本医疗保险基金预算表</t>
  </si>
  <si>
    <t>9.2021年深圳市失业保险基金预算表</t>
  </si>
  <si>
    <t>10.2021年深圳市机关事业单位基本养老保险（试点）基金预算表</t>
  </si>
  <si>
    <t>11.2021年深圳市地方补充养老保险基金预算表</t>
  </si>
  <si>
    <t>12.2021年深圳市地方补充医疗保险基金预算表</t>
  </si>
  <si>
    <t>13.2021年深圳市社会保险基础资料表</t>
  </si>
  <si>
    <t>14.2021年深圳市基本补充医疗保险基础资料表</t>
  </si>
  <si>
    <t>15.2021年深圳市地方补充医疗保险基础资料表</t>
  </si>
  <si>
    <t>一般公共预算 表一</t>
  </si>
  <si>
    <t>2021年深圳市本级一般公共预算收入表</t>
  </si>
  <si>
    <t>单位：万元</t>
  </si>
  <si>
    <t>项目</t>
  </si>
  <si>
    <t>2020年
执行数</t>
  </si>
  <si>
    <t>2021年
预算数</t>
  </si>
  <si>
    <t>增长</t>
  </si>
  <si>
    <t>一、税收收入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</si>
  <si>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</si>
  <si>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</si>
  <si>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</si>
  <si>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</si>
  <si>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</si>
  <si>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</si>
  <si>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</si>
  <si>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</si>
  <si>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</si>
  <si>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</si>
  <si>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</si>
  <si>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</si>
  <si>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</si>
  <si>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</si>
  <si>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</si>
  <si>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</si>
  <si>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</si>
  <si>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</si>
  <si>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</si>
  <si>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</si>
  <si>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</si>
  <si>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</si>
  <si>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</si>
  <si>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</si>
  <si>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 xml:space="preserve"> </t>
  </si>
  <si>
    <t>收入合计</t>
  </si>
  <si>
    <t>一般公共预算 表二</t>
  </si>
  <si>
    <t>2021年深圳市本级一般公共预算支出表</t>
  </si>
  <si>
    <t>2020年
预算数</t>
  </si>
  <si>
    <t>2020年调整预算数</t>
  </si>
  <si>
    <t>2021预算数</t>
  </si>
  <si>
    <t>2021年预算比2020年预算增长</t>
  </si>
  <si>
    <t>对增减幅度超过20%的类级、款级科目进行说明</t>
  </si>
  <si>
    <t>一、一般公共服务支出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</si>
  <si>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</si>
  <si>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</si>
  <si>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</si>
  <si>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</si>
  <si>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</si>
  <si>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</si>
  <si>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</si>
  <si>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</si>
  <si>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</si>
  <si>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</si>
  <si>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</si>
  <si>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</si>
  <si>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</si>
  <si>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增加原因：2021年新增安排市政协大楼维修改造工程政府投资项目。</t>
  </si>
  <si>
    <t xml:space="preserve">      政协会议</t>
  </si>
  <si>
    <t xml:space="preserve">      委员视察</t>
  </si>
  <si>
    <t xml:space="preserve">      参政议政</t>
  </si>
  <si>
    <t xml:space="preserve">      其他政协事务支出</t>
  </si>
  <si>
    <t xml:space="preserve">    政府办公厅(室)及相关机构事务</t>
  </si>
  <si>
    <t>增加原因：2021年新增安排政务云服务项目经费。</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</si>
  <si>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</si>
  <si>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</si>
  <si>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</si>
  <si>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</si>
  <si>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</si>
  <si>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</si>
  <si>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</si>
  <si>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增加原因：2021年市发改委新成立新型研究机构-综合粒子设施研究院，新增该院运营经费。</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</si>
  <si>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</si>
  <si>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</si>
  <si>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</si>
  <si>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</si>
  <si>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</si>
  <si>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</si>
  <si>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</si>
  <si>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</si>
  <si>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</si>
  <si>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</si>
  <si>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</si>
  <si>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</si>
  <si>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</si>
  <si>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</si>
  <si>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</si>
  <si>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</si>
  <si>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</si>
  <si>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</si>
  <si>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</si>
  <si>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</si>
  <si>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</si>
  <si>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</si>
  <si>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</si>
  <si>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</si>
  <si>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</si>
  <si>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</si>
  <si>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</si>
  <si>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</si>
  <si>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</si>
  <si>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</si>
  <si>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</si>
  <si>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</si>
  <si>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</si>
  <si>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</si>
  <si>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</si>
  <si>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</si>
  <si>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</si>
  <si>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</si>
  <si>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</si>
  <si>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</si>
  <si>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</si>
  <si>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减少原因：前海产业发展专项资金从商贸事务科目调整到其他商业服务业等支出科目反映。</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</si>
  <si>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</si>
  <si>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</si>
  <si>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</si>
  <si>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</si>
  <si>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</si>
  <si>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</si>
  <si>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</si>
  <si>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</si>
  <si>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</si>
  <si>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</si>
  <si>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</si>
  <si>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</si>
  <si>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</si>
  <si>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</si>
  <si>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</si>
  <si>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</si>
  <si>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</si>
  <si>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</si>
  <si>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</si>
  <si>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</si>
  <si>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</si>
  <si>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</si>
  <si>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</si>
  <si>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</si>
  <si>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</si>
  <si>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</si>
  <si>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</si>
  <si>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</si>
  <si>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</si>
  <si>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</si>
  <si>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</si>
  <si>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</si>
  <si>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</si>
  <si>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增加原因：2021年有关培训费用从培训支出科目调整到公务员事务科目反映。</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</si>
  <si>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</si>
  <si>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</si>
  <si>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</si>
  <si>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</si>
  <si>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</si>
  <si>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</si>
  <si>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</si>
  <si>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</si>
  <si>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</si>
  <si>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</si>
  <si>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</si>
  <si>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</si>
  <si>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</si>
  <si>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</si>
  <si>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增加原因：因机构改革和职能增加，2021年新增安排市委网信办有关经费。</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</si>
  <si>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</si>
  <si>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</si>
  <si>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</si>
  <si>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</si>
  <si>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</si>
  <si>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</si>
  <si>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</si>
  <si>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</si>
  <si>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</si>
  <si>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</si>
  <si>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</si>
  <si>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</si>
  <si>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</si>
  <si>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</si>
  <si>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</si>
  <si>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二、外交支出</t>
  </si>
  <si>
    <t xml:space="preserve">    对外合作与交流</t>
  </si>
  <si>
    <t xml:space="preserve">    其他外交支出</t>
  </si>
  <si>
    <t>三、国防支出</t>
  </si>
  <si>
    <t>减少原因：2020年政府投资计划一次性安排“深圳湾口岸配套查验设施完善工程”等项目。</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</si>
  <si>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</si>
  <si>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</si>
  <si>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</si>
  <si>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</si>
  <si>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</si>
  <si>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</si>
  <si>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</si>
  <si>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增加原因：上级提前下达中央和省级民兵训练补助经费。</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</si>
  <si>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</si>
  <si>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</si>
  <si>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</si>
  <si>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</si>
  <si>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</si>
  <si>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</si>
  <si>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</si>
  <si>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</si>
  <si>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</si>
  <si>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</si>
  <si>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减少原因：2020年政府投资计划一次性安排“深圳湾口岸配套查验设施完善工程”等项目9860万元。</t>
  </si>
  <si>
    <t xml:space="preserve">      其他国防支出</t>
  </si>
  <si>
    <t>四、公共安全支出</t>
  </si>
  <si>
    <t xml:space="preserve">    武装警察部队</t>
  </si>
  <si>
    <t>减少原因：2020年一次性安排执勤用房及功能用房改扩建工程等政府投资项目。</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</si>
  <si>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</si>
  <si>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</si>
  <si>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</si>
  <si>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</si>
  <si>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</si>
  <si>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</si>
  <si>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</si>
  <si>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</si>
  <si>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</si>
  <si>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</si>
  <si>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</si>
  <si>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</si>
  <si>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增加原因：2021年新增安排司法辅助人员经费。</t>
  </si>
  <si>
    <t xml:space="preserve">      “两房”建设</t>
  </si>
  <si>
    <t xml:space="preserve">      检查监督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</si>
  <si>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</si>
  <si>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</si>
  <si>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</si>
  <si>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</si>
  <si>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</si>
  <si>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</si>
  <si>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</si>
  <si>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增加原因：2021年新增安排“雪亮工程”司法行政系统视频联网政府投资项目经费。</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</si>
  <si>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</si>
  <si>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</si>
  <si>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</si>
  <si>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</si>
  <si>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</si>
  <si>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</si>
  <si>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</si>
  <si>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</si>
  <si>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</si>
  <si>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增加原因：2021年新增安排疫情常态化防控等经费。</t>
  </si>
  <si>
    <t xml:space="preserve">      犯人生活</t>
  </si>
  <si>
    <t xml:space="preserve">      犯人改造</t>
  </si>
  <si>
    <t xml:space="preserve">      狱政设施建设</t>
  </si>
  <si>
    <t xml:space="preserve">      其他监狱支出</t>
  </si>
  <si>
    <t xml:space="preserve">    强制隔离戒毒</t>
  </si>
  <si>
    <t>增加原因：2021年新增安排疫情常态化防控经费、场所保安经费等。</t>
  </si>
  <si>
    <t xml:space="preserve">      强制隔离戒毒人员生活</t>
  </si>
  <si>
    <t xml:space="preserve">      强制隔离戒毒人员教育</t>
  </si>
  <si>
    <t xml:space="preserve">      所政设施建设</t>
  </si>
  <si>
    <t xml:space="preserve">      其他强制隔离戒毒支出</t>
  </si>
  <si>
    <t xml:space="preserve">    国家保密</t>
  </si>
  <si>
    <t>减少原因：2020年一次性安排有关政府投资项目经费。</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</si>
  <si>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</si>
  <si>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</si>
  <si>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</si>
  <si>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</si>
  <si>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</si>
  <si>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</si>
  <si>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</si>
  <si>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减少原因：2020年一次性安排政法专项转移支付地方配套资金、政法机关开办费。</t>
  </si>
  <si>
    <t xml:space="preserve">      国家司法救助支出</t>
  </si>
  <si>
    <t xml:space="preserve">      其他公共安全支出</t>
  </si>
  <si>
    <t>五、教育支出</t>
  </si>
  <si>
    <t xml:space="preserve">    教育管理事务</t>
  </si>
  <si>
    <t xml:space="preserve">      其他教育管理事务支出</t>
  </si>
  <si>
    <t xml:space="preserve">    普通教育</t>
  </si>
  <si>
    <t>增加原因：一是政府投资项目安排的经费较上年增加，其中：对各区高中建设项目补助50亿元，初中建设增加约4亿元。二是新增安排2021年11所公办普通高中开办经费约4.5亿元。</t>
  </si>
  <si>
    <t xml:space="preserve">      学前教育</t>
  </si>
  <si>
    <t>减少原因：主要是较上年度22所市属公办幼儿园安排的维修重建经费减少，其中：14所园区维修补贴经费减少；8所幼儿园重建开办经费今年不再安排。</t>
  </si>
  <si>
    <t xml:space="preserve">      小学教育</t>
  </si>
  <si>
    <t>减少原因：高级中学、实验中学等学校小学部的经费支出上年度在“小学教育”科目反映，今年统一在校本部的初中教育、高中教育科目反映。</t>
  </si>
  <si>
    <t xml:space="preserve">      初中教育</t>
  </si>
  <si>
    <t>增加原因：政府投资项目安排经费较上年增加约4亿元用于深圳中学、深圳实验学校、第二实验学校的初中校区建设。</t>
  </si>
  <si>
    <t xml:space="preserve">      高中教育</t>
  </si>
  <si>
    <t>增加原因：一是安排各区高中项目建设补助50亿元；二是新增安排2021年11所公办普通高中开办经费约4.5亿元。</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</si>
  <si>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</si>
  <si>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</si>
  <si>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</si>
  <si>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</si>
  <si>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</si>
  <si>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</si>
  <si>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</si>
  <si>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</si>
  <si>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</si>
  <si>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</si>
  <si>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</si>
  <si>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</si>
  <si>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</si>
  <si>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</si>
  <si>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</si>
  <si>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</si>
  <si>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</si>
  <si>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</si>
  <si>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</si>
  <si>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</si>
  <si>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</si>
  <si>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</si>
  <si>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</si>
  <si>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增加原因：新增安排深圳市第二特殊教育学校建设经费。</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</si>
  <si>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</si>
  <si>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</si>
  <si>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</si>
  <si>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</si>
  <si>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</si>
  <si>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</si>
  <si>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</si>
  <si>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</si>
  <si>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</si>
  <si>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</si>
  <si>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</si>
  <si>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</si>
  <si>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</si>
  <si>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</si>
  <si>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</si>
  <si>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</si>
  <si>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</si>
  <si>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</si>
  <si>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六、科学技术支出</t>
  </si>
  <si>
    <t>增加原因：
1.新增安排112亿元用于支持重大科技项目；
2.增加11亿元用于建设鹏城云脑项目；
3.科技研发资金增加8亿元用于支持自然科学领域；
4.政府投资项目预算较上年增加4亿元，用于支持材料基因组大科学装置平台、重大科技基础设施和综合粒子设施研究院建设。</t>
  </si>
  <si>
    <t xml:space="preserve">    科学技术管理事务</t>
  </si>
  <si>
    <t>增加原因：主要是安排科技类企业工商业用电降成本补贴4.5亿元。</t>
  </si>
  <si>
    <t xml:space="preserve">      其他科学技术管理事务支出</t>
  </si>
  <si>
    <t xml:space="preserve">    基础研究</t>
  </si>
  <si>
    <t>增加原因：
1.新增“鹏城云脑” 重大科技基础设施项目11亿元。
2.科技研发资金（自然科学基金领域）预算增加8亿元。</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</si>
  <si>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</si>
  <si>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</si>
  <si>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</si>
  <si>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</si>
  <si>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</si>
  <si>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</si>
  <si>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</si>
  <si>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</si>
  <si>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</si>
  <si>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增加原因：政府投资等项目预算较上年增加4.5亿元。</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</si>
  <si>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</si>
  <si>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</si>
  <si>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</si>
  <si>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</si>
  <si>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</si>
  <si>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</si>
  <si>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</si>
  <si>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</si>
  <si>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</si>
  <si>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减少原因：留仙洞产业用房项目运行经费较上年减少3000万元。</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</si>
  <si>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</si>
  <si>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</si>
  <si>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</si>
  <si>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</si>
  <si>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</si>
  <si>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</si>
  <si>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</si>
  <si>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</si>
  <si>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</si>
  <si>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增加原因：深圳科技馆（新馆）项目较上年预算增加。</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</si>
  <si>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</si>
  <si>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</si>
  <si>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</si>
  <si>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</si>
  <si>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</si>
  <si>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</si>
  <si>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</si>
  <si>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</si>
  <si>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</si>
  <si>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</si>
  <si>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增加原因：
1.新增安排重大科技项目95亿元；
2.支持重点龙头企业加强基础研究投入。</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</si>
  <si>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</si>
  <si>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</si>
  <si>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</si>
  <si>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</si>
  <si>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</si>
  <si>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</si>
  <si>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</si>
  <si>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</si>
  <si>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七、文化旅游体育与传媒支出</t>
  </si>
  <si>
    <t>增加原因：深圳美术馆新馆、深圳第二图书馆、深圳湾文化广场、深圳书城中心城维修改造等文化场馆设施建设经费较上年预算增加。</t>
  </si>
  <si>
    <t xml:space="preserve">    文化和旅游</t>
  </si>
  <si>
    <t>增加原因：深圳美术馆新馆、深圳第二图书馆、深圳湾文化广场、深圳书城中心城维修改造等项目较上年预算增加。</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</si>
  <si>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</si>
  <si>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</si>
  <si>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</si>
  <si>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</si>
  <si>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</si>
  <si>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</si>
  <si>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</si>
  <si>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</si>
  <si>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</si>
  <si>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</si>
  <si>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</si>
  <si>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</si>
  <si>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</si>
  <si>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减少原因：深圳博物馆支出改列其他文化和旅游支出，同时维修改造经费较上年减少。</t>
  </si>
  <si>
    <t xml:space="preserve">      文物保护</t>
  </si>
  <si>
    <t xml:space="preserve">      博物馆</t>
  </si>
  <si>
    <t xml:space="preserve">      历史名城与古迹</t>
  </si>
  <si>
    <t xml:space="preserve">      其他文物支出</t>
  </si>
  <si>
    <t xml:space="preserve">    体育</t>
  </si>
  <si>
    <t>增加原因：新开工建设深圳市体育中心改造提升工程项目、深圳市青少年足球训练基地项目，预算较上年增加8.5亿元。</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</si>
  <si>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</si>
  <si>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</si>
  <si>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</si>
  <si>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</si>
  <si>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</si>
  <si>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</si>
  <si>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</si>
  <si>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</si>
  <si>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增加原因：主要是对深圳报业集团补贴经费由其他文化旅游体育与传媒支出科目转列本科目。</t>
  </si>
  <si>
    <t xml:space="preserve">      新闻通讯</t>
  </si>
  <si>
    <t xml:space="preserve">      出版发行</t>
  </si>
  <si>
    <t xml:space="preserve">      版权管理</t>
  </si>
  <si>
    <t xml:space="preserve">      电影</t>
  </si>
  <si>
    <t xml:space="preserve">      其他新闻出版电影支出</t>
  </si>
  <si>
    <t xml:space="preserve">    广播电视</t>
  </si>
  <si>
    <t>增加原因：一是深圳卫视补助经费增加3亿元，二是深圳广电集团补贴经费由其他文化旅游体育与传媒支出科目转列本科目。</t>
  </si>
  <si>
    <t xml:space="preserve">      监测监管</t>
  </si>
  <si>
    <t xml:space="preserve">      传输发射</t>
  </si>
  <si>
    <t xml:space="preserve">      广播电视事务</t>
  </si>
  <si>
    <t xml:space="preserve">      其他广播电视支出</t>
  </si>
  <si>
    <t xml:space="preserve">    其他文化旅游体育与传媒支出</t>
  </si>
  <si>
    <t>减少原因：主要是对深圳广电、报业集团补贴经费分别调整至广播电视和新闻出版电影两个科目反映。</t>
  </si>
  <si>
    <t xml:space="preserve">      宣传文化发展专项支出</t>
  </si>
  <si>
    <t xml:space="preserve">      文化产业发展专项支出</t>
  </si>
  <si>
    <t xml:space="preserve">      其他文化旅游体育与传媒支出</t>
  </si>
  <si>
    <t>八、社会保障和就业支出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</si>
  <si>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</si>
  <si>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</si>
  <si>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</si>
  <si>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</si>
  <si>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</si>
  <si>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</si>
  <si>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</si>
  <si>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</si>
  <si>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</si>
  <si>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</si>
  <si>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</si>
  <si>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</si>
  <si>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</si>
  <si>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</si>
  <si>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</si>
  <si>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减少原因：政府投资项目较上年预算减少5000万元。</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</si>
  <si>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</si>
  <si>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</si>
  <si>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</si>
  <si>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</si>
  <si>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</si>
  <si>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</si>
  <si>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</si>
  <si>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</si>
  <si>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</si>
  <si>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</si>
  <si>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</si>
  <si>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</si>
  <si>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</si>
  <si>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</si>
  <si>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</si>
  <si>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</si>
  <si>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</si>
  <si>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</si>
  <si>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</si>
  <si>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减少原因：一是上级下达就业补助资金减少1.9亿元；二是根据国家和省要求，职业培训补贴经费优先从职业技能提升行动经费列支，预算安排较上年减少7300万元。</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</si>
  <si>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</si>
  <si>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</si>
  <si>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</si>
  <si>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</si>
  <si>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</si>
  <si>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</si>
  <si>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</si>
  <si>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</si>
  <si>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</si>
  <si>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</si>
  <si>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</si>
  <si>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</si>
  <si>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</si>
  <si>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</si>
  <si>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</si>
  <si>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</si>
  <si>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</si>
  <si>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</si>
  <si>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</si>
  <si>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</si>
  <si>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</si>
  <si>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</si>
  <si>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</si>
  <si>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</si>
  <si>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</si>
  <si>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</si>
  <si>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</si>
  <si>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</si>
  <si>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</si>
  <si>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</si>
  <si>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</si>
  <si>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</si>
  <si>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</si>
  <si>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</si>
  <si>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</si>
  <si>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</si>
  <si>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</si>
  <si>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</si>
  <si>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</si>
  <si>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增加原因：社工相关经费增加。</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</si>
  <si>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</si>
  <si>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</si>
  <si>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</si>
  <si>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</si>
  <si>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</si>
  <si>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</si>
  <si>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</si>
  <si>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</si>
  <si>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</si>
  <si>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</si>
  <si>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</si>
  <si>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</si>
  <si>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</si>
  <si>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</si>
  <si>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</si>
  <si>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</si>
  <si>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</si>
  <si>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增加原因：主要是居民养老补贴预算增加1500万元。</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</si>
  <si>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</si>
  <si>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</si>
  <si>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</si>
  <si>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</si>
  <si>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减少原因：对其他社会保险基金的补助减少230万元。</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</si>
  <si>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</si>
  <si>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</si>
  <si>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</si>
  <si>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</si>
  <si>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</si>
  <si>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增加原因：新增安排深圳市军供站二期项目建设经费。</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</si>
  <si>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</si>
  <si>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</si>
  <si>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</si>
  <si>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</si>
  <si>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</si>
  <si>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</si>
  <si>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</si>
  <si>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增加原因：新增安排养老保险（试点）基金缺口经费约5.4亿元.</t>
  </si>
  <si>
    <t xml:space="preserve">      其他社会保障和就业支出</t>
  </si>
  <si>
    <t>九、卫生健康支出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</si>
  <si>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</si>
  <si>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</si>
  <si>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</si>
  <si>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</si>
  <si>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</si>
  <si>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</si>
  <si>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</si>
  <si>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</si>
  <si>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</si>
  <si>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</si>
  <si>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</si>
  <si>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</si>
  <si>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</si>
  <si>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</si>
  <si>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</si>
  <si>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</si>
  <si>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</si>
  <si>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增加原因：主要是安排2021年医疗服务与保障能力提升（公立医院综合改革）补助资金较上年增加约2800万元</t>
  </si>
  <si>
    <t xml:space="preserve">      城市社区卫生机构</t>
  </si>
  <si>
    <t xml:space="preserve">      乡镇卫生院</t>
  </si>
  <si>
    <t xml:space="preserve">      其他基层医疗卫生机构支出</t>
  </si>
  <si>
    <t xml:space="preserve">    公共卫生</t>
  </si>
  <si>
    <t xml:space="preserve">增加原因：
一是新增安排4.7亿元用于深圳市疾控中心实验室升级、公共卫生服务综合楼等项目建设经费；
二是增加2021年基本公共卫生服务补助资金2.6亿元；
三是新增“适龄儿童水痘疫苗免费接种、水痘疫苗应急接种和在校中小学生流感疫苗免费接种”项目1.5亿元。
</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</si>
  <si>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</si>
  <si>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</si>
  <si>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</si>
  <si>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</si>
  <si>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</si>
  <si>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</si>
  <si>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</si>
  <si>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</si>
  <si>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</si>
  <si>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</si>
  <si>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</si>
  <si>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</si>
  <si>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</si>
  <si>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</si>
  <si>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</si>
  <si>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减少原因：主要是人口和计划生育考核经费减少。</t>
  </si>
  <si>
    <t xml:space="preserve">      计划生育机构</t>
  </si>
  <si>
    <t xml:space="preserve">      计划生育服务</t>
  </si>
  <si>
    <t xml:space="preserve">      其他计划生育事务支出</t>
  </si>
  <si>
    <t xml:space="preserve">    行政事业单位医疗</t>
  </si>
  <si>
    <t>增加原因：主要是根据有关政策，全市医保缴费基数提高带来的经费增加。</t>
  </si>
  <si>
    <t xml:space="preserve">      行政单位医疗</t>
  </si>
  <si>
    <t xml:space="preserve">      事业单位医疗</t>
  </si>
  <si>
    <t xml:space="preserve">      公务员医疗补助</t>
  </si>
  <si>
    <t xml:space="preserve">      其他行政事业单位医疗支出</t>
  </si>
  <si>
    <t xml:space="preserve">    财政对基本医疗保险基金的补助</t>
  </si>
  <si>
    <t>增加原因：城乡居民医疗保险财政补助标准提高。</t>
  </si>
  <si>
    <t xml:space="preserve">      财政对职工基本医疗保险基金的补助</t>
  </si>
  <si>
    <t xml:space="preserve">      财政对城乡居民基本医疗保险基金的补助</t>
  </si>
  <si>
    <t xml:space="preserve">      财政对其他基本医疗保险基金的补助</t>
  </si>
  <si>
    <t xml:space="preserve">    医疗救助</t>
  </si>
  <si>
    <t>增加原因：主要是增加2021年中央财政医疗救助补助资金210万元。</t>
  </si>
  <si>
    <t xml:space="preserve">      城乡医疗救助</t>
  </si>
  <si>
    <t xml:space="preserve">      疾病应急救助</t>
  </si>
  <si>
    <t xml:space="preserve">      其他医疗救助支出</t>
  </si>
  <si>
    <t xml:space="preserve">    优抚对象医疗</t>
  </si>
  <si>
    <t>增加原因：主要是增加2021年优抚对象医疗保障经费250万元。</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</si>
  <si>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</si>
  <si>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</si>
  <si>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</si>
  <si>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</si>
  <si>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</si>
  <si>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</si>
  <si>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老龄卫生健康服务</t>
  </si>
  <si>
    <t>增加原因：增加老年人心理关爱、失能预防干预、自救互救技能指导项目预算190万元。</t>
  </si>
  <si>
    <t xml:space="preserve">      老龄卫生健康服务</t>
  </si>
  <si>
    <t xml:space="preserve">    其他卫生健康支出</t>
  </si>
  <si>
    <t>增加原因：一是高水平医院项目建设较上年增加7亿元；二是增加有关医院、医学科学院以及国家感染性疾病临床研究中心建设资金约4亿元。</t>
  </si>
  <si>
    <t xml:space="preserve">      其他卫生健康支出</t>
  </si>
  <si>
    <t>十、节能环保支出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</si>
  <si>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</si>
  <si>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</si>
  <si>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</si>
  <si>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</si>
  <si>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</si>
  <si>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</si>
  <si>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</si>
  <si>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</si>
  <si>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增加原因：2021年市生态环境局生态站监测项目从“生态环境监测与信息”调整至“其他环境监测与监察支出”反映。</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</si>
  <si>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</si>
  <si>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</si>
  <si>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</si>
  <si>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</si>
  <si>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</si>
  <si>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</si>
  <si>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</si>
  <si>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</si>
  <si>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</si>
  <si>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</si>
  <si>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</si>
  <si>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</si>
  <si>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</si>
  <si>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</si>
  <si>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</si>
  <si>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</si>
  <si>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</si>
  <si>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</si>
  <si>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</si>
  <si>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</si>
  <si>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</si>
  <si>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</si>
  <si>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</si>
  <si>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</si>
  <si>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</si>
  <si>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</si>
  <si>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</si>
  <si>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</si>
  <si>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</si>
  <si>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</si>
  <si>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</si>
  <si>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</si>
  <si>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</si>
  <si>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</si>
  <si>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</si>
  <si>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</si>
  <si>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</si>
  <si>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</si>
  <si>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</si>
  <si>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增加原因：根据《深圳市应对新冠肺炎疫情影响促进新能源汽车推广应用若干措施》相关要求，对新能源汽车购置、充电设施、电池回收、综合使用及置换更新等推广应用进行补贴，安排新能源汽车发展专项资金12亿元，较上年增加8.5亿元。</t>
  </si>
  <si>
    <t xml:space="preserve">     能源节约利用</t>
  </si>
  <si>
    <t xml:space="preserve">    污染减排</t>
  </si>
  <si>
    <t>减少原因：一是2020年一次性安排老旧高排放汽车提前淘汰补贴资金18.1亿元，2021年因补贴办法到期未安排相关经费，二是2021年中央补助资金11亿元调整至“其他节能环保支出”科目反映。</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</si>
  <si>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</si>
  <si>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</si>
  <si>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</si>
  <si>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</si>
  <si>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</si>
  <si>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</si>
  <si>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</si>
  <si>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</si>
  <si>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</si>
  <si>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</si>
  <si>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</si>
  <si>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</si>
  <si>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</si>
  <si>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</si>
  <si>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石油储备发展管理</t>
  </si>
  <si>
    <t xml:space="preserve">      能源调查</t>
  </si>
  <si>
    <t xml:space="preserve">      农村电网建设</t>
  </si>
  <si>
    <t xml:space="preserve">      其他能源管理事务支出</t>
  </si>
  <si>
    <t xml:space="preserve">    其他节能环保支出</t>
  </si>
  <si>
    <t>减少原因：2020年预算安排上年转移支付结转资金13.8亿元。</t>
  </si>
  <si>
    <t xml:space="preserve">      其他节能环保支出</t>
  </si>
  <si>
    <t>十一、城乡社区支出</t>
  </si>
  <si>
    <t xml:space="preserve">    城乡社区管理事务</t>
  </si>
  <si>
    <t xml:space="preserve">      城管执法</t>
  </si>
  <si>
    <t xml:space="preserve">      工程建设国家标准规范编制与监管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</si>
  <si>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</si>
  <si>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</si>
  <si>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</si>
  <si>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</si>
  <si>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</si>
  <si>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</si>
  <si>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</si>
  <si>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</si>
  <si>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</si>
  <si>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</si>
  <si>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</si>
  <si>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</si>
  <si>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</si>
  <si>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增加原因：一是2021年安排“建筑业稳增长奖励项目”0.9亿元，二是质监站部门预算增加0.34亿元。</t>
  </si>
  <si>
    <t xml:space="preserve">      建设市场管理与监督</t>
  </si>
  <si>
    <t xml:space="preserve">    其他城乡社区支出</t>
  </si>
  <si>
    <t xml:space="preserve">      其他城乡社区支出</t>
  </si>
  <si>
    <t>十二、农林水支出</t>
  </si>
  <si>
    <t>减少原因：茅洲河碧道试点段主要建设任务完工，双界河水环境改善工程等16个项目进入验收结算阶段，政府投资项目安排经费相应减少。</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</si>
  <si>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</si>
  <si>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</si>
  <si>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</si>
  <si>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</si>
  <si>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</si>
  <si>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</si>
  <si>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</si>
  <si>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</si>
  <si>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</si>
  <si>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</si>
  <si>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</si>
  <si>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</si>
  <si>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</si>
  <si>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</si>
  <si>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</si>
  <si>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</si>
  <si>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</si>
  <si>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</si>
  <si>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</si>
  <si>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</si>
  <si>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</si>
  <si>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</si>
  <si>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</si>
  <si>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增加原因：一是2021年安排林地管理费4566万元；二是机构改革后市城管局部分职能划转至市规划自然资源局，相应增加相关支出6430万元。</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</si>
  <si>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</si>
  <si>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</si>
  <si>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</si>
  <si>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</si>
  <si>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</si>
  <si>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</si>
  <si>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</si>
  <si>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</si>
  <si>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</si>
  <si>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</si>
  <si>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</si>
  <si>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</si>
  <si>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</si>
  <si>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</si>
  <si>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</si>
  <si>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</si>
  <si>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</si>
  <si>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</si>
  <si>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</si>
  <si>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</si>
  <si>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</si>
  <si>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</si>
  <si>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</si>
  <si>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</si>
  <si>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</si>
  <si>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</si>
  <si>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</si>
  <si>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</si>
  <si>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</si>
  <si>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</si>
  <si>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</si>
  <si>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</si>
  <si>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</si>
  <si>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</si>
  <si>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</si>
  <si>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</si>
  <si>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</si>
  <si>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</si>
  <si>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</si>
  <si>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</si>
  <si>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</si>
  <si>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</si>
  <si>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</si>
  <si>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</si>
  <si>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</si>
  <si>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</si>
  <si>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</si>
  <si>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</si>
  <si>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</si>
  <si>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</si>
  <si>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</si>
  <si>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</si>
  <si>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</si>
  <si>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</si>
  <si>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</si>
  <si>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</si>
  <si>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</si>
  <si>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</si>
  <si>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</si>
  <si>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</si>
  <si>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</si>
  <si>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</si>
  <si>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</si>
  <si>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</si>
  <si>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</si>
  <si>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</si>
  <si>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</si>
  <si>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</si>
  <si>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</si>
  <si>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</si>
  <si>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减少原因：2020年一次性安排渔业成品油补贴资金1亿元。</t>
  </si>
  <si>
    <t xml:space="preserve">      化解其他公益性乡村债务支出</t>
  </si>
  <si>
    <t xml:space="preserve">      其他农林水支出</t>
  </si>
  <si>
    <t>十三、交通运输支出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</si>
  <si>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</si>
  <si>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</si>
  <si>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</si>
  <si>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</si>
  <si>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</si>
  <si>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</si>
  <si>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</si>
  <si>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</si>
  <si>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</si>
  <si>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</si>
  <si>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</si>
  <si>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</si>
  <si>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</si>
  <si>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</si>
  <si>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</si>
  <si>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</si>
  <si>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</si>
  <si>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</si>
  <si>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</si>
  <si>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</si>
  <si>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</si>
  <si>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增加原因：2021年政府投资计划新增安排“深茂铁路深圳至江门段”等项目。</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</si>
  <si>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</si>
  <si>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</si>
  <si>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</si>
  <si>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</si>
  <si>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</si>
  <si>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</si>
  <si>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</si>
  <si>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减少原因：受疫情影响，国际航线运营数量锐减，航线补贴减少，2021年预算较上年减少约10亿元。同时2021年政府投资计划新增安排“南头直升机场迁建项目场平及进出场道路工程“等项目3.4亿元。增减相抵后减少6.6亿元。</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</si>
  <si>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</si>
  <si>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</si>
  <si>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</si>
  <si>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</si>
  <si>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</si>
  <si>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</si>
  <si>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</si>
  <si>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</si>
  <si>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</si>
  <si>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</si>
  <si>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</si>
  <si>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</si>
  <si>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</si>
  <si>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</si>
  <si>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</si>
  <si>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</si>
  <si>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</si>
  <si>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</si>
  <si>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</si>
  <si>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</si>
  <si>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减少原因：一是对地铁4号线二期运营补助5.2亿元的政策已于2020年底到期；二是2021年道路养护项目调整至“公路养护”科目反映。</t>
  </si>
  <si>
    <t xml:space="preserve">      公共交通运营补助</t>
  </si>
  <si>
    <t xml:space="preserve">      其他交通运输支出</t>
  </si>
  <si>
    <t>十四、资源勘探工业信息等支出</t>
  </si>
  <si>
    <t>增加原因：2021年安排工业企业扩大产能奖励资金15亿元、软件和信息技术服务业、互联网和相关服务业稳增长奖励资金2.84亿元，同时中央提前下达制造业高质量发展资金3.2亿元。</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</si>
  <si>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</si>
  <si>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</si>
  <si>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</si>
  <si>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</si>
  <si>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</si>
  <si>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</si>
  <si>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</si>
  <si>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</si>
  <si>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</si>
  <si>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</si>
  <si>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</si>
  <si>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</si>
  <si>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</si>
  <si>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</si>
  <si>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</si>
  <si>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</si>
  <si>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</si>
  <si>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</si>
  <si>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</si>
  <si>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</si>
  <si>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</si>
  <si>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减少原因：2020年政府投资计划一次性安排“第五代移动通信试验网络”项目0.85亿元。</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</si>
  <si>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</si>
  <si>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</si>
  <si>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</si>
  <si>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</si>
  <si>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</si>
  <si>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</si>
  <si>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</si>
  <si>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</si>
  <si>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</si>
  <si>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减少原因：一是2021年安排海洋新兴产业基地基础设施投资基金规模较上年减少0.4亿元；二是2021年安排五大场馆中型维修项目经费质保金较上年减少900万元。</t>
  </si>
  <si>
    <t xml:space="preserve">      国有企业监事会专项</t>
  </si>
  <si>
    <t xml:space="preserve">      中央企业专项管理</t>
  </si>
  <si>
    <t xml:space="preserve">      其他国有资产监管支出</t>
  </si>
  <si>
    <t xml:space="preserve">    支持中小企业发展和管理支出</t>
  </si>
  <si>
    <t>增加原因：2021年安排市中小企业服务局抗疫贷款贴息资金2.5亿元。</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</si>
  <si>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</si>
  <si>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</si>
  <si>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</si>
  <si>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</si>
  <si>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</si>
  <si>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增加原因：安排“互联网+”和数字经济专项（人工智能创新发展领域）中央基建投资预算资金4.5亿元。</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</si>
  <si>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</si>
  <si>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</si>
  <si>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</si>
  <si>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</si>
  <si>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</si>
  <si>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十五、商业服务业等支出</t>
  </si>
  <si>
    <t>增加原因：一是前海管理局安排产业发展专项资金19.7亿元从商贸事务科目调整到其他商业服务业等支出科目反映；二是市商务发展专项资金（商贸流通领域和投资促进领域）规模较上年增加3.8亿元；三是中央提前下达外经贸发展专项资金3.7亿元。</t>
  </si>
  <si>
    <t xml:space="preserve">    商业流通事务</t>
  </si>
  <si>
    <t>增加原因：一是2021年政府投资计划安排“智慧市场监管平台建设”等项目0.5亿元；二是结转2020年中央财政服务业发展资金0.3亿元。</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</si>
  <si>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</si>
  <si>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</si>
  <si>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</si>
  <si>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</si>
  <si>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</si>
  <si>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</si>
  <si>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增加原因：2021年中央提前下达外经贸发展专项资金3.7亿元。</t>
  </si>
  <si>
    <t xml:space="preserve">      外商投资环境建设补助资金</t>
  </si>
  <si>
    <t xml:space="preserve">      其他涉外发展服务支出</t>
  </si>
  <si>
    <t xml:space="preserve">    其他商业服务业等支出</t>
  </si>
  <si>
    <t>增加原因：一是前海管理局安排产业发展专项资金19.7亿元从商贸事务科目调整到其他商业服务业等支出科目反映；二是市商务发展专项资金（商贸流通领域和投资促进领域）规模较上年增加3.8亿元。</t>
  </si>
  <si>
    <t xml:space="preserve">      服务业基础设施建设</t>
  </si>
  <si>
    <t xml:space="preserve">      其他商业服务业等支出</t>
  </si>
  <si>
    <t>十六、金融支出</t>
  </si>
  <si>
    <t>减少原因：2020年一次性安排入股丝路信用保险公司项目经费2.5亿元。</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</si>
  <si>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</si>
  <si>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</si>
  <si>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</si>
  <si>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</si>
  <si>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</si>
  <si>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</si>
  <si>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</si>
  <si>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</si>
  <si>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</si>
  <si>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</si>
  <si>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</si>
  <si>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</si>
  <si>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</si>
  <si>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</si>
  <si>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</si>
  <si>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</si>
  <si>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</si>
  <si>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</si>
  <si>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</si>
  <si>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</si>
  <si>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</si>
  <si>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</si>
  <si>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</si>
  <si>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</si>
  <si>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</si>
  <si>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</si>
  <si>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</si>
  <si>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</si>
  <si>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</si>
  <si>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</si>
  <si>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</si>
  <si>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</si>
  <si>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</si>
  <si>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</si>
  <si>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</si>
  <si>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</si>
  <si>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增加原因：一是安排规划和土地前期管理、地质灾害预防、测绘管理等经费3.2亿元；二是市不动产登记中心部门预算2.4亿元由“其他城乡社区支出”调整至“自然资源调查与确权登记”。</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</si>
  <si>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</si>
  <si>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</si>
  <si>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</si>
  <si>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</si>
  <si>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</si>
  <si>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</si>
  <si>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</si>
  <si>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</si>
  <si>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</si>
  <si>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</si>
  <si>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</si>
  <si>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</si>
  <si>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</si>
  <si>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</si>
  <si>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</si>
  <si>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</si>
  <si>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</si>
  <si>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</si>
  <si>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</si>
  <si>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</si>
  <si>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</si>
  <si>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</si>
  <si>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</si>
  <si>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</si>
  <si>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</si>
  <si>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</si>
  <si>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</si>
  <si>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</si>
  <si>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</si>
  <si>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</si>
  <si>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</si>
  <si>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</si>
  <si>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</si>
  <si>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</si>
  <si>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</si>
  <si>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</si>
  <si>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</si>
  <si>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十九、住房保障支出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</si>
  <si>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</si>
  <si>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</si>
  <si>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</si>
  <si>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</si>
  <si>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</si>
  <si>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</si>
  <si>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</si>
  <si>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</si>
  <si>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</si>
  <si>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</si>
  <si>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</si>
  <si>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</si>
  <si>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</si>
  <si>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</si>
  <si>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</si>
  <si>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</si>
  <si>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减少原因：中央财政支持住房租赁市场发展补助8亿元由“其他城乡社区住宅支出”调整至“住房租赁市场发展”反映。</t>
  </si>
  <si>
    <t xml:space="preserve">      公有住房建设和维修改造支出</t>
  </si>
  <si>
    <t xml:space="preserve">      住房公积金管理</t>
  </si>
  <si>
    <t xml:space="preserve">      其他城乡社区住宅支出</t>
  </si>
  <si>
    <t>二十、粮油物资储备支出</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</si>
  <si>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</si>
  <si>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</si>
  <si>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</si>
  <si>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</si>
  <si>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</si>
  <si>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</si>
  <si>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</si>
  <si>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</si>
  <si>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</si>
  <si>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</si>
  <si>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</si>
  <si>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</si>
  <si>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</si>
  <si>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其他粮油事务支出</t>
  </si>
  <si>
    <t xml:space="preserve">    能源储备</t>
  </si>
  <si>
    <t xml:space="preserve">      石油储备</t>
  </si>
  <si>
    <t xml:space="preserve">      天然铀能源储备</t>
  </si>
  <si>
    <t xml:space="preserve">      煤炭储备</t>
  </si>
  <si>
    <t xml:space="preserve">      其他能源储备支出</t>
  </si>
  <si>
    <t xml:space="preserve">    粮油储备</t>
  </si>
  <si>
    <t>增加原因：按照市政府关于“力争推动我市粮食储备能力逐步提升至九个月”的要求，2021年粮油和冻猪肉储备经费较上年增加2亿元。</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</si>
  <si>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</si>
  <si>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</si>
  <si>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</si>
  <si>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</si>
  <si>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</si>
  <si>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</si>
  <si>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减少原因：2020年一次性安排燃气储备经费6000万元。</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</si>
  <si>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</si>
  <si>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</si>
  <si>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</si>
  <si>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</si>
  <si>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</si>
  <si>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</si>
  <si>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</si>
  <si>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</si>
  <si>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</si>
  <si>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</si>
  <si>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</si>
  <si>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</si>
  <si>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二十一、灾害防治及应急管理支出</t>
  </si>
  <si>
    <t xml:space="preserve">    应急管理事务</t>
  </si>
  <si>
    <t>增加原因：2021年安排疫情防控（新冠肺炎）监测与数据分析平台项目经费0.4亿元。</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</si>
  <si>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</si>
  <si>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</si>
  <si>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</si>
  <si>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</si>
  <si>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</si>
  <si>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</si>
  <si>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</si>
  <si>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</si>
  <si>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</si>
  <si>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</si>
  <si>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</si>
  <si>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</si>
  <si>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</si>
  <si>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</si>
  <si>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</si>
  <si>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</si>
  <si>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</si>
  <si>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</si>
  <si>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</si>
  <si>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</si>
  <si>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</si>
  <si>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</si>
  <si>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</si>
  <si>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</si>
  <si>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</si>
  <si>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</si>
  <si>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</si>
  <si>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</si>
  <si>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</si>
  <si>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</si>
  <si>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</si>
  <si>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</si>
  <si>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</si>
  <si>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</si>
  <si>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</si>
  <si>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</si>
  <si>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</si>
  <si>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二十二、预备费</t>
  </si>
  <si>
    <t>增加原因：考虑到新冠肺炎疫情的不确定性，2021年预备费按照本级政府预算支出的百分之三进行预留。</t>
  </si>
  <si>
    <t>二十三、债务付息支出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</si>
  <si>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</si>
  <si>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</si>
  <si>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</si>
  <si>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</si>
  <si>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</si>
  <si>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</si>
  <si>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地方政府一般债务发行费用支出</t>
  </si>
  <si>
    <t>二十五、其他支出</t>
  </si>
  <si>
    <t xml:space="preserve">    年初预留</t>
  </si>
  <si>
    <t>增加原因：2021年政府投资计划安排前期工作费用14亿元、项目调节资金10亿元。</t>
  </si>
  <si>
    <t xml:space="preserve">      年初预留</t>
  </si>
  <si>
    <t xml:space="preserve">      其他支出</t>
  </si>
  <si>
    <t>支出合计</t>
  </si>
  <si>
    <t>一般公共预算 表三</t>
  </si>
  <si>
    <t>2021年深圳市本级一般公共预算收支平衡表</t>
  </si>
  <si>
    <t>收入</t>
  </si>
  <si>
    <t>支出</t>
  </si>
  <si>
    <t>预算数</t>
  </si>
  <si>
    <t>本级收入合计</t>
  </si>
  <si>
    <t>本级支出合计</t>
  </si>
  <si>
    <t>转移性收入</t>
  </si>
  <si>
    <t>转移性支出</t>
  </si>
  <si>
    <t xml:space="preserve">  上级补助收入</t>
  </si>
  <si>
    <t xml:space="preserve">  补助下级支出</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</si>
  <si>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</si>
  <si>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</si>
  <si>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</si>
  <si>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</si>
  <si>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</si>
  <si>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</si>
  <si>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</si>
  <si>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</si>
  <si>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</si>
  <si>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</si>
  <si>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</si>
  <si>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</si>
  <si>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</si>
  <si>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</si>
  <si>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</si>
  <si>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</si>
  <si>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</si>
  <si>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</si>
  <si>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</si>
  <si>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</si>
  <si>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</si>
  <si>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</si>
  <si>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</si>
  <si>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</si>
  <si>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</si>
  <si>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</si>
  <si>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</si>
  <si>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</si>
  <si>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</si>
  <si>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</si>
  <si>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</si>
  <si>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</si>
  <si>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</si>
  <si>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</si>
  <si>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</si>
  <si>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</si>
  <si>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</si>
  <si>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</si>
  <si>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</si>
  <si>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</si>
  <si>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</si>
  <si>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</si>
  <si>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</si>
  <si>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</si>
  <si>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</si>
  <si>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</si>
  <si>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</si>
  <si>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</si>
  <si>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</si>
  <si>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</si>
  <si>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</si>
  <si>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</si>
  <si>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</si>
  <si>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</si>
  <si>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</si>
  <si>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</si>
  <si>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</si>
  <si>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</si>
  <si>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</si>
  <si>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</si>
  <si>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</si>
  <si>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</si>
  <si>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</si>
  <si>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</si>
  <si>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</si>
  <si>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下级上解收入</t>
  </si>
  <si>
    <t xml:space="preserve">  上解上级支出</t>
  </si>
  <si>
    <t xml:space="preserve">  上年结余收入</t>
  </si>
  <si>
    <t xml:space="preserve">  年终结余</t>
  </si>
  <si>
    <t xml:space="preserve">  调入资金</t>
  </si>
  <si>
    <t xml:space="preserve">  调出资金</t>
  </si>
  <si>
    <t xml:space="preserve">    从政府性基金预算调入</t>
  </si>
  <si>
    <t xml:space="preserve">  补充预算周转金</t>
  </si>
  <si>
    <t xml:space="preserve">    从国有资本经营预算调入</t>
  </si>
  <si>
    <t xml:space="preserve">    从其他资金调入</t>
  </si>
  <si>
    <t xml:space="preserve">  地方政府一般债务收入</t>
  </si>
  <si>
    <t xml:space="preserve">  地方政府一般债务还本支出</t>
  </si>
  <si>
    <t xml:space="preserve">  地方政府一般债务转贷收入</t>
  </si>
  <si>
    <t xml:space="preserve">  地方政府一般债务转贷支出</t>
  </si>
  <si>
    <t xml:space="preserve">  接受其他地区援助收入</t>
  </si>
  <si>
    <t xml:space="preserve">  接受其他地区援助支出</t>
  </si>
  <si>
    <t xml:space="preserve">  动用预算稳定调节基金</t>
  </si>
  <si>
    <t xml:space="preserve">  安排预算稳定调节基金</t>
  </si>
  <si>
    <t xml:space="preserve">  省补助计划单列市收入</t>
  </si>
  <si>
    <t xml:space="preserve">  计划单列市上解省支出</t>
  </si>
  <si>
    <t>收入总计</t>
  </si>
  <si>
    <t>支出总计</t>
  </si>
  <si>
    <t>一般公共预算 表四</t>
  </si>
  <si>
    <t>2021年深圳市一般公共预算收入表(代编)</t>
  </si>
  <si>
    <t>2021年
代编预算数</t>
  </si>
  <si>
    <t>一、全市一般公共预算收入</t>
  </si>
  <si>
    <t>（一）税收收入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</si>
  <si>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</si>
  <si>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</si>
  <si>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</si>
  <si>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</si>
  <si>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</si>
  <si>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</si>
  <si>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</si>
  <si>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</si>
  <si>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</si>
  <si>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</si>
  <si>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</si>
  <si>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</si>
  <si>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</si>
  <si>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</si>
  <si>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</si>
  <si>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</si>
  <si>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</si>
  <si>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</si>
  <si>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</si>
  <si>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</si>
  <si>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</si>
  <si>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 </t>
  </si>
  <si>
    <t>二、上年结转结余收入</t>
  </si>
  <si>
    <t>三、中央补助收入</t>
  </si>
  <si>
    <t>（一）所得税基数返还收入</t>
  </si>
  <si>
    <t>（二）增值税税收返还收入</t>
  </si>
  <si>
    <t>（三）消费税税收返还收入</t>
  </si>
  <si>
    <t>（四）增值税“五五分享”税收返还收入</t>
  </si>
  <si>
    <t>（五）其他转移支付收入</t>
  </si>
  <si>
    <t>四、省补助收入</t>
  </si>
  <si>
    <t>五、地方政府债券收入</t>
  </si>
  <si>
    <t>六、调入资金</t>
  </si>
  <si>
    <t>一般公共预算 表五</t>
  </si>
  <si>
    <t>2021年深圳市一般公共预算支出表(代编)</t>
  </si>
  <si>
    <r>
      <rPr>
        <b/>
        <sz val="12"/>
        <rFont val="宋体"/>
        <charset val="134"/>
      </rPr>
      <t>项</t>
    </r>
    <r>
      <rPr>
        <b/>
        <sz val="12"/>
        <rFont val="宋体"/>
        <charset val="134"/>
      </rPr>
      <t>目</t>
    </r>
  </si>
  <si>
    <t xml:space="preserve">     一般公共服务支出</t>
  </si>
  <si>
    <t xml:space="preserve">     外交支出</t>
  </si>
  <si>
    <t xml:space="preserve">     国防支出</t>
  </si>
  <si>
    <t xml:space="preserve">     公共安全支出</t>
  </si>
  <si>
    <t xml:space="preserve">     教育支出</t>
  </si>
  <si>
    <t xml:space="preserve">     科学技术支出</t>
  </si>
  <si>
    <t xml:space="preserve">     文化旅游体育与传媒支出</t>
  </si>
  <si>
    <t xml:space="preserve">     社会保障和就业支出</t>
  </si>
  <si>
    <t xml:space="preserve">     卫生健康支出</t>
  </si>
  <si>
    <t xml:space="preserve">     节能环保支出</t>
  </si>
  <si>
    <t xml:space="preserve">     城乡社区支出</t>
  </si>
  <si>
    <t xml:space="preserve">     农林水支出</t>
  </si>
  <si>
    <t xml:space="preserve">     交通运输支出</t>
  </si>
  <si>
    <t xml:space="preserve">     资源勘探工业信息等支出</t>
  </si>
  <si>
    <t xml:space="preserve">     商业服务业等支出</t>
  </si>
  <si>
    <t xml:space="preserve">     金融支出</t>
  </si>
  <si>
    <t xml:space="preserve">     援助其他地区支出</t>
  </si>
  <si>
    <t xml:space="preserve">     自然资源海洋气象等支出</t>
  </si>
  <si>
    <t xml:space="preserve">     住房保障支出</t>
  </si>
  <si>
    <t xml:space="preserve">     粮油物资储备支出</t>
  </si>
  <si>
    <r>
      <rPr>
        <sz val="11"/>
        <rFont val="宋体"/>
        <charset val="134"/>
      </rPr>
      <t xml:space="preserve"> </t>
    </r>
    <r>
      <rPr>
        <sz val="11"/>
        <rFont val="宋体"/>
        <charset val="134"/>
      </rPr>
      <t xml:space="preserve">    </t>
    </r>
    <r>
      <rPr>
        <sz val="11"/>
        <rFont val="宋体"/>
        <charset val="134"/>
      </rPr>
      <t>灾害防治及应急管理支出</t>
    </r>
  </si>
  <si>
    <t xml:space="preserve">     预备费</t>
  </si>
  <si>
    <t xml:space="preserve">     债务付息支出</t>
  </si>
  <si>
    <t xml:space="preserve">     债务发行费用支出</t>
  </si>
  <si>
    <t xml:space="preserve">     其他支出</t>
  </si>
  <si>
    <t xml:space="preserve">一般公共预算 表六 </t>
  </si>
  <si>
    <t xml:space="preserve">2021年深圳市本级一般公共预算基本支出经济科目预算表 </t>
  </si>
  <si>
    <t>单位：亿元</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</si>
  <si>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</si>
  <si>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</si>
  <si>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</si>
  <si>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</si>
  <si>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</si>
  <si>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</si>
  <si>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</si>
  <si>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</si>
  <si>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</si>
  <si>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</si>
  <si>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</si>
  <si>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</si>
  <si>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</si>
  <si>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</si>
  <si>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</si>
  <si>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</si>
  <si>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</si>
  <si>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</si>
  <si>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</si>
  <si>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</si>
  <si>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</si>
  <si>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</si>
  <si>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</si>
  <si>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</si>
  <si>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</si>
  <si>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</si>
  <si>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</si>
  <si>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</si>
  <si>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</si>
  <si>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</si>
  <si>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</si>
  <si>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</si>
  <si>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</si>
  <si>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</si>
  <si>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</si>
  <si>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</si>
  <si>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</si>
  <si>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一般公共预算 表七</t>
  </si>
  <si>
    <t>2021年市本级公共预算政府预算支出经济分类情况表</t>
  </si>
  <si>
    <t>单位:亿元</t>
  </si>
  <si>
    <t>总计</t>
  </si>
  <si>
    <t>机关资本性支出（一）</t>
  </si>
  <si>
    <t>机关资本性支出（二）</t>
  </si>
  <si>
    <t>对企业补助</t>
  </si>
  <si>
    <t>对企业资本性支出</t>
  </si>
  <si>
    <t>对社会保障基金补助</t>
  </si>
  <si>
    <t>债务利息及费用支出</t>
  </si>
  <si>
    <t>债务还本支出</t>
  </si>
  <si>
    <t>预备费及预留</t>
  </si>
  <si>
    <t>其他支出</t>
  </si>
  <si>
    <t>十八、自然资源海洋气候等支出</t>
  </si>
  <si>
    <t>二十三、其他支出</t>
  </si>
  <si>
    <t>二十四、转移性支出</t>
  </si>
  <si>
    <t>二十五、债务还本支出</t>
  </si>
  <si>
    <t>二十六、债务付息支出</t>
  </si>
  <si>
    <t>二十七、债务发行费用支出</t>
  </si>
  <si>
    <t>一般公共预算 表八</t>
  </si>
  <si>
    <t>2021年深圳市本级税收返还和转移支付分区（新区）预算表</t>
  </si>
  <si>
    <t>合计</t>
  </si>
  <si>
    <t>罗湖</t>
  </si>
  <si>
    <t>福田</t>
  </si>
  <si>
    <t>南山</t>
  </si>
  <si>
    <t>宝安</t>
  </si>
  <si>
    <t>龙岗</t>
  </si>
  <si>
    <t>盐田</t>
  </si>
  <si>
    <t>龙华</t>
  </si>
  <si>
    <t>坪山</t>
  </si>
  <si>
    <t>光明</t>
  </si>
  <si>
    <t>大鹏</t>
  </si>
  <si>
    <t>深汕</t>
  </si>
  <si>
    <t>一、税收返还</t>
  </si>
  <si>
    <t>（一）中央补助事项</t>
  </si>
  <si>
    <t xml:space="preserve">    所得税基数返还支出</t>
  </si>
  <si>
    <t xml:space="preserve">    增值税税收返还支出</t>
  </si>
  <si>
    <t xml:space="preserve">    消费税税收返还支出</t>
  </si>
  <si>
    <t>（二）省补助事项</t>
  </si>
  <si>
    <t xml:space="preserve">    增值税“五五分享”税收返还</t>
  </si>
  <si>
    <t>二、一般转移支付</t>
  </si>
  <si>
    <t xml:space="preserve">    中央定额结算补助</t>
  </si>
  <si>
    <t xml:space="preserve">    国有企业职教幼教退休教师待遇补助资金</t>
  </si>
  <si>
    <t xml:space="preserve">    支持学前教育发展专项资金</t>
  </si>
  <si>
    <t xml:space="preserve">    城乡义务教育补助经费</t>
  </si>
  <si>
    <t xml:space="preserve">    现代职业教育质量提升计划资金</t>
  </si>
  <si>
    <t xml:space="preserve">    学生资助补助经费</t>
  </si>
  <si>
    <t xml:space="preserve">    节能减排（循环经济试点示范项目）补助资金</t>
  </si>
  <si>
    <t xml:space="preserve">    中央财政城镇保障性安居工程补助资金</t>
  </si>
  <si>
    <t xml:space="preserve">    东深供水收入地方分成专项补助</t>
  </si>
  <si>
    <t xml:space="preserve">    深汕合作区省级分享收入返还</t>
  </si>
  <si>
    <t xml:space="preserve">    下派选调生到村工作中央财政补助资金</t>
  </si>
  <si>
    <t xml:space="preserve">    高校毕业生到农村从教上岗退费资金</t>
  </si>
  <si>
    <t xml:space="preserve">    省级涉农专项资金</t>
  </si>
  <si>
    <t xml:space="preserve">    中央财政林业改革发展资金</t>
  </si>
  <si>
    <t>（三）市补助事项</t>
  </si>
  <si>
    <t xml:space="preserve">    第五轮体制定额结算补助</t>
  </si>
  <si>
    <t xml:space="preserve">    基层经费补助</t>
  </si>
  <si>
    <t xml:space="preserve">    大鹏新区生态转移支付</t>
  </si>
  <si>
    <t xml:space="preserve">    大企业跨区迁移补助</t>
  </si>
  <si>
    <t xml:space="preserve">    综合性科学中心补助</t>
  </si>
  <si>
    <t xml:space="preserve">    市检察院职能改革经费划转</t>
  </si>
  <si>
    <t xml:space="preserve">    市规划和自然资源机构改革经费划转</t>
  </si>
  <si>
    <t xml:space="preserve">    市经贸信息委机构改革经费划转</t>
  </si>
  <si>
    <t xml:space="preserve">    坝光银叶树湿地园经费划转</t>
  </si>
  <si>
    <t xml:space="preserve">    粮食储备职能经费划转</t>
  </si>
  <si>
    <t xml:space="preserve">    教育费附加</t>
  </si>
  <si>
    <t xml:space="preserve">    地方教育附加</t>
  </si>
  <si>
    <t xml:space="preserve">    完善义务教育经费保障市本级财政补助资金</t>
  </si>
  <si>
    <t xml:space="preserve">    新引进人才租房和生活补贴</t>
  </si>
  <si>
    <t xml:space="preserve">    大湾区境外高端和紧缺人才个税补助</t>
  </si>
  <si>
    <t xml:space="preserve">    民生微实事补助</t>
  </si>
  <si>
    <t xml:space="preserve">    城市志愿服务U站考核奖</t>
  </si>
  <si>
    <t xml:space="preserve">    城市绿化奖</t>
  </si>
  <si>
    <t xml:space="preserve">    市容环境综合考核奖</t>
  </si>
  <si>
    <t xml:space="preserve">    天然气以奖代补资金</t>
  </si>
  <si>
    <t xml:space="preserve">    生态公益林效益补偿资金</t>
  </si>
  <si>
    <t xml:space="preserve">    林地管理费</t>
  </si>
  <si>
    <t>三、专项转移支付</t>
  </si>
  <si>
    <t xml:space="preserve">    重大传染病防控经费</t>
  </si>
  <si>
    <t xml:space="preserve">    少数民族聚居区少数民族大学生资助资金</t>
  </si>
  <si>
    <t xml:space="preserve">    “妇女之家”示范点建设项目资金</t>
  </si>
  <si>
    <t xml:space="preserve">    大鹏新区基础设施转移支付</t>
  </si>
  <si>
    <t xml:space="preserve">    新疆班部门预算</t>
  </si>
  <si>
    <t xml:space="preserve">    学前教育专项经费</t>
  </si>
  <si>
    <t xml:space="preserve">    文物保护补助经费</t>
  </si>
  <si>
    <t xml:space="preserve">    非物质文化遗产保护补助经费</t>
  </si>
  <si>
    <t xml:space="preserve">    残疾人就业保障金</t>
  </si>
  <si>
    <t xml:space="preserve">    污水处理费返拨</t>
  </si>
  <si>
    <t xml:space="preserve">    盐田综合保税区（二期）围网项目补助资金</t>
  </si>
  <si>
    <t xml:space="preserve">    马峦山郊野公园补助经费</t>
  </si>
  <si>
    <t xml:space="preserve">    水务发展专项资金一般项目</t>
  </si>
  <si>
    <t xml:space="preserve">    优质饮用水入户工程</t>
  </si>
  <si>
    <t xml:space="preserve">    二次供水设施改造工程</t>
  </si>
  <si>
    <t xml:space="preserve">    深汕合作区村村通供水工程</t>
  </si>
  <si>
    <t xml:space="preserve">    市属企业离休干部相关经费</t>
  </si>
  <si>
    <t>分区转移支付合计</t>
  </si>
  <si>
    <t>待安排的转移支付资金</t>
  </si>
  <si>
    <t>合计转移支付</t>
  </si>
  <si>
    <t>一般公共预算 表九</t>
  </si>
  <si>
    <t>2020年深圳市地方政府债务限额及余额情况表</t>
  </si>
  <si>
    <t>地区</t>
  </si>
  <si>
    <t>2020年债务限额</t>
  </si>
  <si>
    <t>2020年债务余额执行数</t>
  </si>
  <si>
    <t>一般债务</t>
  </si>
  <si>
    <t>专项债务</t>
  </si>
  <si>
    <t xml:space="preserve">  深圳市</t>
  </si>
  <si>
    <t xml:space="preserve">    深圳市本级</t>
  </si>
  <si>
    <t xml:space="preserve">    罗湖区</t>
  </si>
  <si>
    <t xml:space="preserve">    福田区</t>
  </si>
  <si>
    <t xml:space="preserve">    南山区</t>
  </si>
  <si>
    <t xml:space="preserve">    宝安区</t>
  </si>
  <si>
    <t xml:space="preserve">    龙岗区</t>
  </si>
  <si>
    <t xml:space="preserve">    盐田区</t>
  </si>
  <si>
    <t xml:space="preserve">    龙华区</t>
  </si>
  <si>
    <t xml:space="preserve">    坪山区</t>
  </si>
  <si>
    <t xml:space="preserve">    光明区</t>
  </si>
  <si>
    <t xml:space="preserve">    大鹏新区</t>
  </si>
  <si>
    <t>一般公共预算 表十</t>
  </si>
  <si>
    <t>2020年深圳市地方政府一般债务限额和余额情况表</t>
  </si>
  <si>
    <t>执行数</t>
  </si>
  <si>
    <t>一、2019年末地方政府一般债务余额实际数</t>
  </si>
  <si>
    <t>二、2020年末地方政府一般债务余额限额</t>
  </si>
  <si>
    <t>三、2020年地方政府一般债务发行额</t>
  </si>
  <si>
    <t xml:space="preserve">    中央转贷地方的国际金融组织和外国政府贷款</t>
  </si>
  <si>
    <t xml:space="preserve">    2020年地方政府一般债券发行额</t>
  </si>
  <si>
    <t>四、2020年地方政府一般债务还本额</t>
  </si>
  <si>
    <t>五、2020年末地方政府一般债务余额执行数</t>
  </si>
  <si>
    <t>一般公共预算 表十一</t>
  </si>
  <si>
    <t>深圳市地方政府债券发行及还本付息情况表</t>
  </si>
  <si>
    <t>本地区</t>
  </si>
  <si>
    <t>本级</t>
  </si>
  <si>
    <t>一、2020年发行执行数</t>
  </si>
  <si>
    <t>（一）一般债券</t>
  </si>
  <si>
    <t xml:space="preserve">   其中：再融资债券</t>
  </si>
  <si>
    <t>（二）专项债券</t>
  </si>
  <si>
    <t>二、2020年还本执行数</t>
  </si>
  <si>
    <t>三、2020年付息执行数</t>
  </si>
  <si>
    <t>四、2021年还本预算数</t>
  </si>
  <si>
    <t>五、2021年付息预算数</t>
  </si>
  <si>
    <t>一般公共预算 表十二</t>
  </si>
  <si>
    <t>2021年深圳市地方政府债务限额提前下达情况及市本级专项债券项目安排表</t>
  </si>
  <si>
    <t>下级</t>
  </si>
  <si>
    <t>一：2020年地方政府债务限额</t>
  </si>
  <si>
    <t>其中： 一般债务限额</t>
  </si>
  <si>
    <t xml:space="preserve">      专项债务限额</t>
  </si>
  <si>
    <t>二：提前下达的2021年地方政府债务新增限额</t>
  </si>
  <si>
    <t xml:space="preserve">          深圳市城市轨道交通四期工程项目（续发）</t>
  </si>
  <si>
    <t xml:space="preserve">          深圳机场卫星厅项目</t>
  </si>
  <si>
    <t xml:space="preserve">          深汕特别合作区小漠国际物流港一期工程（续发）</t>
  </si>
  <si>
    <t xml:space="preserve">          市属医院购买设备和基建工程</t>
  </si>
  <si>
    <t xml:space="preserve">          前海合作区前海区域集中供冷4号和5号供冷站（续发）等项目</t>
  </si>
  <si>
    <t>一般公共预算 表十三</t>
  </si>
  <si>
    <t>2020年深圳市地方政府债券分年度偿还计划情况表</t>
  </si>
  <si>
    <t>债券类型</t>
  </si>
  <si>
    <t>2020年末余额</t>
  </si>
  <si>
    <t>2021年</t>
  </si>
  <si>
    <t>2022年</t>
  </si>
  <si>
    <t>2023年</t>
  </si>
  <si>
    <t>2024年</t>
  </si>
  <si>
    <t>2025年及以后年度</t>
  </si>
  <si>
    <t>偿还资金来源</t>
  </si>
  <si>
    <t>一般债券</t>
  </si>
  <si>
    <t>深圳市</t>
  </si>
  <si>
    <t>一般公共预算</t>
  </si>
  <si>
    <t>其中：市本级</t>
  </si>
  <si>
    <t>专项债券</t>
  </si>
  <si>
    <t>政府性基金预算</t>
  </si>
  <si>
    <t>政府性基金预算 表一</t>
  </si>
  <si>
    <t>2021年深圳市本级政府性基金预算收支表</t>
  </si>
  <si>
    <t>上年决算（执行)数</t>
  </si>
  <si>
    <t>预算数为决算（执行）数%</t>
  </si>
  <si>
    <t>一、农网还贷资金收入</t>
  </si>
  <si>
    <t>—</t>
  </si>
  <si>
    <t>一、文化旅游体育与传媒支出</t>
  </si>
  <si>
    <t>二、海南省高等级公路车辆通行附加费收入</t>
  </si>
  <si>
    <t xml:space="preserve">   国家电影事业发展专项资金安排的支出</t>
  </si>
  <si>
    <t>三、港口建设费收入</t>
  </si>
  <si>
    <t xml:space="preserve">   旅游发展基金支出</t>
  </si>
  <si>
    <t>四、国家电影事业发展专项资金收入</t>
  </si>
  <si>
    <t xml:space="preserve">   国家电影事业发展专项资金对应专项债务收入安排的支出</t>
  </si>
  <si>
    <t>五、国有土地收益基金收入</t>
  </si>
  <si>
    <t>二、社会保障和就业支出</t>
  </si>
  <si>
    <t>六、农业土地开发资金收入</t>
  </si>
  <si>
    <t xml:space="preserve">    大中型水库移民后期扶持基金支出</t>
  </si>
  <si>
    <t>七、国有土地使用权出让收入</t>
  </si>
  <si>
    <t xml:space="preserve">    小型水库移民扶助基金安排的支出</t>
  </si>
  <si>
    <t>八、大中型水库库区基金收入</t>
  </si>
  <si>
    <t xml:space="preserve">    小型水库移民扶助基金对应专项债务收入安排的支出</t>
  </si>
  <si>
    <t>九、彩票公益金收入</t>
  </si>
  <si>
    <t>三、节能环保支出</t>
  </si>
  <si>
    <t>十、城市基础设施配套费收入</t>
  </si>
  <si>
    <t xml:space="preserve">    可再生能源电价附加收入安排的支出</t>
  </si>
  <si>
    <t>十一、小型水库移民扶助基金收入</t>
  </si>
  <si>
    <t xml:space="preserve">    废弃电器电子产品处理基金支出</t>
  </si>
  <si>
    <t>十二、国家重大水利工程建设基金收入</t>
  </si>
  <si>
    <t>四、城乡社区支出</t>
  </si>
  <si>
    <t>十三、车辆通行费</t>
  </si>
  <si>
    <t xml:space="preserve">    国有土地使用权出让收入安排的支出</t>
  </si>
  <si>
    <t>十四、污水处理费收入</t>
  </si>
  <si>
    <t xml:space="preserve">    国有土地收益基金安排的支出</t>
  </si>
  <si>
    <t>十五、彩票发行机构和彩票销售机构的业务费用</t>
  </si>
  <si>
    <t xml:space="preserve">    农业土地开发资金安排的支出</t>
  </si>
  <si>
    <t>十六、其他政府性基金收入</t>
  </si>
  <si>
    <t xml:space="preserve">    城市基础设施配套费安排的支出</t>
  </si>
  <si>
    <t>十七、专项债券对应项目专项收入</t>
  </si>
  <si>
    <t xml:space="preserve">    污水处理费安排的支出</t>
  </si>
  <si>
    <t xml:space="preserve">    土地储备专项债券收入安排的支出</t>
  </si>
  <si>
    <t xml:space="preserve">    棚户区改造专项债券收入安排的支出</t>
  </si>
  <si>
    <t xml:space="preserve">    城市基础设施配套费对应专项债务收入安排的支出</t>
  </si>
  <si>
    <t xml:space="preserve">    污水处理费对应专项债务收入安排的支出</t>
  </si>
  <si>
    <t xml:space="preserve">    国有土地使用权出让收入对应专项债务收入安排的支出</t>
  </si>
  <si>
    <t>五、农林水支出</t>
  </si>
  <si>
    <t xml:space="preserve">    大中型水库库区基金安排的支出</t>
  </si>
  <si>
    <t xml:space="preserve">    三峡水库库区基金支出</t>
  </si>
  <si>
    <t xml:space="preserve">    国家重大水利工程建设基金安排的支出</t>
  </si>
  <si>
    <t xml:space="preserve">    大中型水库库区基金对应专项债务收入安排的支出</t>
  </si>
  <si>
    <t xml:space="preserve">    国家重大水利工程建设基金对应专项债务收入安排的支出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</si>
  <si>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</si>
  <si>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</si>
  <si>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</si>
  <si>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</si>
  <si>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</si>
  <si>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</si>
  <si>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</si>
  <si>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 xml:space="preserve">    海南省高等级公路车辆通行附加费对应专项债务收入安排的支出</t>
  </si>
  <si>
    <t xml:space="preserve">    政府收费公路专项债券收入安排的支出</t>
  </si>
  <si>
    <t xml:space="preserve">    车辆通行费对应专项债务收入安排的支出</t>
  </si>
  <si>
    <t xml:space="preserve">    港口建设费对应专项债务收入安排的支出</t>
  </si>
  <si>
    <t>七、资源勘探工业信息等支出</t>
  </si>
  <si>
    <t xml:space="preserve">    农网还贷资金支出</t>
  </si>
  <si>
    <t>八、其他支出</t>
  </si>
  <si>
    <t xml:space="preserve">    其他政府性基金及对应专项债务收入安排的支出</t>
  </si>
  <si>
    <t xml:space="preserve">    彩票发行销售机构业务费安排的支出</t>
  </si>
  <si>
    <t xml:space="preserve">    彩票公益金安排的支出</t>
  </si>
  <si>
    <t>九、债务付息支出</t>
  </si>
  <si>
    <t>十、债务发行费用支出</t>
  </si>
  <si>
    <t>十一、抗疫特别国债安排的支出</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</si>
  <si>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</si>
  <si>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</si>
  <si>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</si>
  <si>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</si>
  <si>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</si>
  <si>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</si>
  <si>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调出资金</t>
  </si>
  <si>
    <t xml:space="preserve"> 年终结余</t>
  </si>
  <si>
    <t xml:space="preserve">    其中：地方政府性基金调入专项收入</t>
  </si>
  <si>
    <t xml:space="preserve"> 地方政府专项债务还本支出</t>
  </si>
  <si>
    <t xml:space="preserve">  地方政府专项债务收入</t>
  </si>
  <si>
    <t xml:space="preserve"> 地方政府专项债务转贷支出</t>
  </si>
  <si>
    <t xml:space="preserve">  地方政府专项债务转贷收入</t>
  </si>
  <si>
    <t>政府性基金预算 表二</t>
  </si>
  <si>
    <t>2021年深圳市本级政府性基金预算收入表</t>
  </si>
  <si>
    <t>政府性基金预算 表三</t>
  </si>
  <si>
    <t>2021年深圳市本级政府性基金预算支出表</t>
  </si>
  <si>
    <t>政府性基金预算 表四</t>
  </si>
  <si>
    <t>2021年深圳市本级政府性基金预算收支明细表</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</si>
  <si>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</si>
  <si>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</si>
  <si>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</si>
  <si>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</si>
  <si>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</si>
  <si>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土地出让价款收入</t>
  </si>
  <si>
    <t xml:space="preserve">  补缴的土地价款</t>
  </si>
  <si>
    <t xml:space="preserve">      宣传促销</t>
  </si>
  <si>
    <t xml:space="preserve">  划拨土地收入</t>
  </si>
  <si>
    <t xml:space="preserve">      行业规划</t>
  </si>
  <si>
    <t xml:space="preserve">  缴纳新增建设用地土地有偿使用费</t>
  </si>
  <si>
    <t xml:space="preserve">      旅游事业补助</t>
  </si>
  <si>
    <t xml:space="preserve">  其他土地出让收入</t>
  </si>
  <si>
    <t xml:space="preserve">      地方旅游开发项目补助</t>
  </si>
  <si>
    <t xml:space="preserve">      其他旅游发展基金支出 </t>
  </si>
  <si>
    <t xml:space="preserve">  福利彩票公益金收入</t>
  </si>
  <si>
    <t xml:space="preserve">      资助城市影院</t>
  </si>
  <si>
    <t xml:space="preserve">  体育彩票公益金收入</t>
  </si>
  <si>
    <t xml:space="preserve">      其他国家电影事业发展专项资金对应专项债务收入支出</t>
  </si>
  <si>
    <t xml:space="preserve">      移民补助</t>
  </si>
  <si>
    <t xml:space="preserve">      基础设施建设和经济发展</t>
  </si>
  <si>
    <t xml:space="preserve">      其他大中型水库移民后期扶持基金支出</t>
  </si>
  <si>
    <t xml:space="preserve">  福利彩票销售机构的业务费用</t>
  </si>
  <si>
    <t xml:space="preserve">  体育彩票销售机构的业务费用</t>
  </si>
  <si>
    <t xml:space="preserve">  彩票兑奖周转金</t>
  </si>
  <si>
    <t xml:space="preserve">      其他小型水库移民扶助基金支出</t>
  </si>
  <si>
    <t xml:space="preserve">  彩票发行销售风险基金</t>
  </si>
  <si>
    <t xml:space="preserve">  彩票市场调控资金收入</t>
  </si>
  <si>
    <t xml:space="preserve">      其他小型水库移民扶助基金对应专项债务收入安排的支出</t>
  </si>
  <si>
    <t xml:space="preserve">      风力发电补助</t>
  </si>
  <si>
    <t xml:space="preserve">      太阳能发电补助</t>
  </si>
  <si>
    <t xml:space="preserve">      生物质能发电补助</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</si>
  <si>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</si>
  <si>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</si>
  <si>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</si>
  <si>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</si>
  <si>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</si>
  <si>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</si>
  <si>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</si>
  <si>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</si>
  <si>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</si>
  <si>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</si>
  <si>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</si>
  <si>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</si>
  <si>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</si>
  <si>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</si>
  <si>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</si>
  <si>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</si>
  <si>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其他国有土地收益基金支出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</si>
  <si>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</si>
  <si>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</si>
  <si>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</si>
  <si>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</si>
  <si>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</si>
  <si>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</si>
  <si>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</si>
  <si>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</si>
  <si>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</si>
  <si>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其他土地储备专项债券收入安排的支出</t>
  </si>
  <si>
    <t xml:space="preserve">      其他棚户区改造专项债券收入安排的支出</t>
  </si>
  <si>
    <t xml:space="preserve">      其他城市基础设施配套费对应专项债务收入安排的支出</t>
  </si>
  <si>
    <t xml:space="preserve">      其他污水处理费对应专项债务收入安排的支出</t>
  </si>
  <si>
    <t xml:space="preserve">      其他国有土地使用权出让收入对应专项债务收入安排的支出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</si>
  <si>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</si>
  <si>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</si>
  <si>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</si>
  <si>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</si>
  <si>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</si>
  <si>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三峡后续工作</t>
  </si>
  <si>
    <t xml:space="preserve">      地方重大水利工程建设</t>
  </si>
  <si>
    <t xml:space="preserve">      其他重大水利工程建设基金支出</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</si>
  <si>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</si>
  <si>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</si>
  <si>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</si>
  <si>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</si>
  <si>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</si>
  <si>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</si>
  <si>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</si>
  <si>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</si>
  <si>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</si>
  <si>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</si>
  <si>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</si>
  <si>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</si>
  <si>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</si>
  <si>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</si>
  <si>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</si>
  <si>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</si>
  <si>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</si>
  <si>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</si>
  <si>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</si>
  <si>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</si>
  <si>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</si>
  <si>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</si>
  <si>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</si>
  <si>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</si>
  <si>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</si>
  <si>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</si>
  <si>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</si>
  <si>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</si>
  <si>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</si>
  <si>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其他海南省高等级公路车辆通行附加费对应专项债务收入安排的支出</t>
  </si>
  <si>
    <t xml:space="preserve">      其他政府收费公路专项债券收入安排的支出</t>
  </si>
  <si>
    <t xml:space="preserve">      其他港口建设费对应专项债务收入安排的支出</t>
  </si>
  <si>
    <t xml:space="preserve">      地方农网还贷资金支出</t>
  </si>
  <si>
    <t xml:space="preserve">      其他农网还贷资金支出</t>
  </si>
  <si>
    <t xml:space="preserve">      其他政府性基金安排的支出</t>
  </si>
  <si>
    <t xml:space="preserve">      其他地方自行试点项目收益专项债券收入安排的支出</t>
  </si>
  <si>
    <t xml:space="preserve">      其他政府性基金债务收入安排的支出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</si>
  <si>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</si>
  <si>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</si>
  <si>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</si>
  <si>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</si>
  <si>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</si>
  <si>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</si>
  <si>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</si>
  <si>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</si>
  <si>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</si>
  <si>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</si>
  <si>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</si>
  <si>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</si>
  <si>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</si>
  <si>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</si>
  <si>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</si>
  <si>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</si>
  <si>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用于城乡医疗救助的的彩票公益金支出</t>
  </si>
  <si>
    <t xml:space="preserve">      用于其他社会公益事业的彩票公益金支出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</si>
  <si>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</si>
  <si>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</si>
  <si>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</si>
  <si>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</si>
  <si>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</si>
  <si>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</si>
  <si>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</si>
  <si>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</si>
  <si>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</si>
  <si>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</si>
  <si>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</si>
  <si>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</si>
  <si>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</si>
  <si>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</si>
  <si>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</si>
  <si>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</si>
  <si>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</si>
  <si>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</si>
  <si>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</si>
  <si>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</si>
  <si>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</si>
  <si>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</si>
  <si>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</si>
  <si>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</si>
  <si>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</si>
  <si>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</si>
  <si>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</si>
  <si>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</si>
  <si>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</si>
  <si>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</si>
  <si>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</si>
  <si>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</si>
  <si>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</si>
  <si>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</si>
  <si>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</si>
  <si>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</si>
  <si>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</si>
  <si>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</si>
  <si>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</si>
  <si>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</si>
  <si>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</si>
  <si>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</si>
  <si>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</si>
  <si>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</si>
  <si>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</si>
  <si>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</si>
  <si>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援企稳岗补贴</t>
  </si>
  <si>
    <t xml:space="preserve">      困难群众基本生活补助</t>
  </si>
  <si>
    <t xml:space="preserve">      其他抗疫相关支出</t>
  </si>
  <si>
    <t>政府性基金预算 表五</t>
  </si>
  <si>
    <t>2021年深圳市本级政府性基金调入专项收入预算表</t>
  </si>
  <si>
    <t>十七、彩票发行机构和彩票销售机构的业务费用</t>
  </si>
  <si>
    <t>十八、其他政府性基金收入</t>
  </si>
  <si>
    <t>备注：本表为空表。</t>
  </si>
  <si>
    <t>政府性基金预算 表六</t>
  </si>
  <si>
    <t>2021年深圳市本级政府性基金预算支出资金来源情况表</t>
  </si>
  <si>
    <t>当年预算收入安排</t>
  </si>
  <si>
    <t>转移支付收入安排</t>
  </si>
  <si>
    <t>上年结余</t>
  </si>
  <si>
    <t>调入资金</t>
  </si>
  <si>
    <t>政府债务资金</t>
  </si>
  <si>
    <t>其他资金</t>
  </si>
  <si>
    <t>政府性基金预算 表七</t>
  </si>
  <si>
    <t>2021年深圳市政府性基金预算转移支付分区（新区）预算汇总表</t>
  </si>
  <si>
    <t>金额</t>
  </si>
  <si>
    <t>罗湖区</t>
  </si>
  <si>
    <t>福田区</t>
  </si>
  <si>
    <t>南山区</t>
  </si>
  <si>
    <t>宝安区</t>
  </si>
  <si>
    <t>龙岗区</t>
  </si>
  <si>
    <t>盐田区</t>
  </si>
  <si>
    <t>龙华区</t>
  </si>
  <si>
    <t>坪山区</t>
  </si>
  <si>
    <t>光明区</t>
  </si>
  <si>
    <t>大鹏新区</t>
  </si>
  <si>
    <t>深汕合作区</t>
  </si>
  <si>
    <t>国有土地使用权出让收入安排的支出</t>
  </si>
  <si>
    <t>彩票公益金支出</t>
  </si>
  <si>
    <t>政府性基金预算  表八</t>
  </si>
  <si>
    <t>2020年深圳市地方政府专项债务限额和余额情况表</t>
  </si>
  <si>
    <t>一、2019年末地方政府专项债务余额实际数</t>
  </si>
  <si>
    <t>二、2020年末地方政府专项债务余额限额</t>
  </si>
  <si>
    <t>三、2020年地方政府专项债务发行额</t>
  </si>
  <si>
    <t>四、2020年地方政府专项债务还本额</t>
  </si>
  <si>
    <t>五、2020年末地方政府专项债务余额执行数</t>
  </si>
  <si>
    <t>政府性基金预算  表九</t>
  </si>
  <si>
    <t>2021年深圳市政府性基金预算收支表</t>
  </si>
  <si>
    <t>政府性基金预算  表十</t>
  </si>
  <si>
    <t>2021年深圳市政府性基金预算收入表</t>
  </si>
  <si>
    <t>政府性基金预算  表十一</t>
  </si>
  <si>
    <t>2021年深圳市政府性基金预算支出表</t>
  </si>
  <si>
    <t xml:space="preserve">国有资本经营预算  表一   </t>
  </si>
  <si>
    <t>2021年深圳市本级国有资本经营预算收支总表</t>
  </si>
  <si>
    <t>收      入</t>
  </si>
  <si>
    <t>支     出</t>
  </si>
  <si>
    <t>项   目</t>
  </si>
  <si>
    <t>2020年执行数</t>
  </si>
  <si>
    <t>2020年</t>
  </si>
  <si>
    <t>增减%</t>
  </si>
  <si>
    <t>国有资本经营收入</t>
  </si>
  <si>
    <t>国有资本经营预算支出</t>
  </si>
  <si>
    <t>（一）利润收入</t>
  </si>
  <si>
    <t>（一）解决历史遗留问题及改革成本支出</t>
  </si>
  <si>
    <t>（二）股利、股息收入</t>
  </si>
  <si>
    <t>（二）国有企业资本金注入</t>
  </si>
  <si>
    <t>（三）产权转让收入</t>
  </si>
  <si>
    <t>（三）国有企业政策性补贴</t>
  </si>
  <si>
    <t>（四）清算收入</t>
  </si>
  <si>
    <t>（四）其他国有资本经营预算支出</t>
  </si>
  <si>
    <t>（五）其他国有资本经营收入</t>
  </si>
  <si>
    <t>本年收入合计</t>
  </si>
  <si>
    <t>本年支出合计</t>
  </si>
  <si>
    <t xml:space="preserve">   国有资本经营预算转移支付收入</t>
  </si>
  <si>
    <t>（一）国有资本经营预算转移支付</t>
  </si>
  <si>
    <t>（二）调出资金</t>
  </si>
  <si>
    <t>上年结转</t>
  </si>
  <si>
    <t>结转下年</t>
  </si>
  <si>
    <t xml:space="preserve">         支出总计</t>
  </si>
  <si>
    <t>其他刚性</t>
  </si>
  <si>
    <t xml:space="preserve">国有资本经营预算  表二   </t>
  </si>
  <si>
    <t>2021年深圳市本级国有资本经营收入预算表</t>
  </si>
  <si>
    <t>科目编码</t>
  </si>
  <si>
    <t>科目名称</t>
  </si>
  <si>
    <t>备注</t>
  </si>
  <si>
    <t>一、国有资本经营收入</t>
  </si>
  <si>
    <t xml:space="preserve">    烟草企业利润收入</t>
  </si>
  <si>
    <r>
      <rPr>
        <sz val="10"/>
        <rFont val="Times New Roman"/>
        <charset val="134"/>
      </rPr>
      <t xml:space="preserve">        </t>
    </r>
    <r>
      <rPr>
        <sz val="10"/>
        <rFont val="宋体"/>
        <charset val="134"/>
      </rPr>
      <t>其他国有资本经营预算企业利润收入</t>
    </r>
  </si>
  <si>
    <r>
      <rPr>
        <sz val="10"/>
        <rFont val="Times New Roman"/>
        <charset val="134"/>
      </rPr>
      <t xml:space="preserve">          </t>
    </r>
    <r>
      <rPr>
        <sz val="10"/>
        <rFont val="宋体"/>
        <charset val="134"/>
      </rPr>
      <t>国有控股公司股利、股息收入</t>
    </r>
  </si>
  <si>
    <r>
      <rPr>
        <sz val="10"/>
        <rFont val="Times New Roman"/>
        <charset val="134"/>
      </rPr>
      <t xml:space="preserve">          </t>
    </r>
    <r>
      <rPr>
        <sz val="10"/>
        <rFont val="宋体"/>
        <charset val="134"/>
      </rPr>
      <t>国有参股公司股利、股息收入</t>
    </r>
  </si>
  <si>
    <r>
      <rPr>
        <sz val="10"/>
        <rFont val="Times New Roman"/>
        <charset val="134"/>
      </rPr>
      <t xml:space="preserve">          </t>
    </r>
    <r>
      <rPr>
        <sz val="10"/>
        <rFont val="宋体"/>
        <charset val="134"/>
      </rPr>
      <t>其他国有资本经营预算企业股利、股息收入</t>
    </r>
  </si>
  <si>
    <r>
      <rPr>
        <sz val="10"/>
        <rFont val="Times New Roman"/>
        <charset val="134"/>
      </rPr>
      <t xml:space="preserve">          </t>
    </r>
    <r>
      <rPr>
        <sz val="10"/>
        <rFont val="宋体"/>
        <charset val="134"/>
      </rPr>
      <t>国有股权、股份转让收入</t>
    </r>
  </si>
  <si>
    <r>
      <rPr>
        <sz val="10"/>
        <rFont val="Times New Roman"/>
        <charset val="134"/>
      </rPr>
      <t xml:space="preserve">          </t>
    </r>
    <r>
      <rPr>
        <sz val="10"/>
        <rFont val="宋体"/>
        <charset val="134"/>
      </rPr>
      <t>国有独资企业产权转让收入</t>
    </r>
  </si>
  <si>
    <r>
      <rPr>
        <sz val="10"/>
        <rFont val="Times New Roman"/>
        <charset val="134"/>
      </rPr>
      <t xml:space="preserve">          </t>
    </r>
    <r>
      <rPr>
        <sz val="10"/>
        <rFont val="宋体"/>
        <charset val="134"/>
      </rPr>
      <t>其他国有资本经营预算企业产权转让收入</t>
    </r>
  </si>
  <si>
    <r>
      <rPr>
        <sz val="10"/>
        <rFont val="Times New Roman"/>
        <charset val="134"/>
      </rPr>
      <t xml:space="preserve">          </t>
    </r>
    <r>
      <rPr>
        <sz val="10"/>
        <rFont val="宋体"/>
        <charset val="134"/>
      </rPr>
      <t>国有股权、股份清算收入</t>
    </r>
  </si>
  <si>
    <r>
      <rPr>
        <sz val="10"/>
        <rFont val="Times New Roman"/>
        <charset val="134"/>
      </rPr>
      <t xml:space="preserve">          </t>
    </r>
    <r>
      <rPr>
        <sz val="10"/>
        <rFont val="宋体"/>
        <charset val="134"/>
      </rPr>
      <t>国有独资企业清算收入</t>
    </r>
  </si>
  <si>
    <r>
      <rPr>
        <sz val="10"/>
        <rFont val="Times New Roman"/>
        <charset val="134"/>
      </rPr>
      <t xml:space="preserve">          </t>
    </r>
    <r>
      <rPr>
        <sz val="10"/>
        <rFont val="宋体"/>
        <charset val="134"/>
      </rPr>
      <t>其他国有资本经营预算企业清算收入</t>
    </r>
  </si>
  <si>
    <t>(五）其他国有资本经营预算收入</t>
  </si>
  <si>
    <t>二、转移性收入</t>
  </si>
  <si>
    <t>国有资本经营预算转移支付收入</t>
  </si>
  <si>
    <r>
      <rPr>
        <sz val="10"/>
        <rFont val="Times New Roman"/>
        <charset val="134"/>
      </rPr>
      <t xml:space="preserve">          </t>
    </r>
    <r>
      <rPr>
        <sz val="10"/>
        <rFont val="宋体"/>
        <charset val="134"/>
      </rPr>
      <t>国有资本经营预算转移支付收入</t>
    </r>
  </si>
  <si>
    <t xml:space="preserve">    国有资本经营预算上解收入</t>
  </si>
  <si>
    <t xml:space="preserve">国有资本经营预算  表三   </t>
  </si>
  <si>
    <t>2021年深圳市本级国有资本经营支出预算表</t>
  </si>
  <si>
    <r>
      <rPr>
        <b/>
        <sz val="10"/>
        <rFont val="宋体"/>
        <charset val="134"/>
      </rPr>
      <t>合</t>
    </r>
    <r>
      <rPr>
        <b/>
        <sz val="10"/>
        <rFont val="宋体"/>
        <charset val="134"/>
      </rPr>
      <t xml:space="preserve">      </t>
    </r>
    <r>
      <rPr>
        <b/>
        <sz val="10"/>
        <rFont val="宋体"/>
        <charset val="134"/>
      </rPr>
      <t>计</t>
    </r>
  </si>
  <si>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</si>
  <si>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</si>
  <si>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</si>
  <si>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</si>
  <si>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</si>
  <si>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</si>
  <si>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</si>
  <si>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</si>
  <si>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</si>
  <si>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</si>
  <si>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</si>
  <si>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</si>
  <si>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</si>
  <si>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t>
  </si>
  <si>
    <t xml:space="preserve">    生态环境保护支出</t>
  </si>
  <si>
    <t xml:space="preserve">    支持科技进步支出</t>
  </si>
  <si>
    <t xml:space="preserve">    保障国家经济安全支持</t>
  </si>
  <si>
    <t xml:space="preserve">    对外投资合作支出</t>
  </si>
  <si>
    <t xml:space="preserve">    其他国有企业资本金注入</t>
  </si>
  <si>
    <t xml:space="preserve">  国有企业政策性补贴</t>
  </si>
  <si>
    <t xml:space="preserve">    国有企业政策性补贴</t>
  </si>
  <si>
    <t xml:space="preserve">  其他国有资本经营预算支出</t>
  </si>
  <si>
    <t xml:space="preserve">    其他国有资本经营预算支出</t>
  </si>
  <si>
    <t xml:space="preserve">  国有资本经营预算转移支付</t>
  </si>
  <si>
    <t xml:space="preserve">    国有资本经营预算转移支付支出</t>
  </si>
  <si>
    <t xml:space="preserve">    国有资本经营预算上解支出</t>
  </si>
  <si>
    <t xml:space="preserve">    国有资本经营预算调出资金</t>
  </si>
  <si>
    <t xml:space="preserve">国有资本经营预算  表四    </t>
  </si>
  <si>
    <t>2021年深圳市本级国有资本经营预算补充表</t>
  </si>
  <si>
    <t>单位：万元、户</t>
  </si>
  <si>
    <t>行次</t>
  </si>
  <si>
    <t>市本级</t>
  </si>
  <si>
    <t>一、编制范围</t>
  </si>
  <si>
    <t>编制预算的地区（个）</t>
  </si>
  <si>
    <t>2</t>
  </si>
  <si>
    <t>预算编制单位（国资监管部门）（个）</t>
  </si>
  <si>
    <t>3</t>
  </si>
  <si>
    <t>国有及国有控、参股企业户数（法人企业，户）</t>
  </si>
  <si>
    <t>4</t>
  </si>
  <si>
    <t xml:space="preserve">    其中：纳入预算编制范围企业户数（法人企业，户）</t>
  </si>
  <si>
    <t>5</t>
  </si>
  <si>
    <t>是否包括金融企业</t>
  </si>
  <si>
    <t>6</t>
  </si>
  <si>
    <t>是</t>
  </si>
  <si>
    <t>是否包括文化企业</t>
  </si>
  <si>
    <t>7</t>
  </si>
  <si>
    <t>是否包括部门所属企业</t>
  </si>
  <si>
    <t>8</t>
  </si>
  <si>
    <t>否</t>
  </si>
  <si>
    <t>是否包括事业单位出资企业</t>
  </si>
  <si>
    <t>9</t>
  </si>
  <si>
    <t>二、主要财务指标</t>
  </si>
  <si>
    <t>10</t>
  </si>
  <si>
    <t>（一）国有及国有控、参股企业</t>
  </si>
  <si>
    <t>11</t>
  </si>
  <si>
    <t>资产总额合计</t>
  </si>
  <si>
    <t>负债总额合计</t>
  </si>
  <si>
    <t>所有者权益合计</t>
  </si>
  <si>
    <t>14</t>
  </si>
  <si>
    <t>利润总额合计</t>
  </si>
  <si>
    <t>15</t>
  </si>
  <si>
    <t>净利润合计</t>
  </si>
  <si>
    <t>16</t>
  </si>
  <si>
    <t>归属于母公司所有者净利润合计</t>
  </si>
  <si>
    <t>17</t>
  </si>
  <si>
    <t>（二）纳入预算编制范围企业</t>
  </si>
  <si>
    <t>18</t>
  </si>
  <si>
    <t>19</t>
  </si>
  <si>
    <t>20</t>
  </si>
  <si>
    <t>21</t>
  </si>
  <si>
    <t>22</t>
  </si>
  <si>
    <t>23</t>
  </si>
  <si>
    <t>24</t>
  </si>
  <si>
    <t>三、国有资本收益情况</t>
  </si>
  <si>
    <t>25</t>
  </si>
  <si>
    <t>比例类型（单一比例/分类比例）</t>
  </si>
  <si>
    <t>26</t>
  </si>
  <si>
    <t>分类比例</t>
  </si>
  <si>
    <t>比例数值（将全部比例列出）</t>
  </si>
  <si>
    <t>27</t>
  </si>
  <si>
    <t>30%、15%</t>
  </si>
  <si>
    <t>四、编报情况</t>
  </si>
  <si>
    <t>28</t>
  </si>
  <si>
    <t>上报级次（人大）</t>
  </si>
  <si>
    <t>29</t>
  </si>
  <si>
    <t>人大</t>
  </si>
  <si>
    <t>上报起始年</t>
  </si>
  <si>
    <t>2014年</t>
  </si>
  <si>
    <t>说明：1.第4行“国有及国有控、参股企业户数（法人企业）”包括未编制预算的企业户数；
      2.第11行“国有及国有控、参股企业”的财务指标(12-17行）包括未编制预算的企业数据。</t>
  </si>
  <si>
    <t>国有资本经营预算  表五</t>
  </si>
  <si>
    <t>2021年深圳市国有资本经营收入预算表</t>
  </si>
  <si>
    <t xml:space="preserve">    ……</t>
  </si>
  <si>
    <r>
      <rPr>
        <sz val="10"/>
        <rFont val="Times New Roman"/>
        <charset val="134"/>
      </rPr>
      <t xml:space="preserve">          </t>
    </r>
    <r>
      <rPr>
        <sz val="10"/>
        <rFont val="宋体"/>
        <charset val="134"/>
      </rPr>
      <t>国有</t>
    </r>
    <r>
      <rPr>
        <sz val="10"/>
        <rFont val="宋体"/>
        <charset val="134"/>
      </rPr>
      <t>股权、股份转让收入</t>
    </r>
  </si>
  <si>
    <t xml:space="preserve">国有资本经营预算  表六                                                  </t>
  </si>
  <si>
    <t>2021年深圳市国有资本经营支出预算表</t>
  </si>
  <si>
    <r>
      <rPr>
        <b/>
        <sz val="10"/>
        <rFont val="宋体"/>
        <charset val="134"/>
      </rPr>
      <t>合</t>
    </r>
    <r>
      <rPr>
        <b/>
        <sz val="10"/>
        <rFont val="Times New Roman"/>
        <charset val="134"/>
      </rPr>
      <t xml:space="preserve">      </t>
    </r>
    <r>
      <rPr>
        <b/>
        <sz val="10"/>
        <rFont val="宋体"/>
        <charset val="134"/>
      </rPr>
      <t>计</t>
    </r>
  </si>
  <si>
    <r>
      <rPr>
        <sz val="10"/>
        <rFont val="宋体"/>
        <charset val="134"/>
      </rPr>
      <t xml:space="preserve"> </t>
    </r>
    <r>
      <rPr>
        <sz val="10"/>
        <rFont val="宋体"/>
        <charset val="134"/>
      </rPr>
      <t xml:space="preserve">   离休干部医药费补助支出</t>
    </r>
  </si>
  <si>
    <r>
      <rPr>
        <sz val="10"/>
        <rFont val="宋体"/>
        <charset val="134"/>
      </rPr>
      <t xml:space="preserve"> </t>
    </r>
    <r>
      <rPr>
        <sz val="10"/>
        <rFont val="宋体"/>
        <charset val="134"/>
      </rPr>
      <t xml:space="preserve">   国有经济结构调整支出</t>
    </r>
  </si>
  <si>
    <r>
      <rPr>
        <sz val="10"/>
        <rFont val="宋体"/>
        <charset val="134"/>
      </rPr>
      <t xml:space="preserve"> </t>
    </r>
    <r>
      <rPr>
        <sz val="10"/>
        <rFont val="宋体"/>
        <charset val="134"/>
      </rPr>
      <t xml:space="preserve">   公益性设施投资支出</t>
    </r>
  </si>
  <si>
    <r>
      <rPr>
        <sz val="10"/>
        <rFont val="宋体"/>
        <charset val="134"/>
      </rPr>
      <t xml:space="preserve"> </t>
    </r>
    <r>
      <rPr>
        <sz val="10"/>
        <rFont val="宋体"/>
        <charset val="134"/>
      </rPr>
      <t xml:space="preserve">   前瞻性战略性产业发展</t>
    </r>
  </si>
  <si>
    <r>
      <rPr>
        <sz val="10"/>
        <rFont val="宋体"/>
        <charset val="134"/>
      </rPr>
      <t xml:space="preserve"> </t>
    </r>
    <r>
      <rPr>
        <sz val="10"/>
        <rFont val="宋体"/>
        <charset val="134"/>
      </rPr>
      <t xml:space="preserve">   生态环境保护支出</t>
    </r>
  </si>
  <si>
    <r>
      <rPr>
        <sz val="10"/>
        <rFont val="宋体"/>
        <charset val="134"/>
      </rPr>
      <t xml:space="preserve"> </t>
    </r>
    <r>
      <rPr>
        <sz val="10"/>
        <rFont val="宋体"/>
        <charset val="134"/>
      </rPr>
      <t xml:space="preserve">   支持科技进步支出</t>
    </r>
  </si>
  <si>
    <r>
      <rPr>
        <sz val="10"/>
        <rFont val="宋体"/>
        <charset val="134"/>
      </rPr>
      <t xml:space="preserve"> </t>
    </r>
    <r>
      <rPr>
        <sz val="10"/>
        <rFont val="宋体"/>
        <charset val="134"/>
      </rPr>
      <t xml:space="preserve">   保障国家经济安全支持</t>
    </r>
  </si>
  <si>
    <r>
      <rPr>
        <sz val="10"/>
        <rFont val="宋体"/>
        <charset val="134"/>
      </rPr>
      <t xml:space="preserve"> </t>
    </r>
    <r>
      <rPr>
        <sz val="10"/>
        <rFont val="宋体"/>
        <charset val="134"/>
      </rPr>
      <t xml:space="preserve">   对外投资合作支出</t>
    </r>
  </si>
  <si>
    <r>
      <rPr>
        <sz val="10"/>
        <rFont val="宋体"/>
        <charset val="134"/>
      </rPr>
      <t xml:space="preserve"> </t>
    </r>
    <r>
      <rPr>
        <sz val="10"/>
        <rFont val="宋体"/>
        <charset val="134"/>
      </rPr>
      <t xml:space="preserve">   其他国有企业资本金注入</t>
    </r>
  </si>
  <si>
    <r>
      <rPr>
        <sz val="10"/>
        <rFont val="宋体"/>
        <charset val="134"/>
      </rPr>
      <t xml:space="preserve"> </t>
    </r>
    <r>
      <rPr>
        <sz val="10"/>
        <rFont val="宋体"/>
        <charset val="134"/>
      </rPr>
      <t xml:space="preserve">   国有企业政策性补贴</t>
    </r>
  </si>
  <si>
    <r>
      <rPr>
        <sz val="10"/>
        <rFont val="宋体"/>
        <charset val="134"/>
      </rPr>
      <t xml:space="preserve"> </t>
    </r>
    <r>
      <rPr>
        <sz val="10"/>
        <rFont val="宋体"/>
        <charset val="134"/>
      </rPr>
      <t xml:space="preserve">   其他国有资本经营预算支出</t>
    </r>
  </si>
  <si>
    <r>
      <rPr>
        <sz val="10"/>
        <rFont val="宋体"/>
        <charset val="134"/>
      </rPr>
      <t xml:space="preserve"> </t>
    </r>
    <r>
      <rPr>
        <sz val="10"/>
        <rFont val="宋体"/>
        <charset val="134"/>
      </rPr>
      <t xml:space="preserve">   国有资本经营预算转移支付支出</t>
    </r>
  </si>
  <si>
    <r>
      <rPr>
        <sz val="10"/>
        <rFont val="宋体"/>
        <charset val="134"/>
      </rPr>
      <t xml:space="preserve"> </t>
    </r>
    <r>
      <rPr>
        <sz val="10"/>
        <rFont val="宋体"/>
        <charset val="134"/>
      </rPr>
      <t xml:space="preserve">   国有资本经营预算调出资金</t>
    </r>
  </si>
  <si>
    <t>国有资本经营预算 表七</t>
  </si>
  <si>
    <t>2021年深圳市国有资本经营转移支付分区（新区）预算表</t>
  </si>
  <si>
    <t>国有企业退休人员社会化管理补助</t>
  </si>
  <si>
    <t>社会保险基金预算 表一</t>
  </si>
  <si>
    <t>2021年深圳市社会保险基金预算一览表</t>
  </si>
  <si>
    <t>险种</t>
  </si>
  <si>
    <t>本年收入</t>
  </si>
  <si>
    <t>本年支出</t>
  </si>
  <si>
    <t>本年收支结余</t>
  </si>
  <si>
    <t>年末滚存结余</t>
  </si>
  <si>
    <t>城乡居民基
本养老保险</t>
  </si>
  <si>
    <t>增减额</t>
  </si>
  <si>
    <t>增减率</t>
  </si>
  <si>
    <t>机关事业单位
基本养老保险
（改革）</t>
  </si>
  <si>
    <t>职工基本医疗保险</t>
  </si>
  <si>
    <t>城乡居民基
本医疗保险</t>
  </si>
  <si>
    <r>
      <rPr>
        <sz val="11"/>
        <rFont val="宋体"/>
        <charset val="134"/>
      </rPr>
      <t>2021</t>
    </r>
    <r>
      <rPr>
        <sz val="11"/>
        <rFont val="宋体"/>
        <charset val="134"/>
      </rPr>
      <t>年</t>
    </r>
  </si>
  <si>
    <t>失业保险</t>
  </si>
  <si>
    <t>机关事业单位
基本养老保险
（试点）</t>
  </si>
  <si>
    <t>地方补充
养老保险</t>
  </si>
  <si>
    <t>地方补充
医疗保险</t>
  </si>
  <si>
    <t>总    计</t>
  </si>
  <si>
    <t>社会保险基金预算 表二</t>
  </si>
  <si>
    <t>2021年深圳市社会保险基金收支预算总表</t>
  </si>
  <si>
    <t>单位：元</t>
  </si>
  <si>
    <t>项        目</t>
  </si>
  <si>
    <t>城乡居民基本
养老保险基金</t>
  </si>
  <si>
    <t>机关事业单位基本养
老保险（改革）基金</t>
  </si>
  <si>
    <t>职工基本医疗保险
(含生育保险)基金</t>
  </si>
  <si>
    <t>城乡居民基本
医疗保险基金</t>
  </si>
  <si>
    <t>失业保险基金</t>
  </si>
  <si>
    <t>机关事业单位基本
养老保险（试点）基金</t>
  </si>
  <si>
    <t>地方补充养
老保险基金</t>
  </si>
  <si>
    <t>地方补充医
疗保险基金</t>
  </si>
  <si>
    <t>一、收入</t>
  </si>
  <si>
    <t xml:space="preserve">    其中:1.社会保险费收入</t>
  </si>
  <si>
    <t xml:space="preserve">         2.财政补贴收入</t>
  </si>
  <si>
    <t xml:space="preserve">         3.利息收入</t>
  </si>
  <si>
    <t xml:space="preserve">         4.委托投资收益</t>
  </si>
  <si>
    <t xml:space="preserve">         5.转移收入</t>
  </si>
  <si>
    <t xml:space="preserve">         6.其他收入</t>
  </si>
  <si>
    <t xml:space="preserve">         7.中央调剂资金收入（省级专用）</t>
  </si>
  <si>
    <t xml:space="preserve">         8.中央调剂基金收入（中央专用)</t>
  </si>
  <si>
    <t>二、支出</t>
  </si>
  <si>
    <t xml:space="preserve">    其中:1.社会保险待遇支出</t>
  </si>
  <si>
    <t xml:space="preserve">         2.转移支出</t>
  </si>
  <si>
    <t xml:space="preserve">         3.其他支出</t>
  </si>
  <si>
    <t xml:space="preserve">         4.中央调剂基金支出（中央专用）</t>
  </si>
  <si>
    <t xml:space="preserve">         5.中央调剂资金支出（省级专用）</t>
  </si>
  <si>
    <t>三、本年收支结余</t>
  </si>
  <si>
    <t>四、年末滚存结余</t>
  </si>
  <si>
    <t>社会保险基金预算 表三</t>
  </si>
  <si>
    <t>2021年深圳市社会保险基金收入预算表</t>
  </si>
  <si>
    <t>2021年预算数</t>
  </si>
  <si>
    <t>城乡居民基本养老保险</t>
  </si>
  <si>
    <t>机关事业单位基本养老保险（改革）</t>
  </si>
  <si>
    <t>城乡居民基本医疗保险</t>
  </si>
  <si>
    <t>机关事业单位基本养老保险（试点）</t>
  </si>
  <si>
    <t>地方补充养老保险</t>
  </si>
  <si>
    <t>地方补充医疗保险</t>
  </si>
  <si>
    <t>社会保险基金预算 表四</t>
  </si>
  <si>
    <t>2021年深圳市社会保险基金支出预算表</t>
  </si>
  <si>
    <t>社会保险基金预算 表五</t>
  </si>
  <si>
    <t>2021年深圳市城乡居民基本养老保险基金预算表</t>
  </si>
  <si>
    <t>一、个人缴费收入</t>
  </si>
  <si>
    <t>一、基础养老金支出</t>
  </si>
  <si>
    <t xml:space="preserve">    其中：财政为困难人员代缴收入</t>
  </si>
  <si>
    <t>二、个人账户养老金支出</t>
  </si>
  <si>
    <t>二、财政补贴收入</t>
  </si>
  <si>
    <t>三、丧葬补助金支出</t>
  </si>
  <si>
    <t xml:space="preserve">    其中：财政对基础养老金的补贴</t>
  </si>
  <si>
    <t>四、转移支出</t>
  </si>
  <si>
    <t xml:space="preserve">          财政对个人缴费的补贴</t>
  </si>
  <si>
    <t>五、其他支出</t>
  </si>
  <si>
    <t>三、集体补助收入</t>
  </si>
  <si>
    <t>四、利息收入</t>
  </si>
  <si>
    <t>五、委托投资收益</t>
  </si>
  <si>
    <t>六、转移收入</t>
  </si>
  <si>
    <t>七、其他收入</t>
  </si>
  <si>
    <t>八、本年收入小计</t>
  </si>
  <si>
    <t>六、本年支出小计</t>
  </si>
  <si>
    <t>九、上级补助收入</t>
  </si>
  <si>
    <t>七、补助下级支出</t>
  </si>
  <si>
    <t>十、下级上解收入</t>
  </si>
  <si>
    <t>八、上解上级支出</t>
  </si>
  <si>
    <t>十一、本年收入合计</t>
  </si>
  <si>
    <t>九、本年支出合计</t>
  </si>
  <si>
    <t>十、本年收支结余</t>
  </si>
  <si>
    <t>十二、上年结余</t>
  </si>
  <si>
    <t>十一、年末滚存结余</t>
  </si>
  <si>
    <t>总        计</t>
  </si>
  <si>
    <t>社会保险基金预算 表六</t>
  </si>
  <si>
    <t>2021年深圳市机关事业单位基本养老保险（改革）基金预算表</t>
  </si>
  <si>
    <t>一、基本养老保险费收入</t>
  </si>
  <si>
    <t>一、基本养老金支出</t>
  </si>
  <si>
    <t>二、转移支出</t>
  </si>
  <si>
    <t xml:space="preserve">    其中：地方财政补贴</t>
  </si>
  <si>
    <t>三、其他支出</t>
  </si>
  <si>
    <t>三、利息收入</t>
  </si>
  <si>
    <t>四、转移收入</t>
  </si>
  <si>
    <t>五、其他收入</t>
  </si>
  <si>
    <t xml:space="preserve">    其中：滞纳金</t>
  </si>
  <si>
    <t>六、本年收入小计</t>
  </si>
  <si>
    <t>四、本年支出小计</t>
  </si>
  <si>
    <t>七、上级补助收入</t>
  </si>
  <si>
    <t>五、补助下级支出</t>
  </si>
  <si>
    <t>八、下级上解收入</t>
  </si>
  <si>
    <t>六、上解上级支出</t>
  </si>
  <si>
    <t>九、本年收入合计</t>
  </si>
  <si>
    <t>七、本年支出合计</t>
  </si>
  <si>
    <t>八、本年收支结余</t>
  </si>
  <si>
    <t>十、上年结余</t>
  </si>
  <si>
    <t>九、年末滚存结余</t>
  </si>
  <si>
    <t>社会保险基金预算 表七</t>
  </si>
  <si>
    <t>2021年深圳市职工基本医疗保险(含生育保险)基金预算表</t>
  </si>
  <si>
    <t>小计</t>
  </si>
  <si>
    <t>基本医疗保险统筹基金(含单建统筹）</t>
  </si>
  <si>
    <t>基本医疗保险
个人账户基金</t>
  </si>
  <si>
    <t>一、基本医疗保险费收入</t>
  </si>
  <si>
    <t xml:space="preserve">    其中：单位缴费</t>
  </si>
  <si>
    <t xml:space="preserve">          个人缴费</t>
  </si>
  <si>
    <t>×</t>
  </si>
  <si>
    <t>一、基本医疗保险待遇支出</t>
  </si>
  <si>
    <t xml:space="preserve">    其中: 住院费用支出</t>
  </si>
  <si>
    <t>　  　 　 门诊费用支出</t>
  </si>
  <si>
    <t xml:space="preserve">          生育医疗费用支出</t>
  </si>
  <si>
    <t xml:space="preserve">          生育津贴支出</t>
  </si>
  <si>
    <t>社会保险基金预算 表八</t>
  </si>
  <si>
    <t>2021年深圳市城乡居民基本医疗保险基金预算表</t>
  </si>
  <si>
    <t xml:space="preserve">    其中：集体扶持收入</t>
  </si>
  <si>
    <t xml:space="preserve">    其中：住院费用支出</t>
  </si>
  <si>
    <t xml:space="preserve">          城乡医疗救助资助收入</t>
  </si>
  <si>
    <t xml:space="preserve">          门诊费用支出</t>
  </si>
  <si>
    <t xml:space="preserve">          财政为困难人员代缴收入</t>
  </si>
  <si>
    <t>二、大病保险支出</t>
  </si>
  <si>
    <t xml:space="preserve">    其中：按规定标准补助收入</t>
  </si>
  <si>
    <t>四、其他收入</t>
  </si>
  <si>
    <t>五、本年收入小计</t>
  </si>
  <si>
    <t>六、上级补助收入</t>
  </si>
  <si>
    <t>七、下级上解收入</t>
  </si>
  <si>
    <t>八、本年收入合计</t>
  </si>
  <si>
    <t>九、上年结余</t>
  </si>
  <si>
    <t>社会保险基金预算 表九</t>
  </si>
  <si>
    <t>2021年深圳市失业保险基金预算表</t>
  </si>
  <si>
    <t>一、失业保险费收入</t>
  </si>
  <si>
    <t>一、失业保险金支出</t>
  </si>
  <si>
    <t xml:space="preserve">二、基本医疗保险费支出 </t>
  </si>
  <si>
    <t>三、丧葬补助金和抚恤金支出</t>
  </si>
  <si>
    <t>四、职业培训和职业介绍补贴支出</t>
  </si>
  <si>
    <t>五、其他费用支出</t>
  </si>
  <si>
    <t>六、稳定岗位补贴支出</t>
  </si>
  <si>
    <t>七、技能提升补贴支出</t>
  </si>
  <si>
    <t>八、转移支出</t>
  </si>
  <si>
    <t>九、其他支出</t>
  </si>
  <si>
    <t xml:space="preserve">    其中：失业补助金支出</t>
  </si>
  <si>
    <t xml:space="preserve">          临时生活补助支出</t>
  </si>
  <si>
    <t>十、本年支出小计</t>
  </si>
  <si>
    <t>十一、补助下级支出</t>
  </si>
  <si>
    <t>十二、上解上级支出</t>
  </si>
  <si>
    <t>十三、本年支出合计</t>
  </si>
  <si>
    <t>十四、本年收支结余</t>
  </si>
  <si>
    <t>十五、年末滚存结余</t>
  </si>
  <si>
    <t>社会保险基金预算 表十</t>
  </si>
  <si>
    <t>2021年深圳市机关事业单位基本养老保险（试点）基金预算表</t>
  </si>
  <si>
    <t>二、利息收入</t>
  </si>
  <si>
    <t>二、医疗补助金支出</t>
  </si>
  <si>
    <t>三、财政补贴收入</t>
  </si>
  <si>
    <t>三、丧葬抚恤补助支出</t>
  </si>
  <si>
    <t xml:space="preserve">    其中：本级财政补助</t>
  </si>
  <si>
    <t>四、委托投资收益</t>
  </si>
  <si>
    <t>四、其他支出</t>
  </si>
  <si>
    <t>五、转移支出</t>
  </si>
  <si>
    <t>七、本年收入小计</t>
  </si>
  <si>
    <t>八、上级补助收入</t>
  </si>
  <si>
    <t>九、下级上解收入</t>
  </si>
  <si>
    <t>十、本年收入合计</t>
  </si>
  <si>
    <t>社会保险基金预算 表十一</t>
  </si>
  <si>
    <t>2021年深圳市地方补充养老保险基金预算表</t>
  </si>
  <si>
    <t>一、地方补充养老保险费收入</t>
  </si>
  <si>
    <t>一、地方补充养老保险待遇支出</t>
  </si>
  <si>
    <t>二、其他支出</t>
  </si>
  <si>
    <t>五、转移收入</t>
  </si>
  <si>
    <t>三、转移支出</t>
  </si>
  <si>
    <t>社会保险基金预算 表十二</t>
  </si>
  <si>
    <t>2021年深圳市地方补充医疗保险基金预算表</t>
  </si>
  <si>
    <t>一、地方补充医疗保险费收入</t>
  </si>
  <si>
    <t>一、地方补充医疗保险待遇支出</t>
  </si>
  <si>
    <t xml:space="preserve">   1.住院支出</t>
  </si>
  <si>
    <t xml:space="preserve">   2.门诊支出</t>
  </si>
  <si>
    <t>其中：退休人员医疗补贴</t>
  </si>
  <si>
    <t>社会保险基金预算 表十三</t>
  </si>
  <si>
    <t>2021年深圳市社会保险基础资料表</t>
  </si>
  <si>
    <t>单位</t>
  </si>
  <si>
    <t>一、城乡居民基本养老保险</t>
  </si>
  <si>
    <t>四、失业保险</t>
  </si>
  <si>
    <t xml:space="preserve">   (一)16－59周岁参保缴费人数</t>
  </si>
  <si>
    <t>人</t>
  </si>
  <si>
    <t xml:space="preserve">   (一)参保人数</t>
  </si>
  <si>
    <t xml:space="preserve">   (二)实际领取待遇人员</t>
  </si>
  <si>
    <t xml:space="preserve">       其中：农民合同制工人参保人数</t>
  </si>
  <si>
    <t xml:space="preserve">   (三)人均缴费水平</t>
  </si>
  <si>
    <t>元/年</t>
  </si>
  <si>
    <t xml:space="preserve">   (二)实际缴费人数</t>
  </si>
  <si>
    <t xml:space="preserve">   (四)人均财政对缴费补贴水平</t>
  </si>
  <si>
    <t xml:space="preserve">   (三)缴费基数总额</t>
  </si>
  <si>
    <t>二、机关事业单位基本养老保险</t>
  </si>
  <si>
    <t xml:space="preserve">       1.单位</t>
  </si>
  <si>
    <t>元</t>
  </si>
  <si>
    <t xml:space="preserve">       2.个人</t>
  </si>
  <si>
    <t>　      1.在职职工</t>
  </si>
  <si>
    <t xml:space="preserve">   (四)缴费费率</t>
  </si>
  <si>
    <t>%</t>
  </si>
  <si>
    <t>　    　2.退休、退职人员</t>
  </si>
  <si>
    <t xml:space="preserve">   (五)人均缴费工资基数</t>
  </si>
  <si>
    <t xml:space="preserve">   (二)缴费人数</t>
  </si>
  <si>
    <t xml:space="preserve">   (六)全年领取失业保险金人月数</t>
  </si>
  <si>
    <t>人月</t>
  </si>
  <si>
    <t xml:space="preserve">   (七)代缴医疗保险人月数</t>
  </si>
  <si>
    <t xml:space="preserve">   　　1.单位</t>
  </si>
  <si>
    <t xml:space="preserve">   (八)享受稳定岗位补贴企
       业参加失业保险人数</t>
  </si>
  <si>
    <t>　   　2.个人</t>
  </si>
  <si>
    <t xml:space="preserve">   (九)享受技能提升补贴人数</t>
  </si>
  <si>
    <t>五、地方补充养老保险</t>
  </si>
  <si>
    <t xml:space="preserve">  (一)参保人数</t>
  </si>
  <si>
    <t>三、统筹地区职工平均工资</t>
  </si>
  <si>
    <t xml:space="preserve">  (二)缴费基数总额</t>
  </si>
  <si>
    <t>社会保险基金预算 表十四</t>
  </si>
  <si>
    <t>2021年深圳市基本医疗保险基础资料表</t>
  </si>
  <si>
    <t>一、职工基本医疗保险</t>
  </si>
  <si>
    <t xml:space="preserve">        (1)上年末累计欠费</t>
  </si>
  <si>
    <t xml:space="preserve">        (2)本年补缴以前年度欠费</t>
  </si>
  <si>
    <t xml:space="preserve">       1.在职职工</t>
  </si>
  <si>
    <t xml:space="preserve">        (3)本年新增欠费</t>
  </si>
  <si>
    <t xml:space="preserve">       2.退休人员</t>
  </si>
  <si>
    <t xml:space="preserve">        (4)年末累计欠费</t>
  </si>
  <si>
    <t xml:space="preserve">       3.本年预缴以后年度基本医疗保险费</t>
  </si>
  <si>
    <t xml:space="preserve">       4.一次性补缴以前年度基本医疗保险费</t>
  </si>
  <si>
    <t>二、城乡居民基本医疗保险</t>
  </si>
  <si>
    <t xml:space="preserve">   (一)参保缴费年末人数</t>
  </si>
  <si>
    <t xml:space="preserve">   (二)缴费标准</t>
  </si>
  <si>
    <t xml:space="preserve">       1.单位缴费费率</t>
  </si>
  <si>
    <t xml:space="preserve">       其中：个人缴费标准</t>
  </si>
  <si>
    <t xml:space="preserve">       2.个人缴费费率</t>
  </si>
  <si>
    <t xml:space="preserve">             财政补贴标准</t>
  </si>
  <si>
    <t xml:space="preserve">   (三)大病保险情况</t>
  </si>
  <si>
    <t xml:space="preserve">   (六)保险费缴纳情况</t>
  </si>
  <si>
    <t xml:space="preserve">      1.覆盖人数</t>
  </si>
  <si>
    <t xml:space="preserve">       1.缴纳当年基本医疗保险费</t>
  </si>
  <si>
    <t xml:space="preserve">      2.筹资标准</t>
  </si>
  <si>
    <t xml:space="preserve">       2.欠费情况</t>
  </si>
  <si>
    <t xml:space="preserve">      3.人均筹资水平</t>
  </si>
  <si>
    <t>社会保险基金预算 表十五</t>
  </si>
  <si>
    <t>2021年深圳市地方补充医疗保险基础资料表</t>
  </si>
  <si>
    <t>2020年预算执行数</t>
  </si>
  <si>
    <t>一、参保人数</t>
  </si>
  <si>
    <t>二、缴费基数总额</t>
  </si>
</sst>
</file>

<file path=xl/styles.xml><?xml version="1.0" encoding="utf-8"?>
<styleSheet xmlns="http://schemas.openxmlformats.org/spreadsheetml/2006/main">
  <numFmts count="19">
    <numFmt numFmtId="176" formatCode="_ * #,##0.000_ ;_ * \-#,##0.000_ ;_ * &quot;-&quot;??.0_ ;_ @_ "/>
    <numFmt numFmtId="177" formatCode="0.0_ "/>
    <numFmt numFmtId="178" formatCode="#,##0_ ;\-#,##0;;"/>
    <numFmt numFmtId="179" formatCode="0.0%"/>
    <numFmt numFmtId="180" formatCode="#,##0.00_ "/>
    <numFmt numFmtId="181" formatCode="#,##0_);\(#,##0\)"/>
    <numFmt numFmtId="182" formatCode="#,##0.00_ ;\-#,##0.00;;"/>
    <numFmt numFmtId="183" formatCode="0_ "/>
    <numFmt numFmtId="41" formatCode="_ * #,##0_ ;_ * \-#,##0_ ;_ * &quot;-&quot;_ ;_ @_ "/>
    <numFmt numFmtId="184" formatCode="0.00_ "/>
    <numFmt numFmtId="42" formatCode="_ &quot;￥&quot;* #,##0_ ;_ &quot;￥&quot;* \-#,##0_ ;_ &quot;￥&quot;* &quot;-&quot;_ ;_ @_ "/>
    <numFmt numFmtId="44" formatCode="_ &quot;￥&quot;* #,##0.00_ ;_ &quot;￥&quot;* \-#,##0.00_ ;_ &quot;￥&quot;* &quot;-&quot;??_ ;_ @_ "/>
    <numFmt numFmtId="43" formatCode="_ * #,##0.00_ ;_ * \-#,##0.00_ ;_ * &quot;-&quot;??_ ;_ @_ "/>
    <numFmt numFmtId="185" formatCode="#,##0_ ;\-#,##0"/>
    <numFmt numFmtId="186" formatCode="#,##0.00_ ;\-#,##0.00"/>
    <numFmt numFmtId="187" formatCode="#,##0_ "/>
    <numFmt numFmtId="188" formatCode="#,##0.0_ "/>
    <numFmt numFmtId="189" formatCode="_ * #,##0_ ;_ * \-#,##0_ ;_ * &quot;-&quot;??_ ;_ @_ "/>
    <numFmt numFmtId="190" formatCode="#,##0_);[Red]\(#,##0\)"/>
  </numFmts>
  <fonts count="83">
    <font>
      <sz val="12"/>
      <name val="宋体"/>
      <charset val="134"/>
    </font>
    <font>
      <sz val="20"/>
      <color indexed="8"/>
      <name val="宋体"/>
      <charset val="134"/>
    </font>
    <font>
      <sz val="11"/>
      <color indexed="8"/>
      <name val="宋体"/>
      <charset val="134"/>
    </font>
    <font>
      <sz val="12"/>
      <name val="黑体"/>
      <charset val="134"/>
    </font>
    <font>
      <b/>
      <sz val="20"/>
      <color indexed="8"/>
      <name val="宋体"/>
      <charset val="134"/>
    </font>
    <font>
      <b/>
      <sz val="18"/>
      <color indexed="8"/>
      <name val="宋体"/>
      <charset val="134"/>
    </font>
    <font>
      <sz val="27"/>
      <color indexed="8"/>
      <name val="宋体"/>
      <charset val="134"/>
    </font>
    <font>
      <sz val="12"/>
      <color indexed="8"/>
      <name val="宋体"/>
      <charset val="134"/>
    </font>
    <font>
      <b/>
      <sz val="12"/>
      <color indexed="8"/>
      <name val="宋体"/>
      <charset val="134"/>
    </font>
    <font>
      <sz val="12"/>
      <color indexed="8"/>
      <name val="@宋体"/>
      <charset val="134"/>
    </font>
    <font>
      <b/>
      <sz val="11"/>
      <color indexed="8"/>
      <name val="宋体"/>
      <charset val="134"/>
    </font>
    <font>
      <b/>
      <sz val="18"/>
      <name val="宋体"/>
      <charset val="134"/>
    </font>
    <font>
      <sz val="14"/>
      <name val="黑体"/>
      <charset val="134"/>
    </font>
    <font>
      <sz val="18"/>
      <color indexed="8"/>
      <name val="黑体"/>
      <charset val="134"/>
    </font>
    <font>
      <sz val="10"/>
      <name val="宋体"/>
      <charset val="134"/>
    </font>
    <font>
      <b/>
      <sz val="18"/>
      <name val="Times New Roman"/>
      <charset val="134"/>
    </font>
    <font>
      <b/>
      <sz val="12"/>
      <name val="Times New Roman"/>
      <charset val="134"/>
    </font>
    <font>
      <sz val="9"/>
      <name val="宋体"/>
      <charset val="134"/>
    </font>
    <font>
      <b/>
      <sz val="11"/>
      <name val="宋体"/>
      <charset val="134"/>
    </font>
    <font>
      <sz val="11"/>
      <name val="宋体"/>
      <charset val="134"/>
    </font>
    <font>
      <sz val="12"/>
      <name val="仿宋_GB2312"/>
      <charset val="134"/>
    </font>
    <font>
      <sz val="11"/>
      <color theme="1"/>
      <name val="宋体"/>
      <charset val="134"/>
      <scheme val="minor"/>
    </font>
    <font>
      <sz val="18"/>
      <name val="黑体"/>
      <charset val="134"/>
    </font>
    <font>
      <b/>
      <sz val="14"/>
      <name val="宋体"/>
      <charset val="134"/>
    </font>
    <font>
      <sz val="14"/>
      <name val="宋体"/>
      <charset val="134"/>
    </font>
    <font>
      <b/>
      <sz val="12"/>
      <name val="宋体"/>
      <charset val="134"/>
    </font>
    <font>
      <sz val="16"/>
      <name val="方正小标宋简体"/>
      <charset val="134"/>
    </font>
    <font>
      <b/>
      <sz val="10"/>
      <name val="宋体"/>
      <charset val="134"/>
    </font>
    <font>
      <b/>
      <sz val="9"/>
      <name val="宋体"/>
      <charset val="134"/>
    </font>
    <font>
      <sz val="10"/>
      <name val="宋体"/>
      <charset val="134"/>
      <scheme val="minor"/>
    </font>
    <font>
      <b/>
      <sz val="10"/>
      <name val="宋体"/>
      <charset val="134"/>
      <scheme val="minor"/>
    </font>
    <font>
      <sz val="10"/>
      <name val="Times New Roman"/>
      <charset val="134"/>
    </font>
    <font>
      <sz val="16"/>
      <name val="宋体"/>
      <charset val="134"/>
    </font>
    <font>
      <sz val="11"/>
      <name val="方正小标宋简体"/>
      <charset val="134"/>
    </font>
    <font>
      <sz val="12"/>
      <name val="宋体"/>
      <charset val="134"/>
      <scheme val="minor"/>
    </font>
    <font>
      <sz val="16"/>
      <name val="宋体"/>
      <charset val="134"/>
      <scheme val="minor"/>
    </font>
    <font>
      <sz val="10"/>
      <name val="仿宋_GB2312"/>
      <charset val="134"/>
    </font>
    <font>
      <sz val="16"/>
      <color indexed="8"/>
      <name val="方正小标宋简体"/>
      <charset val="134"/>
    </font>
    <font>
      <b/>
      <sz val="16"/>
      <color indexed="8"/>
      <name val="方正小标宋简体"/>
      <charset val="134"/>
    </font>
    <font>
      <b/>
      <sz val="10"/>
      <name val="仿宋_GB2312"/>
      <charset val="134"/>
    </font>
    <font>
      <b/>
      <sz val="9"/>
      <color rgb="FF000000"/>
      <name val="仿宋"/>
      <charset val="134"/>
    </font>
    <font>
      <sz val="10"/>
      <name val="Arial"/>
      <charset val="134"/>
    </font>
    <font>
      <b/>
      <sz val="16"/>
      <name val="黑体"/>
      <charset val="134"/>
    </font>
    <font>
      <sz val="11"/>
      <name val="Arial"/>
      <charset val="134"/>
    </font>
    <font>
      <sz val="16"/>
      <name val="黑体"/>
      <charset val="134"/>
    </font>
    <font>
      <b/>
      <sz val="10"/>
      <name val="Arial"/>
      <charset val="134"/>
    </font>
    <font>
      <b/>
      <sz val="16"/>
      <color indexed="8"/>
      <name val="黑体"/>
      <charset val="134"/>
    </font>
    <font>
      <sz val="10"/>
      <name val="方正书宋_GBK"/>
      <charset val="134"/>
    </font>
    <font>
      <sz val="16"/>
      <color indexed="8"/>
      <name val="黑体"/>
      <charset val="134"/>
    </font>
    <font>
      <sz val="11"/>
      <name val="宋体"/>
      <charset val="134"/>
      <scheme val="minor"/>
    </font>
    <font>
      <b/>
      <sz val="11"/>
      <name val="宋体"/>
      <charset val="134"/>
      <scheme val="minor"/>
    </font>
    <font>
      <sz val="11"/>
      <color indexed="8"/>
      <name val="宋体"/>
      <charset val="134"/>
      <scheme val="minor"/>
    </font>
    <font>
      <sz val="9"/>
      <name val="SimSun"/>
      <charset val="134"/>
    </font>
    <font>
      <sz val="11"/>
      <name val="黑体"/>
      <charset val="134"/>
    </font>
    <font>
      <sz val="12"/>
      <color indexed="10"/>
      <name val="宋体"/>
      <charset val="134"/>
    </font>
    <font>
      <sz val="18"/>
      <color indexed="8"/>
      <name val="宋体"/>
      <charset val="134"/>
    </font>
    <font>
      <b/>
      <sz val="30"/>
      <color indexed="8"/>
      <name val="宋体"/>
      <charset val="134"/>
    </font>
    <font>
      <b/>
      <sz val="24"/>
      <color indexed="8"/>
      <name val="宋体"/>
      <charset val="134"/>
    </font>
    <font>
      <b/>
      <sz val="15"/>
      <color indexed="8"/>
      <name val="宋体"/>
      <charset val="134"/>
    </font>
    <font>
      <sz val="11"/>
      <color theme="0"/>
      <name val="宋体"/>
      <charset val="0"/>
      <scheme val="minor"/>
    </font>
    <font>
      <sz val="11"/>
      <color theme="1"/>
      <name val="宋体"/>
      <charset val="0"/>
      <scheme val="minor"/>
    </font>
    <font>
      <sz val="11"/>
      <color rgb="FF3F3F76"/>
      <name val="宋体"/>
      <charset val="0"/>
      <scheme val="minor"/>
    </font>
    <font>
      <b/>
      <sz val="11"/>
      <color rgb="FFFA7D00"/>
      <name val="宋体"/>
      <charset val="0"/>
      <scheme val="minor"/>
    </font>
    <font>
      <sz val="11"/>
      <color rgb="FF9C6500"/>
      <name val="宋体"/>
      <charset val="0"/>
      <scheme val="minor"/>
    </font>
    <font>
      <sz val="11"/>
      <color rgb="FF00610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rgb="FF3F3F3F"/>
      <name val="宋体"/>
      <charset val="0"/>
      <scheme val="minor"/>
    </font>
    <font>
      <u/>
      <sz val="11"/>
      <color rgb="FF0000FF"/>
      <name val="宋体"/>
      <charset val="0"/>
      <scheme val="minor"/>
    </font>
    <font>
      <sz val="11"/>
      <color rgb="FF9C0006"/>
      <name val="宋体"/>
      <charset val="0"/>
      <scheme val="minor"/>
    </font>
    <font>
      <b/>
      <sz val="11"/>
      <color theme="3"/>
      <name val="宋体"/>
      <charset val="134"/>
      <scheme val="minor"/>
    </font>
    <font>
      <sz val="11"/>
      <color rgb="FFFA7D00"/>
      <name val="宋体"/>
      <charset val="0"/>
      <scheme val="minor"/>
    </font>
    <font>
      <b/>
      <sz val="18"/>
      <color theme="3"/>
      <name val="宋体"/>
      <charset val="134"/>
      <scheme val="minor"/>
    </font>
    <font>
      <u/>
      <sz val="11"/>
      <color rgb="FF800080"/>
      <name val="宋体"/>
      <charset val="0"/>
      <scheme val="minor"/>
    </font>
    <font>
      <b/>
      <sz val="13"/>
      <color theme="3"/>
      <name val="宋体"/>
      <charset val="134"/>
      <scheme val="minor"/>
    </font>
    <font>
      <b/>
      <sz val="11"/>
      <color theme="1"/>
      <name val="宋体"/>
      <charset val="0"/>
      <scheme val="minor"/>
    </font>
    <font>
      <sz val="11"/>
      <color rgb="FFFF0000"/>
      <name val="宋体"/>
      <charset val="0"/>
      <scheme val="minor"/>
    </font>
    <font>
      <b/>
      <sz val="10"/>
      <name val="Times New Roman"/>
      <charset val="134"/>
    </font>
    <font>
      <sz val="9"/>
      <name val="Tahoma"/>
      <charset val="134"/>
    </font>
    <font>
      <b/>
      <sz val="9"/>
      <name val="Tahoma"/>
      <charset val="134"/>
    </font>
    <font>
      <b/>
      <sz val="9"/>
      <name val="宋体"/>
      <charset val="134"/>
    </font>
    <font>
      <sz val="9"/>
      <name val="宋体"/>
      <charset val="134"/>
    </font>
  </fonts>
  <fills count="34">
    <fill>
      <patternFill patternType="none"/>
    </fill>
    <fill>
      <patternFill patternType="gray125"/>
    </fill>
    <fill>
      <patternFill patternType="solid">
        <fgColor indexed="9"/>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5" tint="0.799981688894314"/>
        <bgColor indexed="64"/>
      </patternFill>
    </fill>
  </fills>
  <borders count="47">
    <border>
      <left/>
      <right/>
      <top/>
      <bottom/>
      <diagonal/>
    </border>
    <border>
      <left style="thin">
        <color auto="true"/>
      </left>
      <right style="thin">
        <color auto="true"/>
      </right>
      <top style="thin">
        <color auto="true"/>
      </top>
      <bottom style="thin">
        <color auto="true"/>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true"/>
      </right>
      <top style="thin">
        <color indexed="8"/>
      </top>
      <bottom style="thin">
        <color indexed="8"/>
      </bottom>
      <diagonal/>
    </border>
    <border>
      <left style="thin">
        <color indexed="8"/>
      </left>
      <right style="thin">
        <color indexed="8"/>
      </right>
      <top style="thin">
        <color indexed="8"/>
      </top>
      <bottom style="thin">
        <color auto="true"/>
      </bottom>
      <diagonal/>
    </border>
    <border>
      <left style="thin">
        <color auto="true"/>
      </left>
      <right style="thin">
        <color indexed="8"/>
      </right>
      <top style="thin">
        <color auto="true"/>
      </top>
      <bottom style="thin">
        <color auto="true"/>
      </bottom>
      <diagonal/>
    </border>
    <border>
      <left style="thin">
        <color indexed="8"/>
      </left>
      <right style="thin">
        <color auto="true"/>
      </right>
      <top style="thin">
        <color indexed="8"/>
      </top>
      <bottom style="thin">
        <color auto="true"/>
      </bottom>
      <diagonal/>
    </border>
    <border>
      <left/>
      <right/>
      <top style="thin">
        <color auto="true"/>
      </top>
      <bottom/>
      <diagonal/>
    </border>
    <border>
      <left/>
      <right/>
      <top/>
      <bottom style="thin">
        <color auto="true"/>
      </bottom>
      <diagonal/>
    </border>
    <border>
      <left style="thin">
        <color auto="true"/>
      </left>
      <right style="thin">
        <color auto="true"/>
      </right>
      <top style="thin">
        <color auto="true"/>
      </top>
      <bottom style="thin">
        <color indexed="8"/>
      </bottom>
      <diagonal/>
    </border>
    <border>
      <left style="thin">
        <color indexed="8"/>
      </left>
      <right style="thin">
        <color indexed="8"/>
      </right>
      <top style="thin">
        <color auto="true"/>
      </top>
      <bottom style="thin">
        <color auto="true"/>
      </bottom>
      <diagonal/>
    </border>
    <border>
      <left style="thin">
        <color indexed="8"/>
      </left>
      <right style="thin">
        <color auto="true"/>
      </right>
      <top style="thin">
        <color auto="true"/>
      </top>
      <bottom style="thin">
        <color auto="true"/>
      </bottom>
      <diagonal/>
    </border>
    <border>
      <left style="thin">
        <color indexed="8"/>
      </left>
      <right style="thin">
        <color indexed="8"/>
      </right>
      <top style="thin">
        <color auto="true"/>
      </top>
      <bottom style="thin">
        <color indexed="8"/>
      </bottom>
      <diagonal/>
    </border>
    <border>
      <left style="thin">
        <color indexed="8"/>
      </left>
      <right style="thin">
        <color auto="true"/>
      </right>
      <top style="thin">
        <color auto="true"/>
      </top>
      <bottom style="thin">
        <color indexed="8"/>
      </bottom>
      <diagonal/>
    </border>
    <border>
      <left style="thin">
        <color indexed="8"/>
      </left>
      <right style="thin">
        <color auto="true"/>
      </right>
      <top/>
      <bottom style="thin">
        <color indexed="8"/>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auto="true"/>
      </bottom>
      <diagonal/>
    </border>
    <border>
      <left/>
      <right style="thin">
        <color indexed="8"/>
      </right>
      <top style="thin">
        <color auto="true"/>
      </top>
      <bottom style="thin">
        <color auto="true"/>
      </bottom>
      <diagonal/>
    </border>
    <border>
      <left style="thin">
        <color auto="true"/>
      </left>
      <right style="thin">
        <color indexed="8"/>
      </right>
      <top style="thin">
        <color auto="true"/>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bottom style="thin">
        <color auto="true"/>
      </bottom>
      <diagonal/>
    </border>
    <border>
      <left style="thin">
        <color auto="true"/>
      </left>
      <right style="thin">
        <color auto="true"/>
      </right>
      <top style="thin">
        <color indexed="8"/>
      </top>
      <bottom style="thin">
        <color indexed="8"/>
      </bottom>
      <diagonal/>
    </border>
    <border>
      <left style="thin">
        <color auto="true"/>
      </left>
      <right style="thin">
        <color indexed="8"/>
      </right>
      <top style="thin">
        <color indexed="8"/>
      </top>
      <bottom style="thin">
        <color indexed="8"/>
      </bottom>
      <diagonal/>
    </border>
    <border>
      <left style="thin">
        <color auto="true"/>
      </left>
      <right style="thin">
        <color indexed="8"/>
      </right>
      <top style="thin">
        <color indexed="8"/>
      </top>
      <bottom style="thin">
        <color auto="true"/>
      </bottom>
      <diagonal/>
    </border>
    <border>
      <left style="thin">
        <color indexed="8"/>
      </left>
      <right style="thin">
        <color indexed="8"/>
      </right>
      <top/>
      <bottom style="thin">
        <color indexed="8"/>
      </bottom>
      <diagonal/>
    </border>
    <border>
      <left style="thin">
        <color auto="true"/>
      </left>
      <right style="thin">
        <color auto="true"/>
      </right>
      <top style="thin">
        <color auto="true"/>
      </top>
      <bottom/>
      <diagonal/>
    </border>
    <border>
      <left style="thin">
        <color auto="true"/>
      </left>
      <right/>
      <top style="thin">
        <color auto="true"/>
      </top>
      <bottom/>
      <diagonal/>
    </border>
    <border>
      <left style="thin">
        <color auto="true"/>
      </left>
      <right style="thin">
        <color auto="true"/>
      </right>
      <top/>
      <bottom style="thin">
        <color auto="true"/>
      </bottom>
      <diagonal/>
    </border>
    <border>
      <left/>
      <right style="thin">
        <color auto="true"/>
      </right>
      <top style="thin">
        <color auto="true"/>
      </top>
      <bottom/>
      <diagonal/>
    </border>
    <border>
      <left/>
      <right style="thin">
        <color indexed="8"/>
      </right>
      <top/>
      <bottom style="thin">
        <color indexed="8"/>
      </bottom>
      <diagonal/>
    </border>
    <border>
      <left/>
      <right style="thin">
        <color auto="true"/>
      </right>
      <top/>
      <bottom style="thin">
        <color auto="true"/>
      </bottom>
      <diagonal/>
    </border>
    <border>
      <left/>
      <right style="thin">
        <color indexed="0"/>
      </right>
      <top/>
      <bottom style="thin">
        <color indexed="0"/>
      </bottom>
      <diagonal/>
    </border>
    <border>
      <left/>
      <right/>
      <top style="thin">
        <color auto="true"/>
      </top>
      <bottom style="thin">
        <color auto="true"/>
      </bottom>
      <diagonal/>
    </border>
    <border>
      <left style="thin">
        <color indexed="0"/>
      </left>
      <right style="thin">
        <color indexed="0"/>
      </right>
      <top/>
      <bottom style="thin">
        <color indexed="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2" fillId="0" borderId="0">
      <alignment vertical="center"/>
    </xf>
    <xf numFmtId="9" fontId="0" fillId="0" borderId="0" applyFont="false" applyFill="false" applyBorder="false" applyAlignment="false" applyProtection="false">
      <alignment vertical="center"/>
    </xf>
    <xf numFmtId="0" fontId="59" fillId="19" borderId="0" applyNumberFormat="false" applyBorder="false" applyAlignment="false" applyProtection="false">
      <alignment vertical="center"/>
    </xf>
    <xf numFmtId="0" fontId="60" fillId="18" borderId="0" applyNumberFormat="false" applyBorder="false" applyAlignment="false" applyProtection="false">
      <alignment vertical="center"/>
    </xf>
    <xf numFmtId="0" fontId="68" fillId="10" borderId="43" applyNumberFormat="false" applyAlignment="false" applyProtection="false">
      <alignment vertical="center"/>
    </xf>
    <xf numFmtId="0" fontId="67" fillId="17" borderId="42" applyNumberFormat="false" applyAlignment="false" applyProtection="false">
      <alignment vertical="center"/>
    </xf>
    <xf numFmtId="0" fontId="70" fillId="25"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66" fillId="0" borderId="41" applyNumberFormat="false" applyFill="false" applyAlignment="false" applyProtection="false">
      <alignment vertical="center"/>
    </xf>
    <xf numFmtId="0" fontId="65" fillId="0" borderId="0" applyNumberForma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75" fillId="0" borderId="41" applyNumberFormat="false" applyFill="false" applyAlignment="false" applyProtection="false">
      <alignment vertical="center"/>
    </xf>
    <xf numFmtId="0" fontId="60" fillId="15"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41" fontId="21" fillId="0" borderId="0" applyFont="false" applyFill="false" applyBorder="false" applyAlignment="false" applyProtection="false">
      <alignment vertical="center"/>
    </xf>
    <xf numFmtId="0" fontId="60" fillId="24" borderId="0" applyNumberFormat="false" applyBorder="false" applyAlignment="false" applyProtection="false">
      <alignment vertical="center"/>
    </xf>
    <xf numFmtId="0" fontId="69" fillId="0" borderId="0" applyNumberFormat="false" applyFill="false" applyBorder="false" applyAlignment="false" applyProtection="false">
      <alignment vertical="center"/>
    </xf>
    <xf numFmtId="0" fontId="59" fillId="26" borderId="0" applyNumberFormat="false" applyBorder="false" applyAlignment="false" applyProtection="false">
      <alignment vertical="center"/>
    </xf>
    <xf numFmtId="0" fontId="71" fillId="0" borderId="44" applyNumberFormat="false" applyFill="false" applyAlignment="false" applyProtection="false">
      <alignment vertical="center"/>
    </xf>
    <xf numFmtId="0" fontId="76" fillId="0" borderId="46" applyNumberFormat="false" applyFill="false" applyAlignment="false" applyProtection="false">
      <alignment vertical="center"/>
    </xf>
    <xf numFmtId="0" fontId="60" fillId="28" borderId="0" applyNumberFormat="false" applyBorder="false" applyAlignment="false" applyProtection="false">
      <alignment vertical="center"/>
    </xf>
    <xf numFmtId="0" fontId="2" fillId="0" borderId="0">
      <alignment vertical="center"/>
    </xf>
    <xf numFmtId="0" fontId="60" fillId="29" borderId="0" applyNumberFormat="false" applyBorder="false" applyAlignment="false" applyProtection="false">
      <alignment vertical="center"/>
    </xf>
    <xf numFmtId="0" fontId="59" fillId="30"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73" fillId="0" borderId="0" applyNumberFormat="false" applyFill="false" applyBorder="false" applyAlignment="false" applyProtection="false">
      <alignment vertical="center"/>
    </xf>
    <xf numFmtId="0" fontId="74" fillId="0" borderId="0" applyNumberFormat="false" applyFill="false" applyBorder="false" applyAlignment="false" applyProtection="false">
      <alignment vertical="center"/>
    </xf>
    <xf numFmtId="0" fontId="0" fillId="0" borderId="0">
      <alignment vertical="center"/>
    </xf>
    <xf numFmtId="0" fontId="60" fillId="31" borderId="0" applyNumberFormat="false" applyBorder="false" applyAlignment="false" applyProtection="false">
      <alignment vertical="center"/>
    </xf>
    <xf numFmtId="0" fontId="0" fillId="0" borderId="0">
      <alignment vertical="center"/>
    </xf>
    <xf numFmtId="0" fontId="72" fillId="0" borderId="45" applyNumberFormat="false" applyFill="false" applyAlignment="false" applyProtection="false">
      <alignment vertical="center"/>
    </xf>
    <xf numFmtId="0" fontId="71" fillId="0" borderId="0" applyNumberFormat="false" applyFill="false" applyBorder="false" applyAlignment="false" applyProtection="false">
      <alignment vertical="center"/>
    </xf>
    <xf numFmtId="0" fontId="60" fillId="33" borderId="0" applyNumberFormat="false" applyBorder="false" applyAlignment="false" applyProtection="false">
      <alignment vertical="center"/>
    </xf>
    <xf numFmtId="0" fontId="17" fillId="0" borderId="0">
      <alignment vertical="center"/>
    </xf>
    <xf numFmtId="42" fontId="21" fillId="0" borderId="0" applyFont="false" applyFill="false" applyBorder="false" applyAlignment="false" applyProtection="false">
      <alignment vertical="center"/>
    </xf>
    <xf numFmtId="0" fontId="77" fillId="0" borderId="0" applyNumberFormat="false" applyFill="false" applyBorder="false" applyAlignment="false" applyProtection="false">
      <alignment vertical="center"/>
    </xf>
    <xf numFmtId="0" fontId="60" fillId="27" borderId="0" applyNumberFormat="false" applyBorder="false" applyAlignment="false" applyProtection="false">
      <alignment vertical="center"/>
    </xf>
    <xf numFmtId="0" fontId="21" fillId="14" borderId="40" applyNumberFormat="false" applyFont="false" applyAlignment="false" applyProtection="false">
      <alignment vertical="center"/>
    </xf>
    <xf numFmtId="0" fontId="59" fillId="13" borderId="0" applyNumberFormat="false" applyBorder="false" applyAlignment="false" applyProtection="false">
      <alignment vertical="center"/>
    </xf>
    <xf numFmtId="0" fontId="64" fillId="12" borderId="0" applyNumberFormat="false" applyBorder="false" applyAlignment="false" applyProtection="false">
      <alignment vertical="center"/>
    </xf>
    <xf numFmtId="0" fontId="60" fillId="23" borderId="0" applyNumberFormat="false" applyBorder="false" applyAlignment="false" applyProtection="false">
      <alignment vertical="center"/>
    </xf>
    <xf numFmtId="0" fontId="63" fillId="11" borderId="0" applyNumberFormat="false" applyBorder="false" applyAlignment="false" applyProtection="false">
      <alignment vertical="center"/>
    </xf>
    <xf numFmtId="0" fontId="62" fillId="10" borderId="39" applyNumberFormat="false" applyAlignment="false" applyProtection="false">
      <alignment vertical="center"/>
    </xf>
    <xf numFmtId="0" fontId="59" fillId="9" borderId="0" applyNumberFormat="false" applyBorder="false" applyAlignment="false" applyProtection="false">
      <alignment vertical="center"/>
    </xf>
    <xf numFmtId="0" fontId="59" fillId="8" borderId="0" applyNumberFormat="false" applyBorder="false" applyAlignment="false" applyProtection="false">
      <alignment vertical="center"/>
    </xf>
    <xf numFmtId="0" fontId="59" fillId="7" borderId="0" applyNumberFormat="false" applyBorder="false" applyAlignment="false" applyProtection="false">
      <alignment vertical="center"/>
    </xf>
    <xf numFmtId="0" fontId="59" fillId="16" borderId="0" applyNumberFormat="false" applyBorder="false" applyAlignment="false" applyProtection="false">
      <alignment vertical="center"/>
    </xf>
    <xf numFmtId="0" fontId="59" fillId="6"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59" fillId="32" borderId="0" applyNumberFormat="false" applyBorder="false" applyAlignment="false" applyProtection="false">
      <alignment vertical="center"/>
    </xf>
    <xf numFmtId="44" fontId="21" fillId="0" borderId="0" applyFont="false" applyFill="false" applyBorder="false" applyAlignment="false" applyProtection="false">
      <alignment vertical="center"/>
    </xf>
    <xf numFmtId="0" fontId="59" fillId="21" borderId="0" applyNumberFormat="false" applyBorder="false" applyAlignment="false" applyProtection="false">
      <alignment vertical="center"/>
    </xf>
    <xf numFmtId="0" fontId="60" fillId="20" borderId="0" applyNumberFormat="false" applyBorder="false" applyAlignment="false" applyProtection="false">
      <alignment vertical="center"/>
    </xf>
    <xf numFmtId="0" fontId="61" fillId="5" borderId="39" applyNumberFormat="false" applyAlignment="false" applyProtection="false">
      <alignment vertical="center"/>
    </xf>
    <xf numFmtId="0" fontId="60" fillId="4" borderId="0" applyNumberFormat="false" applyBorder="false" applyAlignment="false" applyProtection="false">
      <alignment vertical="center"/>
    </xf>
    <xf numFmtId="0" fontId="59" fillId="3" borderId="0" applyNumberFormat="false" applyBorder="false" applyAlignment="false" applyProtection="false">
      <alignment vertical="center"/>
    </xf>
    <xf numFmtId="0" fontId="60" fillId="22" borderId="0" applyNumberFormat="false" applyBorder="false" applyAlignment="false" applyProtection="false">
      <alignment vertical="center"/>
    </xf>
  </cellStyleXfs>
  <cellXfs count="653">
    <xf numFmtId="0" fontId="0" fillId="0" borderId="0" xfId="0" applyFont="true" applyAlignment="true"/>
    <xf numFmtId="0" fontId="1" fillId="0" borderId="0" xfId="0" applyFont="true" applyFill="true" applyBorder="true" applyAlignment="true"/>
    <xf numFmtId="0" fontId="1" fillId="0" borderId="0" xfId="0" applyFont="true" applyFill="true" applyAlignment="true"/>
    <xf numFmtId="0" fontId="2" fillId="0" borderId="0" xfId="0" applyFont="true" applyFill="true" applyAlignment="true"/>
    <xf numFmtId="0" fontId="3" fillId="0" borderId="0" xfId="0" applyFont="true" applyFill="true" applyAlignment="true"/>
    <xf numFmtId="0" fontId="4" fillId="0" borderId="0" xfId="0" applyFont="true" applyFill="true" applyBorder="true" applyAlignment="true">
      <alignment horizontal="center" vertical="center"/>
    </xf>
    <xf numFmtId="0" fontId="5" fillId="2" borderId="0" xfId="0" applyFont="true" applyFill="true" applyAlignment="true">
      <alignment horizontal="center"/>
    </xf>
    <xf numFmtId="0" fontId="6" fillId="2" borderId="0" xfId="0" applyFont="true" applyFill="true" applyAlignment="true">
      <alignment horizontal="center"/>
    </xf>
    <xf numFmtId="0" fontId="7" fillId="2" borderId="1" xfId="0" applyFont="true" applyFill="true" applyBorder="true" applyAlignment="true">
      <alignment horizontal="center" vertical="center"/>
    </xf>
    <xf numFmtId="0" fontId="7" fillId="2" borderId="1" xfId="0" applyFont="true" applyFill="true" applyBorder="true" applyAlignment="true">
      <alignment horizontal="left" vertical="center"/>
    </xf>
    <xf numFmtId="180" fontId="7" fillId="2" borderId="1" xfId="0" applyNumberFormat="true" applyFont="true" applyFill="true" applyBorder="true" applyAlignment="true">
      <alignment horizontal="right" vertical="center"/>
    </xf>
    <xf numFmtId="0" fontId="1" fillId="0" borderId="0" xfId="0" applyFont="true" applyFill="true" applyBorder="true" applyAlignment="true">
      <alignment horizontal="right" vertical="center"/>
    </xf>
    <xf numFmtId="0" fontId="2" fillId="0" borderId="0" xfId="0" applyFont="true" applyFill="true" applyBorder="true" applyAlignment="true"/>
    <xf numFmtId="0" fontId="0" fillId="0" borderId="0" xfId="0" applyFont="true" applyFill="true" applyAlignment="true"/>
    <xf numFmtId="0" fontId="8" fillId="0" borderId="0" xfId="0" applyFont="true" applyFill="true" applyBorder="true" applyAlignment="true">
      <alignment horizontal="center" vertical="center"/>
    </xf>
    <xf numFmtId="0" fontId="5" fillId="0" borderId="0" xfId="0" applyNumberFormat="true" applyFont="true" applyFill="true" applyBorder="true" applyAlignment="true" applyProtection="true">
      <alignment horizontal="center" vertical="center" wrapText="true"/>
    </xf>
    <xf numFmtId="49" fontId="7" fillId="0" borderId="2" xfId="0" applyNumberFormat="true" applyFont="true" applyFill="true" applyBorder="true" applyAlignment="true">
      <alignment vertical="center"/>
    </xf>
    <xf numFmtId="49" fontId="8" fillId="0" borderId="3" xfId="0" applyNumberFormat="true" applyFont="true" applyFill="true" applyBorder="true" applyAlignment="true">
      <alignment horizontal="center" vertical="center"/>
    </xf>
    <xf numFmtId="49" fontId="8" fillId="0" borderId="4" xfId="0" applyNumberFormat="true" applyFont="true" applyFill="true" applyBorder="true" applyAlignment="true">
      <alignment horizontal="center" vertical="center"/>
    </xf>
    <xf numFmtId="49" fontId="7" fillId="0" borderId="3" xfId="0" applyNumberFormat="true" applyFont="true" applyFill="true" applyBorder="true" applyAlignment="true">
      <alignment vertical="center"/>
    </xf>
    <xf numFmtId="49" fontId="7" fillId="0" borderId="3" xfId="0" applyNumberFormat="true" applyFont="true" applyFill="true" applyBorder="true" applyAlignment="true">
      <alignment horizontal="center" vertical="center"/>
    </xf>
    <xf numFmtId="49" fontId="7" fillId="0" borderId="4" xfId="0" applyNumberFormat="true" applyFont="true" applyFill="true" applyBorder="true" applyAlignment="true">
      <alignment horizontal="center" vertical="center"/>
    </xf>
    <xf numFmtId="178" fontId="7" fillId="0" borderId="3" xfId="0" applyNumberFormat="true" applyFont="true" applyFill="true" applyBorder="true" applyAlignment="true">
      <alignment horizontal="right" vertical="center"/>
    </xf>
    <xf numFmtId="178" fontId="7" fillId="0" borderId="4" xfId="0" applyNumberFormat="true" applyFont="true" applyFill="true" applyBorder="true" applyAlignment="true">
      <alignment horizontal="right" vertical="center"/>
    </xf>
    <xf numFmtId="49" fontId="7" fillId="0" borderId="5" xfId="0" applyNumberFormat="true" applyFont="true" applyFill="true" applyBorder="true" applyAlignment="true">
      <alignment vertical="center"/>
    </xf>
    <xf numFmtId="49" fontId="7" fillId="0" borderId="5" xfId="0" applyNumberFormat="true" applyFont="true" applyFill="true" applyBorder="true" applyAlignment="true">
      <alignment horizontal="center" vertical="center"/>
    </xf>
    <xf numFmtId="49" fontId="7" fillId="0" borderId="1" xfId="0" applyNumberFormat="true" applyFont="true" applyFill="true" applyBorder="true" applyAlignment="true">
      <alignment vertical="center"/>
    </xf>
    <xf numFmtId="49" fontId="7" fillId="0" borderId="6" xfId="0" applyNumberFormat="true" applyFont="true" applyFill="true" applyBorder="true" applyAlignment="true">
      <alignment horizontal="center" vertical="center"/>
    </xf>
    <xf numFmtId="49" fontId="7" fillId="0" borderId="7" xfId="0" applyNumberFormat="true" applyFont="true" applyFill="true" applyBorder="true" applyAlignment="true">
      <alignment horizontal="center" vertical="center"/>
    </xf>
    <xf numFmtId="49" fontId="7" fillId="0" borderId="1" xfId="0" applyNumberFormat="true" applyFont="true" applyFill="true" applyBorder="true" applyAlignment="true">
      <alignment horizontal="center" vertical="center"/>
    </xf>
    <xf numFmtId="182" fontId="7" fillId="0" borderId="1" xfId="0" applyNumberFormat="true" applyFont="true" applyFill="true" applyBorder="true" applyAlignment="true">
      <alignment horizontal="right" vertical="center"/>
    </xf>
    <xf numFmtId="182" fontId="9" fillId="0" borderId="1" xfId="0" applyNumberFormat="true" applyFont="true" applyFill="true" applyBorder="true" applyAlignment="true">
      <alignment horizontal="right" vertical="center"/>
    </xf>
    <xf numFmtId="0" fontId="7" fillId="0" borderId="8" xfId="0" applyFont="true" applyFill="true" applyBorder="true" applyAlignment="true">
      <alignment vertical="center"/>
    </xf>
    <xf numFmtId="0" fontId="7" fillId="0" borderId="0" xfId="0" applyFont="true" applyFill="true" applyBorder="true" applyAlignment="true">
      <alignment horizontal="right" vertical="center"/>
    </xf>
    <xf numFmtId="49" fontId="7" fillId="0" borderId="9" xfId="0" applyNumberFormat="true" applyFont="true" applyFill="true" applyBorder="true" applyAlignment="true">
      <alignment vertical="center"/>
    </xf>
    <xf numFmtId="49" fontId="7" fillId="0" borderId="9" xfId="0" applyNumberFormat="true" applyFont="true" applyFill="true" applyBorder="true" applyAlignment="true">
      <alignment horizontal="right" vertical="center"/>
    </xf>
    <xf numFmtId="49" fontId="8" fillId="0" borderId="1" xfId="0" applyNumberFormat="true" applyFont="true" applyFill="true" applyBorder="true" applyAlignment="true">
      <alignment horizontal="center" vertical="center"/>
    </xf>
    <xf numFmtId="49" fontId="7" fillId="0" borderId="10" xfId="0" applyNumberFormat="true" applyFont="true" applyFill="true" applyBorder="true" applyAlignment="true">
      <alignment horizontal="center" vertical="center"/>
    </xf>
    <xf numFmtId="182" fontId="7" fillId="0" borderId="5" xfId="0" applyNumberFormat="true" applyFont="true" applyFill="true" applyBorder="true" applyAlignment="true">
      <alignment horizontal="right" vertical="center"/>
    </xf>
    <xf numFmtId="182" fontId="7" fillId="0" borderId="7" xfId="0" applyNumberFormat="true" applyFont="true" applyFill="true" applyBorder="true" applyAlignment="true">
      <alignment horizontal="right" vertical="center"/>
    </xf>
    <xf numFmtId="0" fontId="7" fillId="0" borderId="8" xfId="0" applyFont="true" applyFill="true" applyBorder="true" applyAlignment="true">
      <alignment horizontal="right" vertical="center"/>
    </xf>
    <xf numFmtId="0" fontId="10" fillId="0" borderId="0" xfId="0" applyFont="true" applyFill="true" applyBorder="true" applyAlignment="true"/>
    <xf numFmtId="0" fontId="2" fillId="0" borderId="0" xfId="0" applyFont="true" applyFill="true" applyBorder="true" applyAlignment="true">
      <alignment shrinkToFit="true"/>
    </xf>
    <xf numFmtId="0" fontId="7" fillId="0" borderId="0" xfId="0" applyNumberFormat="true" applyFont="true" applyFill="true" applyBorder="true" applyAlignment="true" applyProtection="true">
      <alignment vertical="center"/>
    </xf>
    <xf numFmtId="0" fontId="7" fillId="0" borderId="0" xfId="0" applyNumberFormat="true" applyFont="true" applyFill="true" applyBorder="true" applyAlignment="true" applyProtection="true">
      <alignment horizontal="center" vertical="center" wrapText="true"/>
    </xf>
    <xf numFmtId="0" fontId="7" fillId="0" borderId="0" xfId="0" applyNumberFormat="true" applyFont="true" applyFill="true" applyBorder="true" applyAlignment="true" applyProtection="true">
      <alignment vertical="center" wrapText="true"/>
    </xf>
    <xf numFmtId="0" fontId="8" fillId="0" borderId="3" xfId="0" applyNumberFormat="true" applyFont="true" applyFill="true" applyBorder="true" applyAlignment="true" applyProtection="true">
      <alignment horizontal="center" vertical="center" wrapText="true"/>
    </xf>
    <xf numFmtId="0" fontId="8" fillId="0" borderId="3" xfId="0" applyFont="true" applyFill="true" applyBorder="true" applyAlignment="true">
      <alignment horizontal="center" vertical="center"/>
    </xf>
    <xf numFmtId="49" fontId="7" fillId="0" borderId="5" xfId="0" applyNumberFormat="true" applyFont="true" applyFill="true" applyBorder="true" applyAlignment="true">
      <alignment horizontal="left" vertical="center" wrapText="true"/>
    </xf>
    <xf numFmtId="49" fontId="7" fillId="0" borderId="11" xfId="0" applyNumberFormat="true" applyFont="true" applyFill="true" applyBorder="true" applyAlignment="true">
      <alignment horizontal="center" vertical="center"/>
    </xf>
    <xf numFmtId="49" fontId="7" fillId="0" borderId="11" xfId="0" applyNumberFormat="true" applyFont="true" applyFill="true" applyBorder="true" applyAlignment="true">
      <alignment horizontal="left" vertical="center" wrapText="true"/>
    </xf>
    <xf numFmtId="49" fontId="7" fillId="0" borderId="12" xfId="0" applyNumberFormat="true" applyFont="true" applyFill="true" applyBorder="true" applyAlignment="true">
      <alignment horizontal="center" vertical="center"/>
    </xf>
    <xf numFmtId="178" fontId="7" fillId="0" borderId="1" xfId="0" applyNumberFormat="true" applyFont="true" applyFill="true" applyBorder="true" applyAlignment="true">
      <alignment horizontal="right" vertical="center"/>
    </xf>
    <xf numFmtId="49" fontId="7" fillId="0" borderId="13" xfId="0" applyNumberFormat="true" applyFont="true" applyFill="true" applyBorder="true" applyAlignment="true">
      <alignment horizontal="left" vertical="center" wrapText="true"/>
    </xf>
    <xf numFmtId="49" fontId="7" fillId="0" borderId="3" xfId="0" applyNumberFormat="true" applyFont="true" applyFill="true" applyBorder="true" applyAlignment="true">
      <alignment horizontal="left" vertical="center" wrapText="true"/>
    </xf>
    <xf numFmtId="49" fontId="7" fillId="0" borderId="14" xfId="0" applyNumberFormat="true" applyFont="true" applyFill="true" applyBorder="true" applyAlignment="true">
      <alignment horizontal="center" vertical="center"/>
    </xf>
    <xf numFmtId="49" fontId="7" fillId="0" borderId="4" xfId="0" applyNumberFormat="true" applyFont="true" applyFill="true" applyBorder="true" applyAlignment="true">
      <alignment horizontal="center" vertical="center" wrapText="true"/>
    </xf>
    <xf numFmtId="182" fontId="7" fillId="0" borderId="10" xfId="0" applyNumberFormat="true" applyFont="true" applyFill="true" applyBorder="true" applyAlignment="true">
      <alignment horizontal="right" vertical="center"/>
    </xf>
    <xf numFmtId="49" fontId="7" fillId="0" borderId="1" xfId="0" applyNumberFormat="true" applyFont="true" applyFill="true" applyBorder="true" applyAlignment="true">
      <alignment horizontal="left" vertical="center" wrapText="true"/>
    </xf>
    <xf numFmtId="49" fontId="7" fillId="0" borderId="1" xfId="0" applyNumberFormat="true" applyFont="true" applyFill="true" applyBorder="true" applyAlignment="true">
      <alignment horizontal="center" vertical="center" wrapText="true"/>
    </xf>
    <xf numFmtId="49" fontId="7" fillId="0" borderId="10" xfId="0" applyNumberFormat="true" applyFont="true" applyFill="true" applyBorder="true" applyAlignment="true">
      <alignment horizontal="left" vertical="center" wrapText="true"/>
    </xf>
    <xf numFmtId="49" fontId="7" fillId="0" borderId="10" xfId="0" applyNumberFormat="true" applyFont="true" applyFill="true" applyBorder="true" applyAlignment="true">
      <alignment horizontal="center" vertical="center" wrapText="true"/>
    </xf>
    <xf numFmtId="178" fontId="7" fillId="0" borderId="10" xfId="0" applyNumberFormat="true" applyFont="true" applyFill="true" applyBorder="true" applyAlignment="true">
      <alignment horizontal="right" vertical="center"/>
    </xf>
    <xf numFmtId="49" fontId="7" fillId="0" borderId="7" xfId="0" applyNumberFormat="true" applyFont="true" applyFill="true" applyBorder="true" applyAlignment="true">
      <alignment horizontal="center" vertical="center" wrapText="true"/>
    </xf>
    <xf numFmtId="0" fontId="7" fillId="0" borderId="0" xfId="0" applyNumberFormat="true" applyFont="true" applyFill="true" applyBorder="true" applyAlignment="true" applyProtection="true">
      <alignment vertical="center" shrinkToFit="true"/>
    </xf>
    <xf numFmtId="180" fontId="7" fillId="0" borderId="0" xfId="0" applyNumberFormat="true" applyFont="true" applyFill="true" applyAlignment="true">
      <alignment horizontal="center" vertical="center"/>
    </xf>
    <xf numFmtId="0" fontId="8" fillId="0" borderId="3" xfId="0" applyNumberFormat="true" applyFont="true" applyFill="true" applyBorder="true" applyAlignment="true" applyProtection="true">
      <alignment horizontal="center" vertical="center" shrinkToFit="true"/>
    </xf>
    <xf numFmtId="0" fontId="8" fillId="0" borderId="3" xfId="0" applyNumberFormat="true" applyFont="true" applyFill="true" applyBorder="true" applyAlignment="true" applyProtection="true">
      <alignment horizontal="center" vertical="center"/>
    </xf>
    <xf numFmtId="49" fontId="9" fillId="0" borderId="3" xfId="0" applyNumberFormat="true" applyFont="true" applyFill="true" applyBorder="true" applyAlignment="true">
      <alignment horizontal="center" vertical="center"/>
    </xf>
    <xf numFmtId="49" fontId="9" fillId="0" borderId="15" xfId="0" applyNumberFormat="true" applyFont="true" applyFill="true" applyBorder="true" applyAlignment="true">
      <alignment horizontal="center" vertical="center"/>
    </xf>
    <xf numFmtId="49" fontId="7" fillId="0" borderId="5" xfId="0" applyNumberFormat="true" applyFont="true" applyFill="true" applyBorder="true" applyAlignment="true">
      <alignment vertical="center" wrapText="true"/>
    </xf>
    <xf numFmtId="185" fontId="9" fillId="0" borderId="5" xfId="0" applyNumberFormat="true" applyFont="true" applyFill="true" applyBorder="true" applyAlignment="true">
      <alignment horizontal="right" vertical="center"/>
    </xf>
    <xf numFmtId="185" fontId="9" fillId="0" borderId="7" xfId="0" applyNumberFormat="true" applyFont="true" applyFill="true" applyBorder="true" applyAlignment="true">
      <alignment horizontal="right" vertical="center"/>
    </xf>
    <xf numFmtId="0" fontId="7" fillId="0" borderId="1" xfId="0" applyFont="true" applyFill="true" applyBorder="true" applyAlignment="true">
      <alignment vertical="center"/>
    </xf>
    <xf numFmtId="0" fontId="7" fillId="0" borderId="1" xfId="0" applyFont="true" applyFill="true" applyBorder="true" applyAlignment="true">
      <alignment horizontal="center" vertical="center"/>
    </xf>
    <xf numFmtId="185" fontId="9" fillId="0" borderId="1" xfId="0" applyNumberFormat="true" applyFont="true" applyFill="true" applyBorder="true" applyAlignment="true">
      <alignment horizontal="right" vertical="center"/>
    </xf>
    <xf numFmtId="49" fontId="9" fillId="0" borderId="1" xfId="0" applyNumberFormat="true" applyFont="true" applyFill="true" applyBorder="true" applyAlignment="true">
      <alignment horizontal="center" vertical="center"/>
    </xf>
    <xf numFmtId="186" fontId="9" fillId="0" borderId="1" xfId="0" applyNumberFormat="true" applyFont="true" applyFill="true" applyBorder="true" applyAlignment="true">
      <alignment horizontal="right" vertical="center"/>
    </xf>
    <xf numFmtId="49" fontId="7" fillId="0" borderId="1" xfId="0" applyNumberFormat="true" applyFont="true" applyFill="true" applyBorder="true" applyAlignment="true">
      <alignment vertical="center" wrapText="true"/>
    </xf>
    <xf numFmtId="0" fontId="7" fillId="0" borderId="3" xfId="0" applyNumberFormat="true" applyFont="true" applyFill="true" applyBorder="true" applyAlignment="true" applyProtection="true">
      <alignment horizontal="left" vertical="center" wrapText="true"/>
    </xf>
    <xf numFmtId="0" fontId="7" fillId="0" borderId="3" xfId="0" applyNumberFormat="true" applyFont="true" applyFill="true" applyBorder="true" applyAlignment="true" applyProtection="true">
      <alignment horizontal="center" vertical="center"/>
    </xf>
    <xf numFmtId="0" fontId="7" fillId="0" borderId="3" xfId="0" applyNumberFormat="true" applyFont="true" applyFill="true" applyBorder="true" applyAlignment="true" applyProtection="true">
      <alignment horizontal="center" vertical="center" wrapText="true"/>
    </xf>
    <xf numFmtId="187" fontId="7" fillId="0" borderId="3" xfId="0" applyNumberFormat="true" applyFont="true" applyFill="true" applyBorder="true" applyAlignment="true" applyProtection="true">
      <alignment horizontal="right" vertical="center"/>
    </xf>
    <xf numFmtId="180" fontId="10" fillId="0" borderId="0" xfId="0" applyNumberFormat="true" applyFont="true" applyFill="true" applyAlignment="true">
      <alignment horizontal="center" vertical="center"/>
    </xf>
    <xf numFmtId="180" fontId="2" fillId="0" borderId="0" xfId="0" applyNumberFormat="true" applyFont="true" applyFill="true" applyAlignment="true">
      <alignment horizontal="center" vertical="center"/>
    </xf>
    <xf numFmtId="180" fontId="5" fillId="0" borderId="0" xfId="0" applyNumberFormat="true" applyFont="true" applyFill="true" applyAlignment="true">
      <alignment horizontal="center" vertical="center"/>
    </xf>
    <xf numFmtId="180" fontId="8" fillId="0" borderId="16" xfId="0" applyNumberFormat="true" applyFont="true" applyFill="true" applyBorder="true" applyAlignment="true">
      <alignment horizontal="center" vertical="center"/>
    </xf>
    <xf numFmtId="180" fontId="8" fillId="0" borderId="17" xfId="0" applyNumberFormat="true" applyFont="true" applyFill="true" applyBorder="true" applyAlignment="true">
      <alignment horizontal="center" vertical="center"/>
    </xf>
    <xf numFmtId="180" fontId="8" fillId="0" borderId="1" xfId="0" applyNumberFormat="true" applyFont="true" applyFill="true" applyBorder="true" applyAlignment="true">
      <alignment horizontal="center" vertical="center"/>
    </xf>
    <xf numFmtId="180" fontId="7" fillId="0" borderId="1" xfId="0" applyNumberFormat="true" applyFont="true" applyFill="true" applyBorder="true" applyAlignment="true">
      <alignment horizontal="left" vertical="center"/>
    </xf>
    <xf numFmtId="180" fontId="7" fillId="0" borderId="1" xfId="0" applyNumberFormat="true" applyFont="true" applyFill="true" applyBorder="true" applyAlignment="true">
      <alignment horizontal="right" vertical="center"/>
    </xf>
    <xf numFmtId="49" fontId="7" fillId="0" borderId="18" xfId="0" applyNumberFormat="true" applyFont="true" applyFill="true" applyBorder="true" applyAlignment="true">
      <alignment horizontal="center" vertical="center"/>
    </xf>
    <xf numFmtId="49" fontId="7" fillId="0" borderId="19" xfId="0" applyNumberFormat="true" applyFont="true" applyFill="true" applyBorder="true" applyAlignment="true">
      <alignment horizontal="center" vertical="center"/>
    </xf>
    <xf numFmtId="180" fontId="7" fillId="0" borderId="3" xfId="0" applyNumberFormat="true" applyFont="true" applyFill="true" applyBorder="true" applyAlignment="true">
      <alignment horizontal="right" vertical="center"/>
    </xf>
    <xf numFmtId="49" fontId="7" fillId="0" borderId="3" xfId="0" applyNumberFormat="true" applyFont="true" applyFill="true" applyBorder="true" applyAlignment="true">
      <alignment horizontal="right" vertical="center"/>
    </xf>
    <xf numFmtId="182" fontId="7" fillId="0" borderId="3" xfId="0" applyNumberFormat="true" applyFont="true" applyFill="true" applyBorder="true" applyAlignment="true">
      <alignment horizontal="right" vertical="center"/>
    </xf>
    <xf numFmtId="0" fontId="7" fillId="0" borderId="0" xfId="0" applyFont="true" applyFill="true" applyBorder="true" applyAlignment="true"/>
    <xf numFmtId="0" fontId="5" fillId="0" borderId="0" xfId="0" applyNumberFormat="true" applyFont="true" applyFill="true" applyBorder="true" applyAlignment="true" applyProtection="true">
      <alignment horizontal="center" vertical="center"/>
    </xf>
    <xf numFmtId="0" fontId="7" fillId="0" borderId="1" xfId="0" applyNumberFormat="true" applyFont="true" applyFill="true" applyBorder="true" applyAlignment="true" applyProtection="true">
      <alignment horizontal="center" vertical="center"/>
    </xf>
    <xf numFmtId="0" fontId="7" fillId="0" borderId="3" xfId="0" applyFont="true" applyFill="true" applyBorder="true" applyAlignment="true">
      <alignment horizontal="center" vertical="center"/>
    </xf>
    <xf numFmtId="0" fontId="7" fillId="0" borderId="1" xfId="0" applyNumberFormat="true" applyFont="true" applyFill="true" applyBorder="true" applyAlignment="true" applyProtection="true">
      <alignment vertical="center"/>
    </xf>
    <xf numFmtId="182" fontId="7" fillId="0" borderId="1" xfId="0" applyNumberFormat="true" applyFont="true" applyFill="true" applyBorder="true" applyAlignment="true" applyProtection="true">
      <alignment horizontal="right" vertical="center"/>
    </xf>
    <xf numFmtId="0" fontId="7" fillId="0" borderId="0" xfId="0" applyNumberFormat="true" applyFont="true" applyFill="true" applyBorder="true" applyAlignment="true" applyProtection="true">
      <alignment horizontal="right" vertical="center"/>
    </xf>
    <xf numFmtId="182" fontId="7" fillId="0" borderId="3" xfId="0" applyNumberFormat="true" applyFont="true" applyFill="true" applyBorder="true" applyAlignment="true" applyProtection="true">
      <alignment horizontal="right" vertical="center"/>
    </xf>
    <xf numFmtId="0" fontId="7" fillId="0" borderId="1" xfId="0" applyNumberFormat="true" applyFont="true" applyFill="true" applyBorder="true" applyAlignment="true" applyProtection="true">
      <alignment horizontal="left" vertical="center"/>
    </xf>
    <xf numFmtId="0" fontId="0" fillId="0" borderId="0" xfId="0" applyFont="true" applyFill="true" applyBorder="true" applyAlignment="true"/>
    <xf numFmtId="41" fontId="0" fillId="0" borderId="0" xfId="0" applyNumberFormat="true" applyFont="true" applyFill="true" applyBorder="true" applyAlignment="true"/>
    <xf numFmtId="41" fontId="10" fillId="0" borderId="0" xfId="0" applyNumberFormat="true" applyFont="true" applyFill="true" applyBorder="true" applyAlignment="true">
      <alignment horizontal="center" vertical="center"/>
    </xf>
    <xf numFmtId="41" fontId="8" fillId="0" borderId="0" xfId="0" applyNumberFormat="true" applyFont="true" applyFill="true" applyBorder="true" applyAlignment="true">
      <alignment horizontal="center" vertical="center"/>
    </xf>
    <xf numFmtId="0" fontId="5" fillId="0" borderId="0" xfId="0" applyFont="true" applyFill="true" applyBorder="true" applyAlignment="true">
      <alignment horizontal="center" vertical="center"/>
    </xf>
    <xf numFmtId="41" fontId="5" fillId="0" borderId="0" xfId="0" applyNumberFormat="true" applyFont="true" applyFill="true" applyBorder="true" applyAlignment="true">
      <alignment horizontal="center" vertical="center"/>
    </xf>
    <xf numFmtId="0" fontId="7" fillId="0" borderId="2" xfId="0" applyFont="true" applyFill="true" applyBorder="true" applyAlignment="true">
      <alignment vertical="center"/>
    </xf>
    <xf numFmtId="41" fontId="7" fillId="0" borderId="2" xfId="0" applyNumberFormat="true" applyFont="true" applyFill="true" applyBorder="true" applyAlignment="true">
      <alignment vertical="center"/>
    </xf>
    <xf numFmtId="41" fontId="8" fillId="0" borderId="3" xfId="0" applyNumberFormat="true" applyFont="true" applyFill="true" applyBorder="true" applyAlignment="true">
      <alignment horizontal="center" vertical="center"/>
    </xf>
    <xf numFmtId="41" fontId="7" fillId="0" borderId="3" xfId="0" applyNumberFormat="true" applyFont="true" applyFill="true" applyBorder="true" applyAlignment="true">
      <alignment horizontal="right" vertical="center"/>
    </xf>
    <xf numFmtId="49" fontId="7" fillId="0" borderId="19" xfId="0" applyNumberFormat="true" applyFont="true" applyFill="true" applyBorder="true" applyAlignment="true">
      <alignment vertical="center"/>
    </xf>
    <xf numFmtId="49" fontId="7" fillId="0" borderId="19" xfId="0" applyNumberFormat="true" applyFont="true" applyFill="true" applyBorder="true" applyAlignment="true">
      <alignment vertical="center" wrapText="true"/>
    </xf>
    <xf numFmtId="41" fontId="7" fillId="0" borderId="5" xfId="0" applyNumberFormat="true" applyFont="true" applyFill="true" applyBorder="true" applyAlignment="true">
      <alignment horizontal="right" vertical="center"/>
    </xf>
    <xf numFmtId="49" fontId="7" fillId="0" borderId="20" xfId="0" applyNumberFormat="true" applyFont="true" applyFill="true" applyBorder="true" applyAlignment="true">
      <alignment vertical="center"/>
    </xf>
    <xf numFmtId="41" fontId="7" fillId="0" borderId="1" xfId="0" applyNumberFormat="true" applyFont="true" applyFill="true" applyBorder="true" applyAlignment="true">
      <alignment horizontal="center" vertical="center"/>
    </xf>
    <xf numFmtId="49" fontId="7" fillId="0" borderId="21" xfId="0" applyNumberFormat="true" applyFont="true" applyFill="true" applyBorder="true" applyAlignment="true">
      <alignment vertical="center"/>
    </xf>
    <xf numFmtId="49" fontId="7" fillId="0" borderId="1" xfId="0" applyNumberFormat="true" applyFont="true" applyFill="true" applyBorder="true" applyAlignment="true">
      <alignment horizontal="left" vertical="center"/>
    </xf>
    <xf numFmtId="49" fontId="7" fillId="0" borderId="13" xfId="0" applyNumberFormat="true" applyFont="true" applyFill="true" applyBorder="true" applyAlignment="true">
      <alignment vertical="center"/>
    </xf>
    <xf numFmtId="41" fontId="7" fillId="0" borderId="13" xfId="0" applyNumberFormat="true" applyFont="true" applyFill="true" applyBorder="true" applyAlignment="true">
      <alignment horizontal="right" vertical="center"/>
    </xf>
    <xf numFmtId="41" fontId="7" fillId="0" borderId="10" xfId="0" applyNumberFormat="true" applyFont="true" applyFill="true" applyBorder="true" applyAlignment="true">
      <alignment horizontal="center" vertical="center"/>
    </xf>
    <xf numFmtId="41" fontId="7" fillId="0" borderId="22" xfId="0" applyNumberFormat="true" applyFont="true" applyFill="true" applyBorder="true" applyAlignment="true">
      <alignment horizontal="center" vertical="center"/>
    </xf>
    <xf numFmtId="41" fontId="7" fillId="0" borderId="0" xfId="0" applyNumberFormat="true" applyFont="true" applyFill="true" applyBorder="true" applyAlignment="true">
      <alignment horizontal="right" vertical="center"/>
    </xf>
    <xf numFmtId="41" fontId="7" fillId="0" borderId="2" xfId="0" applyNumberFormat="true" applyFont="true" applyFill="true" applyBorder="true" applyAlignment="true">
      <alignment horizontal="right" vertical="center"/>
    </xf>
    <xf numFmtId="41" fontId="7" fillId="0" borderId="11" xfId="0" applyNumberFormat="true" applyFont="true" applyFill="true" applyBorder="true" applyAlignment="true">
      <alignment horizontal="right" vertical="center"/>
    </xf>
    <xf numFmtId="41" fontId="7" fillId="0" borderId="1" xfId="0" applyNumberFormat="true" applyFont="true" applyFill="true" applyBorder="true" applyAlignment="true">
      <alignment horizontal="right" vertical="center"/>
    </xf>
    <xf numFmtId="41" fontId="7" fillId="0" borderId="19" xfId="0" applyNumberFormat="true" applyFont="true" applyFill="true" applyBorder="true" applyAlignment="true">
      <alignment horizontal="right" vertical="center"/>
    </xf>
    <xf numFmtId="49" fontId="5" fillId="0" borderId="0" xfId="0" applyNumberFormat="true" applyFont="true" applyFill="true" applyAlignment="true">
      <alignment horizontal="center" vertical="center"/>
    </xf>
    <xf numFmtId="0" fontId="5" fillId="0" borderId="0" xfId="0" applyFont="true" applyFill="true" applyAlignment="true">
      <alignment horizontal="center" vertical="center"/>
    </xf>
    <xf numFmtId="0" fontId="5" fillId="0" borderId="0" xfId="0" applyFont="true" applyFill="true" applyAlignment="true">
      <alignment horizontal="left" vertical="center"/>
    </xf>
    <xf numFmtId="49" fontId="7" fillId="0" borderId="2" xfId="0" applyNumberFormat="true" applyFont="true" applyFill="true" applyBorder="true" applyAlignment="true">
      <alignment horizontal="left" vertical="center"/>
    </xf>
    <xf numFmtId="49" fontId="7" fillId="0" borderId="3" xfId="0" applyNumberFormat="true" applyFont="true" applyFill="true" applyBorder="true" applyAlignment="true">
      <alignment vertical="center" shrinkToFit="true"/>
    </xf>
    <xf numFmtId="49" fontId="7" fillId="0" borderId="3" xfId="0" applyNumberFormat="true" applyFont="true" applyFill="true" applyBorder="true" applyAlignment="true">
      <alignment horizontal="left" vertical="center"/>
    </xf>
    <xf numFmtId="49" fontId="7" fillId="0" borderId="5" xfId="0" applyNumberFormat="true" applyFont="true" applyFill="true" applyBorder="true" applyAlignment="true">
      <alignment vertical="center" shrinkToFit="true"/>
    </xf>
    <xf numFmtId="49" fontId="7" fillId="0" borderId="6" xfId="0" applyNumberFormat="true" applyFont="true" applyFill="true" applyBorder="true" applyAlignment="true">
      <alignment vertical="center" shrinkToFit="true"/>
    </xf>
    <xf numFmtId="49" fontId="7" fillId="0" borderId="13" xfId="0" applyNumberFormat="true" applyFont="true" applyFill="true" applyBorder="true" applyAlignment="true">
      <alignment vertical="center" shrinkToFit="true"/>
    </xf>
    <xf numFmtId="49" fontId="7" fillId="0" borderId="5" xfId="0" applyNumberFormat="true" applyFont="true" applyFill="true" applyBorder="true" applyAlignment="true">
      <alignment horizontal="center" vertical="center" shrinkToFit="true"/>
    </xf>
    <xf numFmtId="49" fontId="7" fillId="0" borderId="2" xfId="0" applyNumberFormat="true" applyFont="true" applyFill="true" applyBorder="true" applyAlignment="true">
      <alignment horizontal="right" vertical="center"/>
    </xf>
    <xf numFmtId="182" fontId="7" fillId="0" borderId="13" xfId="0" applyNumberFormat="true" applyFont="true" applyFill="true" applyBorder="true" applyAlignment="true">
      <alignment horizontal="right" vertical="center"/>
    </xf>
    <xf numFmtId="49" fontId="8" fillId="0" borderId="23" xfId="0" applyNumberFormat="true" applyFont="true" applyFill="true" applyBorder="true" applyAlignment="true">
      <alignment horizontal="center" vertical="center"/>
    </xf>
    <xf numFmtId="49" fontId="8" fillId="0" borderId="18" xfId="0" applyNumberFormat="true" applyFont="true" applyFill="true" applyBorder="true" applyAlignment="true">
      <alignment horizontal="center" vertical="center"/>
    </xf>
    <xf numFmtId="0" fontId="8" fillId="0" borderId="24" xfId="0" applyFont="true" applyFill="true" applyBorder="true" applyAlignment="true">
      <alignment horizontal="center" vertical="center"/>
    </xf>
    <xf numFmtId="0" fontId="8" fillId="0" borderId="19" xfId="0" applyFont="true" applyFill="true" applyBorder="true" applyAlignment="true">
      <alignment horizontal="center" vertical="center"/>
    </xf>
    <xf numFmtId="0" fontId="8" fillId="0" borderId="25" xfId="0" applyFont="true" applyFill="true" applyBorder="true" applyAlignment="true">
      <alignment horizontal="center" vertical="center"/>
    </xf>
    <xf numFmtId="49" fontId="8" fillId="0" borderId="5" xfId="0" applyNumberFormat="true" applyFont="true" applyFill="true" applyBorder="true" applyAlignment="true">
      <alignment horizontal="center" vertical="center"/>
    </xf>
    <xf numFmtId="49" fontId="8" fillId="0" borderId="5" xfId="0" applyNumberFormat="true" applyFont="true" applyFill="true" applyBorder="true" applyAlignment="true">
      <alignment horizontal="center" vertical="center" wrapText="true"/>
    </xf>
    <xf numFmtId="0" fontId="7" fillId="0" borderId="1" xfId="0" applyFont="true" applyFill="true" applyBorder="true" applyAlignment="true">
      <alignment horizontal="left" vertical="center"/>
    </xf>
    <xf numFmtId="0" fontId="8" fillId="0" borderId="1" xfId="0" applyFont="true" applyFill="true" applyBorder="true" applyAlignment="true">
      <alignment horizontal="center" vertical="center"/>
    </xf>
    <xf numFmtId="49" fontId="8" fillId="0" borderId="1" xfId="0" applyNumberFormat="true" applyFont="true" applyFill="true" applyBorder="true" applyAlignment="true">
      <alignment horizontal="center" vertical="center" wrapText="true"/>
    </xf>
    <xf numFmtId="49" fontId="7" fillId="0" borderId="14" xfId="0" applyNumberFormat="true" applyFont="true" applyFill="true" applyBorder="true" applyAlignment="true">
      <alignment vertical="center"/>
    </xf>
    <xf numFmtId="49" fontId="7" fillId="0" borderId="4" xfId="0" applyNumberFormat="true" applyFont="true" applyFill="true" applyBorder="true" applyAlignment="true">
      <alignment vertical="center"/>
    </xf>
    <xf numFmtId="49" fontId="7" fillId="0" borderId="7" xfId="0" applyNumberFormat="true" applyFont="true" applyFill="true" applyBorder="true" applyAlignment="true">
      <alignment vertical="center"/>
    </xf>
    <xf numFmtId="0" fontId="8" fillId="0" borderId="26" xfId="0" applyFont="true" applyFill="true" applyBorder="true" applyAlignment="true">
      <alignment horizontal="center" vertical="center"/>
    </xf>
    <xf numFmtId="180" fontId="7" fillId="0" borderId="1" xfId="0" applyNumberFormat="true" applyFont="true" applyFill="true" applyBorder="true" applyAlignment="true">
      <alignment horizontal="center" vertical="center"/>
    </xf>
    <xf numFmtId="9" fontId="2" fillId="0" borderId="0" xfId="58" applyFont="true" applyFill="true" applyAlignment="true"/>
    <xf numFmtId="0" fontId="7" fillId="0" borderId="9" xfId="0" applyFont="true" applyFill="true" applyBorder="true" applyAlignment="true">
      <alignment vertical="center"/>
    </xf>
    <xf numFmtId="41" fontId="7" fillId="0" borderId="9" xfId="0" applyNumberFormat="true" applyFont="true" applyFill="true" applyBorder="true" applyAlignment="true">
      <alignment vertical="center"/>
    </xf>
    <xf numFmtId="41" fontId="8" fillId="0" borderId="1" xfId="0" applyNumberFormat="true" applyFont="true" applyFill="true" applyBorder="true" applyAlignment="true">
      <alignment horizontal="center" vertical="center"/>
    </xf>
    <xf numFmtId="41" fontId="7" fillId="0" borderId="22" xfId="0" applyNumberFormat="true" applyFont="true" applyFill="true" applyBorder="true" applyAlignment="true">
      <alignment horizontal="right" vertical="center"/>
    </xf>
    <xf numFmtId="49" fontId="7" fillId="0" borderId="12" xfId="0" applyNumberFormat="true" applyFont="true" applyFill="true" applyBorder="true" applyAlignment="true">
      <alignment vertical="center"/>
    </xf>
    <xf numFmtId="41" fontId="7" fillId="0" borderId="27" xfId="0" applyNumberFormat="true" applyFont="true" applyFill="true" applyBorder="true" applyAlignment="true">
      <alignment horizontal="right" vertical="center"/>
    </xf>
    <xf numFmtId="41" fontId="7" fillId="0" borderId="6" xfId="0" applyNumberFormat="true" applyFont="true" applyFill="true" applyBorder="true" applyAlignment="true">
      <alignment horizontal="right" vertical="center"/>
    </xf>
    <xf numFmtId="41" fontId="7" fillId="0" borderId="4" xfId="0" applyNumberFormat="true" applyFont="true" applyFill="true" applyBorder="true" applyAlignment="true">
      <alignment horizontal="right" vertical="center"/>
    </xf>
    <xf numFmtId="49" fontId="7" fillId="0" borderId="26" xfId="0" applyNumberFormat="true" applyFont="true" applyFill="true" applyBorder="true" applyAlignment="true">
      <alignment horizontal="center" vertical="center"/>
    </xf>
    <xf numFmtId="49" fontId="7" fillId="0" borderId="4" xfId="0" applyNumberFormat="true" applyFont="true" applyFill="true" applyBorder="true" applyAlignment="true">
      <alignment horizontal="left" vertical="center"/>
    </xf>
    <xf numFmtId="41" fontId="7" fillId="0" borderId="26" xfId="0" applyNumberFormat="true" applyFont="true" applyFill="true" applyBorder="true" applyAlignment="true">
      <alignment horizontal="right" vertical="center"/>
    </xf>
    <xf numFmtId="41" fontId="7" fillId="0" borderId="10" xfId="0" applyNumberFormat="true" applyFont="true" applyFill="true" applyBorder="true" applyAlignment="true">
      <alignment horizontal="right" vertical="center"/>
    </xf>
    <xf numFmtId="41" fontId="7" fillId="0" borderId="7" xfId="0" applyNumberFormat="true" applyFont="true" applyFill="true" applyBorder="true" applyAlignment="true">
      <alignment horizontal="right" vertical="center"/>
    </xf>
    <xf numFmtId="41" fontId="7" fillId="0" borderId="28" xfId="0" applyNumberFormat="true" applyFont="true" applyFill="true" applyBorder="true" applyAlignment="true">
      <alignment horizontal="right" vertical="center"/>
    </xf>
    <xf numFmtId="41" fontId="7" fillId="0" borderId="4" xfId="0" applyNumberFormat="true" applyFont="true" applyFill="true" applyBorder="true" applyAlignment="true">
      <alignment horizontal="center" vertical="center"/>
    </xf>
    <xf numFmtId="0" fontId="7" fillId="0" borderId="0" xfId="0" applyFont="true" applyFill="true" applyBorder="true" applyAlignment="true">
      <alignment vertical="center"/>
    </xf>
    <xf numFmtId="41" fontId="7" fillId="0" borderId="0" xfId="0" applyNumberFormat="true" applyFont="true" applyFill="true" applyBorder="true" applyAlignment="true">
      <alignment vertical="center"/>
    </xf>
    <xf numFmtId="41" fontId="11" fillId="0" borderId="0" xfId="0" applyNumberFormat="true" applyFont="true" applyFill="true" applyBorder="true" applyAlignment="true"/>
    <xf numFmtId="41" fontId="7" fillId="0" borderId="9" xfId="0" applyNumberFormat="true" applyFont="true" applyFill="true" applyBorder="true" applyAlignment="true">
      <alignment horizontal="right" vertical="center"/>
    </xf>
    <xf numFmtId="41" fontId="7" fillId="0" borderId="26" xfId="0" applyNumberFormat="true" applyFont="true" applyFill="true" applyBorder="true" applyAlignment="true">
      <alignment horizontal="center" vertical="center"/>
    </xf>
    <xf numFmtId="41" fontId="7" fillId="0" borderId="27" xfId="0" applyNumberFormat="true" applyFont="true" applyFill="true" applyBorder="true" applyAlignment="true">
      <alignment horizontal="center" vertical="center"/>
    </xf>
    <xf numFmtId="41" fontId="7" fillId="0" borderId="28" xfId="0" applyNumberFormat="true" applyFont="true" applyFill="true" applyBorder="true" applyAlignment="true">
      <alignment horizontal="center" vertical="center"/>
    </xf>
    <xf numFmtId="41" fontId="0" fillId="0" borderId="8" xfId="0" applyNumberFormat="true" applyFont="true" applyFill="true" applyBorder="true" applyAlignment="true"/>
    <xf numFmtId="0" fontId="12" fillId="0" borderId="0" xfId="0" applyFont="true" applyFill="true" applyAlignment="true"/>
    <xf numFmtId="0" fontId="13" fillId="0" borderId="0" xfId="0" applyFont="true" applyFill="true" applyBorder="true" applyAlignment="true">
      <alignment horizontal="center" vertical="center"/>
    </xf>
    <xf numFmtId="41" fontId="13" fillId="0" borderId="0" xfId="0" applyNumberFormat="true" applyFont="true" applyFill="true" applyBorder="true" applyAlignment="true">
      <alignment horizontal="center" vertical="center"/>
    </xf>
    <xf numFmtId="49" fontId="7" fillId="0" borderId="11" xfId="0" applyNumberFormat="true" applyFont="true" applyFill="true" applyBorder="true" applyAlignment="true">
      <alignment vertical="center"/>
    </xf>
    <xf numFmtId="49" fontId="7" fillId="0" borderId="29" xfId="0" applyNumberFormat="true" applyFont="true" applyFill="true" applyBorder="true" applyAlignment="true">
      <alignment vertical="center"/>
    </xf>
    <xf numFmtId="41" fontId="7" fillId="0" borderId="29" xfId="0" applyNumberFormat="true" applyFont="true" applyFill="true" applyBorder="true" applyAlignment="true">
      <alignment horizontal="right" vertical="center"/>
    </xf>
    <xf numFmtId="49" fontId="7" fillId="0" borderId="25" xfId="0" applyNumberFormat="true" applyFont="true" applyFill="true" applyBorder="true" applyAlignment="true">
      <alignment vertical="center"/>
    </xf>
    <xf numFmtId="41" fontId="7" fillId="0" borderId="6" xfId="0" applyNumberFormat="true" applyFont="true" applyFill="true" applyBorder="true" applyAlignment="true">
      <alignment horizontal="center" vertical="center"/>
    </xf>
    <xf numFmtId="0" fontId="0" fillId="0" borderId="8" xfId="0" applyFont="true" applyFill="true" applyBorder="true" applyAlignment="true"/>
    <xf numFmtId="41" fontId="7" fillId="0" borderId="8" xfId="0" applyNumberFormat="true" applyFont="true" applyFill="true" applyBorder="true" applyAlignment="true">
      <alignment vertical="center"/>
    </xf>
    <xf numFmtId="0" fontId="14" fillId="0" borderId="0" xfId="0" applyFont="true" applyAlignment="true">
      <alignment horizontal="center"/>
    </xf>
    <xf numFmtId="0" fontId="14" fillId="0" borderId="0" xfId="0" applyFont="true" applyAlignment="true"/>
    <xf numFmtId="0" fontId="14" fillId="0" borderId="0" xfId="0" applyFont="true" applyAlignment="true">
      <alignment horizontal="right"/>
    </xf>
    <xf numFmtId="0" fontId="0" fillId="0" borderId="0" xfId="0" applyFont="true" applyFill="true" applyAlignment="true">
      <alignment horizontal="right"/>
    </xf>
    <xf numFmtId="0" fontId="11" fillId="0" borderId="0" xfId="0" applyFont="true" applyFill="true" applyBorder="true" applyAlignment="true">
      <alignment horizontal="center"/>
    </xf>
    <xf numFmtId="0" fontId="15" fillId="0" borderId="0" xfId="0" applyFont="true" applyFill="true" applyBorder="true" applyAlignment="true">
      <alignment horizontal="right"/>
    </xf>
    <xf numFmtId="0" fontId="16" fillId="0" borderId="0" xfId="0" applyFont="true" applyFill="true" applyBorder="true" applyAlignment="true">
      <alignment horizontal="center"/>
    </xf>
    <xf numFmtId="0" fontId="16" fillId="0" borderId="0" xfId="0" applyFont="true" applyFill="true" applyBorder="true" applyAlignment="true">
      <alignment horizontal="right"/>
    </xf>
    <xf numFmtId="0" fontId="17" fillId="0" borderId="0" xfId="0" applyFont="true" applyFill="true" applyBorder="true" applyAlignment="true">
      <alignment horizontal="right"/>
    </xf>
    <xf numFmtId="0" fontId="18" fillId="0" borderId="1" xfId="0" applyFont="true" applyFill="true" applyBorder="true" applyAlignment="true">
      <alignment horizontal="center" vertical="center" wrapText="true"/>
    </xf>
    <xf numFmtId="0" fontId="19" fillId="0" borderId="1" xfId="0" applyFont="true" applyFill="true" applyBorder="true" applyAlignment="true">
      <alignment horizontal="center" vertical="center" wrapText="true"/>
    </xf>
    <xf numFmtId="180" fontId="19" fillId="0" borderId="1" xfId="0" applyNumberFormat="true" applyFont="true" applyFill="true" applyBorder="true" applyAlignment="true">
      <alignment horizontal="right" vertical="center"/>
    </xf>
    <xf numFmtId="179" fontId="19" fillId="0" borderId="1" xfId="0" applyNumberFormat="true" applyFont="true" applyFill="true" applyBorder="true" applyAlignment="true">
      <alignment horizontal="center" vertical="center"/>
    </xf>
    <xf numFmtId="180" fontId="18" fillId="0" borderId="1" xfId="0" applyNumberFormat="true" applyFont="true" applyFill="true" applyBorder="true" applyAlignment="true">
      <alignment horizontal="right" vertical="center"/>
    </xf>
    <xf numFmtId="179" fontId="18" fillId="0" borderId="1" xfId="0" applyNumberFormat="true" applyFont="true" applyFill="true" applyBorder="true" applyAlignment="true">
      <alignment horizontal="center" vertical="center"/>
    </xf>
    <xf numFmtId="0" fontId="0" fillId="0" borderId="0" xfId="0" applyFont="true" applyBorder="true" applyAlignment="true"/>
    <xf numFmtId="0" fontId="0" fillId="0" borderId="0" xfId="0" applyFont="true" applyAlignment="true">
      <alignment horizontal="right"/>
    </xf>
    <xf numFmtId="0" fontId="11" fillId="0" borderId="0" xfId="0" applyFont="true" applyFill="true" applyBorder="true" applyAlignment="true">
      <alignment horizontal="right"/>
    </xf>
    <xf numFmtId="41" fontId="0" fillId="0" borderId="0" xfId="0" applyNumberFormat="true" applyFont="true" applyFill="true" applyAlignment="true"/>
    <xf numFmtId="0" fontId="2" fillId="0" borderId="0" xfId="8" applyFont="true" applyFill="true" applyAlignment="true"/>
    <xf numFmtId="49" fontId="5" fillId="0" borderId="0" xfId="0" applyNumberFormat="true" applyFont="true" applyFill="true" applyBorder="true" applyAlignment="true">
      <alignment horizontal="center" vertical="center"/>
    </xf>
    <xf numFmtId="41" fontId="0" fillId="0" borderId="9" xfId="0" applyNumberFormat="true" applyFont="true" applyFill="true" applyBorder="true" applyAlignment="true"/>
    <xf numFmtId="49" fontId="10" fillId="0" borderId="3" xfId="0" applyNumberFormat="true" applyFont="true" applyFill="true" applyBorder="true" applyAlignment="true">
      <alignment horizontal="center" vertical="center"/>
    </xf>
    <xf numFmtId="41" fontId="10" fillId="0" borderId="4" xfId="0" applyNumberFormat="true" applyFont="true" applyFill="true" applyBorder="true" applyAlignment="true">
      <alignment horizontal="center" vertical="center" wrapText="true"/>
    </xf>
    <xf numFmtId="41" fontId="10" fillId="0" borderId="1" xfId="0" applyNumberFormat="true" applyFont="true" applyFill="true" applyBorder="true" applyAlignment="true">
      <alignment horizontal="center" vertical="center" wrapText="true"/>
    </xf>
    <xf numFmtId="41" fontId="10" fillId="0" borderId="27" xfId="0" applyNumberFormat="true" applyFont="true" applyFill="true" applyBorder="true" applyAlignment="true">
      <alignment horizontal="center" vertical="center" wrapText="true"/>
    </xf>
    <xf numFmtId="49" fontId="2" fillId="0" borderId="29" xfId="0" applyNumberFormat="true" applyFont="true" applyFill="true" applyBorder="true" applyAlignment="true">
      <alignment horizontal="left" vertical="center"/>
    </xf>
    <xf numFmtId="41" fontId="2" fillId="0" borderId="3" xfId="0" applyNumberFormat="true" applyFont="true" applyFill="true" applyBorder="true" applyAlignment="true">
      <alignment horizontal="right" vertical="center"/>
    </xf>
    <xf numFmtId="41" fontId="2" fillId="0" borderId="13" xfId="0" applyNumberFormat="true" applyFont="true" applyFill="true" applyBorder="true" applyAlignment="true">
      <alignment horizontal="right" vertical="center"/>
    </xf>
    <xf numFmtId="49" fontId="2" fillId="0" borderId="3" xfId="0" applyNumberFormat="true" applyFont="true" applyFill="true" applyBorder="true" applyAlignment="true">
      <alignment horizontal="left" vertical="center"/>
    </xf>
    <xf numFmtId="49" fontId="2" fillId="0" borderId="3" xfId="0" applyNumberFormat="true" applyFont="true" applyFill="true" applyBorder="true" applyAlignment="true">
      <alignment vertical="center"/>
    </xf>
    <xf numFmtId="41" fontId="2" fillId="0" borderId="3" xfId="0" applyNumberFormat="true" applyFont="true" applyFill="true" applyBorder="true" applyAlignment="true">
      <alignment horizontal="center" vertical="center"/>
    </xf>
    <xf numFmtId="49" fontId="0" fillId="0" borderId="0" xfId="0" applyNumberFormat="true" applyFont="true" applyFill="true" applyBorder="true" applyAlignment="true"/>
    <xf numFmtId="41" fontId="7" fillId="0" borderId="0" xfId="0" applyNumberFormat="true" applyFont="true" applyFill="true" applyBorder="true" applyAlignment="true">
      <alignment horizontal="right"/>
    </xf>
    <xf numFmtId="41" fontId="10" fillId="0" borderId="3" xfId="0" applyNumberFormat="true" applyFont="true" applyFill="true" applyBorder="true" applyAlignment="true">
      <alignment horizontal="center" vertical="center" wrapText="true"/>
    </xf>
    <xf numFmtId="41" fontId="2" fillId="0" borderId="4" xfId="0" applyNumberFormat="true" applyFont="true" applyFill="true" applyBorder="true" applyAlignment="true">
      <alignment horizontal="right" vertical="center"/>
    </xf>
    <xf numFmtId="41" fontId="2" fillId="0" borderId="3" xfId="0" applyNumberFormat="true" applyFont="true" applyFill="true" applyBorder="true" applyAlignment="true" applyProtection="true">
      <alignment horizontal="right" vertical="center"/>
    </xf>
    <xf numFmtId="41" fontId="7" fillId="0" borderId="0" xfId="0" applyNumberFormat="true" applyFont="true" applyFill="true" applyAlignment="true">
      <alignment vertical="center"/>
    </xf>
    <xf numFmtId="41" fontId="2" fillId="0" borderId="1" xfId="0" applyNumberFormat="true" applyFont="true" applyFill="true" applyBorder="true" applyAlignment="true" applyProtection="true">
      <alignment horizontal="right" vertical="center"/>
    </xf>
    <xf numFmtId="0" fontId="20" fillId="0" borderId="0" xfId="0" applyFont="true" applyFill="true" applyAlignment="true">
      <alignment horizontal="center"/>
    </xf>
    <xf numFmtId="0" fontId="11" fillId="0" borderId="0" xfId="0" applyFont="true" applyFill="true" applyBorder="true" applyAlignment="true">
      <alignment horizontal="center" vertical="center"/>
    </xf>
    <xf numFmtId="0" fontId="15" fillId="0" borderId="0" xfId="0" applyFont="true" applyFill="true" applyBorder="true" applyAlignment="true">
      <alignment horizontal="center" vertical="center"/>
    </xf>
    <xf numFmtId="0" fontId="15" fillId="0" borderId="0" xfId="0" applyFont="true" applyFill="true" applyBorder="true" applyAlignment="true">
      <alignment horizontal="right" vertical="center"/>
    </xf>
    <xf numFmtId="0" fontId="18" fillId="0" borderId="1" xfId="0" applyFont="true" applyFill="true" applyBorder="true" applyAlignment="true">
      <alignment horizontal="right" vertical="center" wrapText="true"/>
    </xf>
    <xf numFmtId="0" fontId="19" fillId="0" borderId="1" xfId="0" applyFont="true" applyFill="true" applyBorder="true" applyAlignment="true">
      <alignment horizontal="center" vertical="center"/>
    </xf>
    <xf numFmtId="187" fontId="19" fillId="0" borderId="1" xfId="0" applyNumberFormat="true" applyFont="true" applyFill="true" applyBorder="true" applyAlignment="true">
      <alignment horizontal="right" vertical="center"/>
    </xf>
    <xf numFmtId="179" fontId="19" fillId="0" borderId="1" xfId="0" applyNumberFormat="true" applyFont="true" applyFill="true" applyBorder="true" applyAlignment="true">
      <alignment horizontal="right" vertical="center"/>
    </xf>
    <xf numFmtId="0" fontId="18" fillId="0" borderId="1" xfId="0" applyFont="true" applyFill="true" applyBorder="true" applyAlignment="true">
      <alignment horizontal="center" vertical="center"/>
    </xf>
    <xf numFmtId="187" fontId="18" fillId="0" borderId="1" xfId="0" applyNumberFormat="true" applyFont="true" applyFill="true" applyBorder="true" applyAlignment="true">
      <alignment horizontal="right" vertical="center"/>
    </xf>
    <xf numFmtId="179" fontId="18" fillId="0" borderId="1" xfId="0" applyNumberFormat="true" applyFont="true" applyFill="true" applyBorder="true" applyAlignment="true">
      <alignment horizontal="right" vertical="center"/>
    </xf>
    <xf numFmtId="0" fontId="0" fillId="0" borderId="0" xfId="0" applyFont="true" applyAlignment="true">
      <alignment horizontal="center"/>
    </xf>
    <xf numFmtId="0" fontId="18" fillId="0" borderId="0" xfId="1" applyFont="true" applyFill="true" applyBorder="true" applyAlignment="true">
      <alignment vertical="center"/>
    </xf>
    <xf numFmtId="0" fontId="0" fillId="0" borderId="0" xfId="6" applyFont="true" applyFill="true" applyBorder="true" applyAlignment="true"/>
    <xf numFmtId="0" fontId="19" fillId="0" borderId="0" xfId="1" applyFont="true" applyFill="true" applyBorder="true" applyAlignment="true">
      <alignment vertical="center"/>
    </xf>
    <xf numFmtId="188" fontId="3" fillId="0" borderId="0" xfId="6" applyNumberFormat="true" applyFont="true" applyFill="true" applyBorder="true" applyAlignment="true">
      <alignment horizontal="left" vertical="center"/>
    </xf>
    <xf numFmtId="187" fontId="21" fillId="0" borderId="0" xfId="6" applyNumberFormat="true" applyFont="true" applyFill="true" applyBorder="true" applyAlignment="true">
      <alignment horizontal="right" vertical="center" wrapText="true"/>
    </xf>
    <xf numFmtId="0" fontId="22" fillId="0" borderId="0" xfId="9" applyFont="true" applyFill="true" applyBorder="true" applyAlignment="true">
      <alignment horizontal="center" vertical="center"/>
    </xf>
    <xf numFmtId="0" fontId="19" fillId="0" borderId="0" xfId="1" applyFont="true" applyFill="true" applyBorder="true" applyAlignment="true">
      <alignment horizontal="center" vertical="center"/>
    </xf>
    <xf numFmtId="0" fontId="23" fillId="0" borderId="1" xfId="1" applyFont="true" applyFill="true" applyBorder="true" applyAlignment="true">
      <alignment horizontal="center" vertical="center"/>
    </xf>
    <xf numFmtId="188" fontId="23" fillId="0" borderId="1" xfId="6" applyNumberFormat="true" applyFont="true" applyFill="true" applyBorder="true" applyAlignment="true">
      <alignment horizontal="center" vertical="center"/>
    </xf>
    <xf numFmtId="0" fontId="24" fillId="0" borderId="1" xfId="6" applyFont="true" applyFill="true" applyBorder="true" applyAlignment="true">
      <alignment horizontal="center" vertical="center" wrapText="true"/>
    </xf>
    <xf numFmtId="184" fontId="24" fillId="0" borderId="1" xfId="34" applyNumberFormat="true" applyFont="true" applyFill="true" applyBorder="true" applyAlignment="true">
      <alignment horizontal="center" vertical="center"/>
    </xf>
    <xf numFmtId="0" fontId="23" fillId="0" borderId="1" xfId="6" applyFont="true" applyFill="true" applyBorder="true" applyAlignment="true">
      <alignment horizontal="center" vertical="center"/>
    </xf>
    <xf numFmtId="187" fontId="19" fillId="0" borderId="9" xfId="6" applyNumberFormat="true" applyFont="true" applyFill="true" applyBorder="true" applyAlignment="true">
      <alignment vertical="center" wrapText="true"/>
    </xf>
    <xf numFmtId="187" fontId="19" fillId="0" borderId="9" xfId="6" applyNumberFormat="true" applyFont="true" applyFill="true" applyBorder="true" applyAlignment="true">
      <alignment horizontal="right" vertical="center" wrapText="true"/>
    </xf>
    <xf numFmtId="0" fontId="19" fillId="0" borderId="0" xfId="0" applyFont="true" applyFill="true" applyBorder="true" applyAlignment="true"/>
    <xf numFmtId="0" fontId="25" fillId="0" borderId="0" xfId="0" applyFont="true" applyFill="true" applyBorder="true" applyAlignment="true"/>
    <xf numFmtId="0" fontId="0" fillId="0" borderId="0" xfId="0" applyFill="true" applyBorder="true" applyAlignment="true">
      <alignment horizontal="left"/>
    </xf>
    <xf numFmtId="0" fontId="0" fillId="0" borderId="0" xfId="0" applyFill="true" applyBorder="true" applyAlignment="true"/>
    <xf numFmtId="179" fontId="0" fillId="0" borderId="0" xfId="58" applyNumberFormat="true" applyFont="true" applyFill="true" applyBorder="true" applyAlignment="true">
      <alignment horizontal="right"/>
    </xf>
    <xf numFmtId="0" fontId="3" fillId="0" borderId="0" xfId="0" applyFont="true" applyFill="true" applyBorder="true" applyAlignment="true">
      <alignment horizontal="left" vertical="center"/>
    </xf>
    <xf numFmtId="0" fontId="26" fillId="0" borderId="0" xfId="0" applyFont="true" applyFill="true" applyBorder="true" applyAlignment="true">
      <alignment horizontal="center"/>
    </xf>
    <xf numFmtId="0" fontId="17" fillId="0" borderId="0" xfId="0" applyFont="true" applyFill="true" applyBorder="true" applyAlignment="true">
      <alignment horizontal="left"/>
    </xf>
    <xf numFmtId="0" fontId="14" fillId="0" borderId="0" xfId="0" applyFont="true" applyFill="true" applyBorder="true" applyAlignment="true">
      <alignment horizontal="right"/>
    </xf>
    <xf numFmtId="0" fontId="27" fillId="0" borderId="30" xfId="0" applyFont="true" applyFill="true" applyBorder="true" applyAlignment="true">
      <alignment horizontal="center" vertical="center"/>
    </xf>
    <xf numFmtId="0" fontId="27" fillId="0" borderId="30" xfId="0" applyFont="true" applyFill="true" applyBorder="true" applyAlignment="true">
      <alignment horizontal="center" vertical="center" wrapText="true"/>
    </xf>
    <xf numFmtId="0" fontId="27" fillId="0" borderId="31" xfId="0" applyFont="true" applyFill="true" applyBorder="true" applyAlignment="true">
      <alignment horizontal="center" vertical="center" wrapText="true"/>
    </xf>
    <xf numFmtId="0" fontId="27" fillId="0" borderId="32" xfId="0" applyFont="true" applyFill="true" applyBorder="true" applyAlignment="true">
      <alignment horizontal="center" vertical="center"/>
    </xf>
    <xf numFmtId="0" fontId="27" fillId="0" borderId="32" xfId="0" applyFont="true" applyFill="true" applyBorder="true" applyAlignment="true">
      <alignment horizontal="center" vertical="center" wrapText="true"/>
    </xf>
    <xf numFmtId="0" fontId="14" fillId="0" borderId="32" xfId="0" applyFont="true" applyFill="true" applyBorder="true" applyAlignment="true">
      <alignment horizontal="left" vertical="center"/>
    </xf>
    <xf numFmtId="189" fontId="27" fillId="0" borderId="32" xfId="34" applyNumberFormat="true" applyFont="true" applyFill="true" applyBorder="true" applyAlignment="true">
      <alignment horizontal="center" vertical="center"/>
    </xf>
    <xf numFmtId="189" fontId="27" fillId="0" borderId="1" xfId="34" applyNumberFormat="true" applyFont="true" applyFill="true" applyBorder="true" applyAlignment="true">
      <alignment horizontal="center" vertical="center"/>
    </xf>
    <xf numFmtId="183" fontId="27" fillId="0" borderId="1" xfId="0" applyNumberFormat="true" applyFont="true" applyFill="true" applyBorder="true" applyAlignment="true">
      <alignment horizontal="left" vertical="center"/>
    </xf>
    <xf numFmtId="0" fontId="27" fillId="0" borderId="1" xfId="0" applyFont="true" applyFill="true" applyBorder="true" applyAlignment="true">
      <alignment vertical="center"/>
    </xf>
    <xf numFmtId="189" fontId="14" fillId="0" borderId="1" xfId="34" applyNumberFormat="true" applyFont="true" applyFill="true" applyBorder="true" applyAlignment="true">
      <alignment vertical="center"/>
    </xf>
    <xf numFmtId="183" fontId="14" fillId="0" borderId="1" xfId="0" applyNumberFormat="true" applyFont="true" applyFill="true" applyBorder="true" applyAlignment="true">
      <alignment horizontal="left" vertical="center"/>
    </xf>
    <xf numFmtId="0" fontId="14" fillId="0" borderId="1" xfId="0" applyFont="true" applyFill="true" applyBorder="true" applyAlignment="true">
      <alignment vertical="center"/>
    </xf>
    <xf numFmtId="189" fontId="27" fillId="0" borderId="1" xfId="34" applyNumberFormat="true" applyFont="true" applyFill="true" applyBorder="true" applyAlignment="true">
      <alignment vertical="center"/>
    </xf>
    <xf numFmtId="0" fontId="14" fillId="0" borderId="0" xfId="0" applyFont="true" applyFill="true" applyBorder="true" applyAlignment="true">
      <alignment vertical="center"/>
    </xf>
    <xf numFmtId="179" fontId="3" fillId="0" borderId="0" xfId="58" applyNumberFormat="true" applyFont="true" applyFill="true" applyBorder="true" applyAlignment="true">
      <alignment horizontal="right" vertical="center"/>
    </xf>
    <xf numFmtId="179" fontId="26" fillId="0" borderId="0" xfId="58" applyNumberFormat="true" applyFont="true" applyFill="true" applyBorder="true" applyAlignment="true">
      <alignment horizontal="right"/>
    </xf>
    <xf numFmtId="0" fontId="14" fillId="0" borderId="9" xfId="0" applyFont="true" applyFill="true" applyBorder="true" applyAlignment="true">
      <alignment horizontal="right"/>
    </xf>
    <xf numFmtId="0" fontId="27" fillId="0" borderId="8" xfId="0" applyFont="true" applyFill="true" applyBorder="true" applyAlignment="true">
      <alignment horizontal="center" vertical="center" wrapText="true"/>
    </xf>
    <xf numFmtId="179" fontId="14" fillId="0" borderId="33" xfId="58" applyNumberFormat="true" applyFont="true" applyFill="true" applyBorder="true" applyAlignment="true">
      <alignment horizontal="right" vertical="center" wrapText="true"/>
    </xf>
    <xf numFmtId="0" fontId="28" fillId="0" borderId="1" xfId="0" applyFont="true" applyFill="true" applyBorder="true" applyAlignment="true">
      <alignment horizontal="center" vertical="center" wrapText="true"/>
    </xf>
    <xf numFmtId="0" fontId="27" fillId="0" borderId="1" xfId="0" applyFont="true" applyFill="true" applyBorder="true" applyAlignment="true">
      <alignment horizontal="center" vertical="center" wrapText="true"/>
    </xf>
    <xf numFmtId="179" fontId="27" fillId="0" borderId="1" xfId="58" applyNumberFormat="true" applyFont="true" applyFill="true" applyBorder="true" applyAlignment="true">
      <alignment horizontal="center" vertical="center" wrapText="true"/>
    </xf>
    <xf numFmtId="179" fontId="14" fillId="0" borderId="1" xfId="58" applyNumberFormat="true" applyFont="true" applyFill="true" applyBorder="true" applyAlignment="true">
      <alignment horizontal="right"/>
    </xf>
    <xf numFmtId="0" fontId="0" fillId="0" borderId="1" xfId="0" applyFill="true" applyBorder="true" applyAlignment="true"/>
    <xf numFmtId="0" fontId="25" fillId="0" borderId="1" xfId="0" applyFont="true" applyFill="true" applyBorder="true" applyAlignment="true"/>
    <xf numFmtId="179" fontId="0" fillId="0" borderId="0" xfId="0" applyNumberFormat="true" applyFont="true" applyFill="true" applyBorder="true" applyAlignment="true">
      <alignment horizontal="right"/>
    </xf>
    <xf numFmtId="0" fontId="0" fillId="0" borderId="0" xfId="0" applyFont="true" applyFill="true" applyBorder="true" applyAlignment="true">
      <alignment vertical="center"/>
    </xf>
    <xf numFmtId="0" fontId="0" fillId="0" borderId="0" xfId="0" applyFill="true" applyBorder="true" applyAlignment="true">
      <alignment horizontal="left" vertical="center"/>
    </xf>
    <xf numFmtId="0" fontId="0" fillId="0" borderId="0" xfId="0" applyFill="true" applyBorder="true" applyAlignment="true">
      <alignment vertical="center"/>
    </xf>
    <xf numFmtId="41" fontId="29" fillId="0" borderId="0" xfId="0" applyNumberFormat="true" applyFont="true" applyFill="true" applyBorder="true" applyAlignment="true">
      <alignment vertical="center"/>
    </xf>
    <xf numFmtId="0" fontId="29" fillId="0" borderId="0" xfId="0" applyFont="true" applyFill="true" applyBorder="true" applyAlignment="true">
      <alignment vertical="center"/>
    </xf>
    <xf numFmtId="0" fontId="3" fillId="0" borderId="0" xfId="0" applyFont="true" applyFill="true" applyBorder="true" applyAlignment="true">
      <alignment vertical="center"/>
    </xf>
    <xf numFmtId="0" fontId="26" fillId="0" borderId="0" xfId="0" applyFont="true" applyFill="true" applyBorder="true" applyAlignment="true">
      <alignment horizontal="center" vertical="center"/>
    </xf>
    <xf numFmtId="41" fontId="29" fillId="0" borderId="0" xfId="0" applyNumberFormat="true" applyFont="true" applyFill="true" applyBorder="true" applyAlignment="true">
      <alignment horizontal="center" vertical="center"/>
    </xf>
    <xf numFmtId="0" fontId="14" fillId="0" borderId="0" xfId="0" applyFont="true" applyFill="true" applyBorder="true" applyAlignment="true">
      <alignment horizontal="left" vertical="center"/>
    </xf>
    <xf numFmtId="41" fontId="30" fillId="0" borderId="30" xfId="0" applyNumberFormat="true" applyFont="true" applyFill="true" applyBorder="true" applyAlignment="true">
      <alignment horizontal="center" vertical="center" wrapText="true"/>
    </xf>
    <xf numFmtId="41" fontId="30" fillId="0" borderId="31" xfId="0" applyNumberFormat="true" applyFont="true" applyFill="true" applyBorder="true" applyAlignment="true">
      <alignment horizontal="center" vertical="center" wrapText="true"/>
    </xf>
    <xf numFmtId="41" fontId="30" fillId="0" borderId="32" xfId="0" applyNumberFormat="true" applyFont="true" applyFill="true" applyBorder="true" applyAlignment="true">
      <alignment horizontal="center" vertical="center" wrapText="true"/>
    </xf>
    <xf numFmtId="0" fontId="27" fillId="0" borderId="1" xfId="0" applyFont="true" applyFill="true" applyBorder="true" applyAlignment="true">
      <alignment horizontal="left" vertical="center"/>
    </xf>
    <xf numFmtId="41" fontId="30" fillId="0" borderId="1" xfId="0" applyNumberFormat="true" applyFont="true" applyFill="true" applyBorder="true" applyAlignment="true">
      <alignment vertical="center"/>
    </xf>
    <xf numFmtId="0" fontId="27" fillId="0" borderId="1" xfId="0" applyFont="true" applyFill="true" applyBorder="true" applyAlignment="true">
      <alignment vertical="center" wrapText="true"/>
    </xf>
    <xf numFmtId="0" fontId="14" fillId="0" borderId="1" xfId="0" applyFont="true" applyFill="true" applyBorder="true" applyAlignment="true">
      <alignment vertical="center" wrapText="true"/>
    </xf>
    <xf numFmtId="41" fontId="29" fillId="0" borderId="1" xfId="0" applyNumberFormat="true" applyFont="true" applyFill="true" applyBorder="true" applyAlignment="true">
      <alignment vertical="center"/>
    </xf>
    <xf numFmtId="0" fontId="31" fillId="0" borderId="1" xfId="0" applyFont="true" applyFill="true" applyBorder="true" applyAlignment="true">
      <alignment vertical="center" wrapText="true"/>
    </xf>
    <xf numFmtId="0" fontId="0" fillId="0" borderId="1" xfId="0" applyFill="true" applyBorder="true" applyAlignment="true">
      <alignment horizontal="left" vertical="center"/>
    </xf>
    <xf numFmtId="0" fontId="0" fillId="0" borderId="1" xfId="0" applyFill="true" applyBorder="true" applyAlignment="true">
      <alignment vertical="center"/>
    </xf>
    <xf numFmtId="41" fontId="30" fillId="0" borderId="1" xfId="34" applyNumberFormat="true" applyFont="true" applyBorder="true" applyAlignment="true">
      <alignment vertical="center"/>
    </xf>
    <xf numFmtId="41" fontId="29" fillId="0" borderId="1" xfId="34" applyNumberFormat="true" applyFont="true" applyBorder="true" applyAlignment="true">
      <alignment vertical="center"/>
    </xf>
    <xf numFmtId="179" fontId="29" fillId="0" borderId="0" xfId="58" applyNumberFormat="true" applyFont="true" applyFill="true" applyBorder="true" applyAlignment="true">
      <alignment vertical="center"/>
    </xf>
    <xf numFmtId="0" fontId="29" fillId="0" borderId="0" xfId="0" applyFont="true" applyFill="true" applyBorder="true" applyAlignment="true">
      <alignment vertical="center" wrapText="true"/>
    </xf>
    <xf numFmtId="0" fontId="0" fillId="0" borderId="0" xfId="0" applyFont="true" applyFill="true" applyBorder="true" applyAlignment="true">
      <alignment vertical="center" wrapText="true"/>
    </xf>
    <xf numFmtId="0" fontId="29" fillId="0" borderId="0" xfId="0" applyFont="true" applyFill="true" applyBorder="true" applyAlignment="true">
      <alignment horizontal="center" vertical="center"/>
    </xf>
    <xf numFmtId="0" fontId="29" fillId="0" borderId="0" xfId="0" applyFont="true" applyFill="true" applyBorder="true" applyAlignment="true">
      <alignment horizontal="right" vertical="center"/>
    </xf>
    <xf numFmtId="41" fontId="30" fillId="0" borderId="8" xfId="0" applyNumberFormat="true" applyFont="true" applyFill="true" applyBorder="true" applyAlignment="true">
      <alignment horizontal="center" vertical="center" wrapText="true"/>
    </xf>
    <xf numFmtId="0" fontId="30" fillId="0" borderId="33" xfId="0" applyFont="true" applyFill="true" applyBorder="true" applyAlignment="true">
      <alignment horizontal="center" vertical="center" wrapText="true"/>
    </xf>
    <xf numFmtId="0" fontId="30" fillId="0" borderId="30" xfId="0" applyFont="true" applyFill="true" applyBorder="true" applyAlignment="true">
      <alignment horizontal="center" vertical="center" wrapText="true"/>
    </xf>
    <xf numFmtId="41" fontId="30" fillId="0" borderId="1" xfId="0" applyNumberFormat="true" applyFont="true" applyFill="true" applyBorder="true" applyAlignment="true">
      <alignment horizontal="center" vertical="center" wrapText="true"/>
    </xf>
    <xf numFmtId="0" fontId="30" fillId="0" borderId="1" xfId="0" applyFont="true" applyFill="true" applyBorder="true" applyAlignment="true">
      <alignment horizontal="center" vertical="center" wrapText="true"/>
    </xf>
    <xf numFmtId="0" fontId="30" fillId="0" borderId="32" xfId="0" applyFont="true" applyFill="true" applyBorder="true" applyAlignment="true">
      <alignment horizontal="center" vertical="center" wrapText="true"/>
    </xf>
    <xf numFmtId="9" fontId="30" fillId="0" borderId="1" xfId="0" applyNumberFormat="true" applyFont="true" applyFill="true" applyBorder="true" applyAlignment="true">
      <alignment vertical="center"/>
    </xf>
    <xf numFmtId="0" fontId="29" fillId="0" borderId="1" xfId="0" applyFont="true" applyFill="true" applyBorder="true" applyAlignment="true">
      <alignment vertical="center"/>
    </xf>
    <xf numFmtId="0" fontId="30" fillId="0" borderId="1" xfId="0" applyFont="true" applyFill="true" applyBorder="true" applyAlignment="true">
      <alignment vertical="center"/>
    </xf>
    <xf numFmtId="179" fontId="14" fillId="0" borderId="0" xfId="58" applyNumberFormat="true" applyFont="true" applyFill="true" applyBorder="true" applyAlignment="true">
      <alignment horizontal="right" vertical="center"/>
    </xf>
    <xf numFmtId="187" fontId="0" fillId="0" borderId="0" xfId="0" applyNumberFormat="true" applyFill="true" applyBorder="true" applyAlignment="true"/>
    <xf numFmtId="187" fontId="3" fillId="0" borderId="0" xfId="0" applyNumberFormat="true" applyFont="true" applyFill="true" applyBorder="true" applyAlignment="true">
      <alignment vertical="center"/>
    </xf>
    <xf numFmtId="187" fontId="26" fillId="0" borderId="0" xfId="0" applyNumberFormat="true" applyFont="true" applyFill="true" applyBorder="true" applyAlignment="true">
      <alignment horizontal="center"/>
    </xf>
    <xf numFmtId="187" fontId="19" fillId="0" borderId="0" xfId="0" applyNumberFormat="true" applyFont="true" applyFill="true" applyBorder="true" applyAlignment="true">
      <alignment horizontal="right"/>
    </xf>
    <xf numFmtId="0" fontId="27" fillId="0" borderId="16" xfId="0" applyFont="true" applyFill="true" applyBorder="true" applyAlignment="true">
      <alignment horizontal="center" vertical="center"/>
    </xf>
    <xf numFmtId="0" fontId="27" fillId="0" borderId="17" xfId="0" applyFont="true" applyFill="true" applyBorder="true" applyAlignment="true">
      <alignment horizontal="center" vertical="center"/>
    </xf>
    <xf numFmtId="0" fontId="27" fillId="0" borderId="1" xfId="0" applyFont="true" applyFill="true" applyBorder="true" applyAlignment="true">
      <alignment horizontal="center" vertical="center"/>
    </xf>
    <xf numFmtId="187" fontId="27" fillId="0" borderId="1" xfId="0" applyNumberFormat="true" applyFont="true" applyFill="true" applyBorder="true" applyAlignment="true">
      <alignment horizontal="center" vertical="center"/>
    </xf>
    <xf numFmtId="0" fontId="14" fillId="0" borderId="16" xfId="0" applyFont="true" applyFill="true" applyBorder="true" applyAlignment="true">
      <alignment horizontal="left" vertical="center"/>
    </xf>
    <xf numFmtId="0" fontId="14" fillId="0" borderId="17" xfId="0" applyFont="true" applyFill="true" applyBorder="true" applyAlignment="true">
      <alignment horizontal="left" vertical="center"/>
    </xf>
    <xf numFmtId="0" fontId="14" fillId="0" borderId="34" xfId="0" applyNumberFormat="true" applyFont="true" applyFill="true" applyBorder="true" applyAlignment="true">
      <alignment horizontal="center" vertical="center"/>
    </xf>
    <xf numFmtId="187" fontId="14" fillId="0" borderId="29" xfId="0" applyNumberFormat="true" applyFont="true" applyFill="true" applyBorder="true" applyAlignment="true">
      <alignment horizontal="center" vertical="center"/>
    </xf>
    <xf numFmtId="0" fontId="14" fillId="0" borderId="19" xfId="0" applyFont="true" applyFill="true" applyBorder="true" applyAlignment="true">
      <alignment horizontal="center" vertical="center"/>
    </xf>
    <xf numFmtId="187" fontId="14" fillId="0" borderId="3" xfId="0" applyNumberFormat="true" applyFont="true" applyFill="true" applyBorder="true" applyAlignment="true">
      <alignment horizontal="center" vertical="center"/>
    </xf>
    <xf numFmtId="0" fontId="14" fillId="0" borderId="19" xfId="0" applyNumberFormat="true" applyFont="true" applyFill="true" applyBorder="true" applyAlignment="true">
      <alignment horizontal="center" vertical="center"/>
    </xf>
    <xf numFmtId="187" fontId="14" fillId="0" borderId="29" xfId="0" applyNumberFormat="true" applyFont="true" applyFill="true" applyBorder="true" applyAlignment="true">
      <alignment horizontal="right" vertical="center"/>
    </xf>
    <xf numFmtId="0" fontId="14" fillId="0" borderId="0" xfId="0" applyFont="true" applyFill="true" applyBorder="true" applyAlignment="true">
      <alignment horizontal="left" vertical="center" wrapText="true"/>
    </xf>
    <xf numFmtId="187" fontId="14" fillId="0" borderId="0" xfId="0" applyNumberFormat="true" applyFont="true" applyFill="true" applyBorder="true" applyAlignment="true">
      <alignment horizontal="left" vertical="center" wrapText="true"/>
    </xf>
    <xf numFmtId="190" fontId="0" fillId="0" borderId="0" xfId="0" applyNumberFormat="true" applyFill="true" applyBorder="true" applyAlignment="true"/>
    <xf numFmtId="187" fontId="0" fillId="0" borderId="0" xfId="0" applyNumberFormat="true" applyFill="true" applyBorder="true" applyAlignment="true">
      <alignment horizontal="right"/>
    </xf>
    <xf numFmtId="179" fontId="19" fillId="0" borderId="0" xfId="58" applyNumberFormat="true" applyFont="true" applyFill="true" applyBorder="true" applyAlignment="true">
      <alignment horizontal="right" vertical="center"/>
    </xf>
    <xf numFmtId="187" fontId="0" fillId="0" borderId="0" xfId="0" applyNumberFormat="true" applyFont="true" applyFill="true" applyBorder="true" applyAlignment="true">
      <alignment horizontal="right"/>
    </xf>
    <xf numFmtId="0" fontId="32" fillId="0" borderId="0" xfId="0" applyFont="true" applyFill="true" applyBorder="true" applyAlignment="true">
      <alignment horizontal="center"/>
    </xf>
    <xf numFmtId="187" fontId="26" fillId="0" borderId="0" xfId="0" applyNumberFormat="true" applyFont="true" applyFill="true" applyBorder="true" applyAlignment="true">
      <alignment horizontal="right"/>
    </xf>
    <xf numFmtId="187" fontId="14" fillId="0" borderId="0" xfId="0" applyNumberFormat="true" applyFont="true" applyFill="true" applyBorder="true" applyAlignment="true">
      <alignment horizontal="right"/>
    </xf>
    <xf numFmtId="187" fontId="27" fillId="0" borderId="1" xfId="0" applyNumberFormat="true" applyFont="true" applyFill="true" applyBorder="true" applyAlignment="true">
      <alignment horizontal="center" vertical="center" wrapText="true"/>
    </xf>
    <xf numFmtId="0" fontId="14" fillId="0" borderId="1" xfId="0" applyFont="true" applyFill="true" applyBorder="true" applyAlignment="true">
      <alignment horizontal="left" vertical="center"/>
    </xf>
    <xf numFmtId="187" fontId="27" fillId="0" borderId="1" xfId="0" applyNumberFormat="true" applyFont="true" applyFill="true" applyBorder="true" applyAlignment="true">
      <alignment horizontal="right" vertical="center"/>
    </xf>
    <xf numFmtId="187" fontId="14" fillId="0" borderId="1" xfId="0" applyNumberFormat="true" applyFont="true" applyFill="true" applyBorder="true" applyAlignment="true">
      <alignment horizontal="right" vertical="center"/>
    </xf>
    <xf numFmtId="0" fontId="14" fillId="0" borderId="0" xfId="0" applyFont="true" applyFill="true" applyBorder="true" applyAlignment="true">
      <alignment horizontal="right" vertical="top"/>
    </xf>
    <xf numFmtId="179" fontId="33" fillId="0" borderId="0" xfId="58" applyNumberFormat="true" applyFont="true" applyFill="true" applyBorder="true" applyAlignment="true">
      <alignment horizontal="right" vertical="center"/>
    </xf>
    <xf numFmtId="179" fontId="19" fillId="0" borderId="1" xfId="58" applyNumberFormat="true" applyFont="true" applyFill="true" applyBorder="true" applyAlignment="true">
      <alignment horizontal="center" vertical="center" wrapText="true"/>
    </xf>
    <xf numFmtId="179" fontId="18" fillId="0" borderId="1" xfId="58" applyNumberFormat="true" applyFont="true" applyFill="true" applyBorder="true" applyAlignment="true">
      <alignment horizontal="center" vertical="center" wrapText="true"/>
    </xf>
    <xf numFmtId="179" fontId="18" fillId="0" borderId="1" xfId="58" applyNumberFormat="true" applyFont="true" applyFill="true" applyBorder="true" applyAlignment="true">
      <alignment horizontal="right" vertical="center"/>
    </xf>
    <xf numFmtId="179" fontId="19" fillId="0" borderId="1" xfId="58" applyNumberFormat="true" applyFont="true" applyFill="true" applyBorder="true" applyAlignment="true">
      <alignment horizontal="right" vertical="center"/>
    </xf>
    <xf numFmtId="0" fontId="14" fillId="0" borderId="0" xfId="0" applyFont="true" applyFill="true" applyBorder="true" applyAlignment="true"/>
    <xf numFmtId="0" fontId="34" fillId="0" borderId="0" xfId="0" applyFont="true" applyFill="true" applyBorder="true" applyAlignment="true"/>
    <xf numFmtId="179" fontId="34" fillId="0" borderId="0" xfId="58" applyNumberFormat="true" applyFont="true" applyFill="true" applyBorder="true" applyAlignment="true"/>
    <xf numFmtId="0" fontId="35" fillId="0" borderId="0" xfId="0" applyFont="true" applyFill="true" applyBorder="true" applyAlignment="true">
      <alignment horizontal="center"/>
    </xf>
    <xf numFmtId="0" fontId="14" fillId="0" borderId="0" xfId="0" applyFont="true" applyFill="true" applyBorder="true" applyAlignment="true">
      <alignment horizontal="left"/>
    </xf>
    <xf numFmtId="0" fontId="29" fillId="0" borderId="0" xfId="0" applyFont="true" applyFill="true" applyBorder="true" applyAlignment="true"/>
    <xf numFmtId="0" fontId="30" fillId="0" borderId="31" xfId="0" applyFont="true" applyFill="true" applyBorder="true" applyAlignment="true">
      <alignment horizontal="center" vertical="center" wrapText="true"/>
    </xf>
    <xf numFmtId="3" fontId="30" fillId="0" borderId="1" xfId="0" applyNumberFormat="true" applyFont="true" applyFill="true" applyBorder="true" applyAlignment="true">
      <alignment vertical="center"/>
    </xf>
    <xf numFmtId="3" fontId="29" fillId="0" borderId="1" xfId="0" applyNumberFormat="true" applyFont="true" applyFill="true" applyBorder="true" applyAlignment="true">
      <alignment vertical="center"/>
    </xf>
    <xf numFmtId="0" fontId="14" fillId="0" borderId="1" xfId="0" applyFont="true" applyFill="true" applyBorder="true" applyAlignment="true">
      <alignment horizontal="left"/>
    </xf>
    <xf numFmtId="0" fontId="14" fillId="0" borderId="1" xfId="0" applyFont="true" applyFill="true" applyBorder="true" applyAlignment="true"/>
    <xf numFmtId="3" fontId="29" fillId="0" borderId="1" xfId="0" applyNumberFormat="true" applyFont="true" applyFill="true" applyBorder="true" applyAlignment="true"/>
    <xf numFmtId="0" fontId="29" fillId="0" borderId="1" xfId="0" applyFont="true" applyFill="true" applyBorder="true" applyAlignment="true"/>
    <xf numFmtId="187" fontId="14" fillId="0" borderId="1" xfId="0" applyNumberFormat="true" applyFont="true" applyFill="true" applyBorder="true" applyAlignment="true">
      <alignment horizontal="right"/>
    </xf>
    <xf numFmtId="179" fontId="35" fillId="0" borderId="0" xfId="58" applyNumberFormat="true" applyFont="true" applyFill="true" applyBorder="true" applyAlignment="true">
      <alignment horizontal="center"/>
    </xf>
    <xf numFmtId="179" fontId="29" fillId="0" borderId="0" xfId="58" applyNumberFormat="true" applyFont="true" applyFill="true" applyBorder="true" applyAlignment="true"/>
    <xf numFmtId="0" fontId="30" fillId="0" borderId="8" xfId="0" applyFont="true" applyFill="true" applyBorder="true" applyAlignment="true">
      <alignment horizontal="center" vertical="center" wrapText="true"/>
    </xf>
    <xf numFmtId="179" fontId="30" fillId="0" borderId="33" xfId="58" applyNumberFormat="true" applyFont="true" applyFill="true" applyBorder="true" applyAlignment="true">
      <alignment horizontal="center" vertical="center" wrapText="true"/>
    </xf>
    <xf numFmtId="179" fontId="30" fillId="0" borderId="1" xfId="58" applyNumberFormat="true" applyFont="true" applyFill="true" applyBorder="true" applyAlignment="true">
      <alignment horizontal="center" vertical="center" wrapText="true"/>
    </xf>
    <xf numFmtId="179" fontId="30" fillId="0" borderId="1" xfId="58" applyNumberFormat="true" applyFont="true" applyFill="true" applyBorder="true" applyAlignment="true">
      <alignment vertical="center"/>
    </xf>
    <xf numFmtId="179" fontId="29" fillId="0" borderId="1" xfId="58" applyNumberFormat="true" applyFont="true" applyFill="true" applyBorder="true" applyAlignment="true">
      <alignment vertical="center"/>
    </xf>
    <xf numFmtId="179" fontId="29" fillId="0" borderId="0" xfId="0" applyNumberFormat="true" applyFont="true" applyFill="true" applyBorder="true" applyAlignment="true"/>
    <xf numFmtId="0" fontId="36" fillId="0" borderId="0" xfId="0" applyFont="true" applyFill="true" applyBorder="true" applyAlignment="true"/>
    <xf numFmtId="179" fontId="25" fillId="0" borderId="0" xfId="58" applyNumberFormat="true" applyFont="true" applyFill="true" applyBorder="true" applyAlignment="true"/>
    <xf numFmtId="0" fontId="37" fillId="0" borderId="0" xfId="0" applyFont="true" applyFill="true" applyBorder="true" applyAlignment="true">
      <alignment horizontal="center" vertical="center"/>
    </xf>
    <xf numFmtId="0" fontId="14" fillId="0" borderId="1" xfId="0" applyFont="true" applyFill="true" applyBorder="true" applyAlignment="true">
      <alignment horizontal="left" vertical="center" wrapText="true"/>
    </xf>
    <xf numFmtId="189" fontId="14" fillId="0" borderId="1" xfId="0" applyNumberFormat="true" applyFont="true" applyFill="true" applyBorder="true" applyAlignment="true">
      <alignment horizontal="center" vertical="center" wrapText="true"/>
    </xf>
    <xf numFmtId="189" fontId="14" fillId="0" borderId="1" xfId="0" applyNumberFormat="true" applyFont="true" applyFill="true" applyBorder="true" applyAlignment="true">
      <alignment vertical="center" wrapText="true"/>
    </xf>
    <xf numFmtId="189" fontId="27" fillId="0" borderId="1" xfId="0" applyNumberFormat="true" applyFont="true" applyFill="true" applyBorder="true" applyAlignment="true">
      <alignment vertical="center" wrapText="true"/>
    </xf>
    <xf numFmtId="189" fontId="25" fillId="0" borderId="1" xfId="0" applyNumberFormat="true" applyFont="true" applyFill="true" applyBorder="true" applyAlignment="true"/>
    <xf numFmtId="189" fontId="0" fillId="0" borderId="0" xfId="0" applyNumberFormat="true" applyFill="true" applyBorder="true" applyAlignment="true"/>
    <xf numFmtId="189" fontId="0" fillId="0" borderId="0" xfId="0" applyNumberFormat="true" applyFont="true" applyFill="true" applyBorder="true" applyAlignment="true"/>
    <xf numFmtId="43" fontId="0" fillId="0" borderId="0" xfId="0" applyNumberFormat="true" applyFill="true" applyBorder="true" applyAlignment="true"/>
    <xf numFmtId="9" fontId="0" fillId="0" borderId="0" xfId="0" applyNumberFormat="true" applyFill="true" applyBorder="true" applyAlignment="true"/>
    <xf numFmtId="43" fontId="0" fillId="0" borderId="0" xfId="0" applyNumberFormat="true" applyFont="true" applyFill="true" applyBorder="true" applyAlignment="true"/>
    <xf numFmtId="179" fontId="38" fillId="0" borderId="0" xfId="58" applyNumberFormat="true" applyFont="true" applyFill="true" applyBorder="true" applyAlignment="true">
      <alignment horizontal="center" vertical="center"/>
    </xf>
    <xf numFmtId="179" fontId="27" fillId="0" borderId="0" xfId="58" applyNumberFormat="true" applyFont="true" applyFill="true" applyBorder="true" applyAlignment="true"/>
    <xf numFmtId="0" fontId="14" fillId="0" borderId="0" xfId="0" applyFont="true" applyFill="true" applyBorder="true" applyAlignment="true">
      <alignment vertical="center" wrapText="true"/>
    </xf>
    <xf numFmtId="0" fontId="27" fillId="0" borderId="33" xfId="0" applyFont="true" applyFill="true" applyBorder="true" applyAlignment="true">
      <alignment horizontal="center" vertical="center" wrapText="true"/>
    </xf>
    <xf numFmtId="0" fontId="27" fillId="0" borderId="35" xfId="0" applyFont="true" applyFill="true" applyBorder="true" applyAlignment="true">
      <alignment horizontal="center" vertical="center" wrapText="true"/>
    </xf>
    <xf numFmtId="179" fontId="27" fillId="0" borderId="1" xfId="58" applyNumberFormat="true" applyFont="true" applyFill="true" applyBorder="true" applyAlignment="true">
      <alignment vertical="center" wrapText="true"/>
    </xf>
    <xf numFmtId="0" fontId="36" fillId="0" borderId="1" xfId="0" applyFont="true" applyFill="true" applyBorder="true" applyAlignment="true"/>
    <xf numFmtId="179" fontId="25" fillId="0" borderId="1" xfId="58" applyNumberFormat="true" applyFont="true" applyFill="true" applyBorder="true" applyAlignment="true"/>
    <xf numFmtId="189" fontId="27" fillId="0" borderId="1" xfId="0" applyNumberFormat="true" applyFont="true" applyFill="true" applyBorder="true" applyAlignment="true">
      <alignment horizontal="center" vertical="center" wrapText="true"/>
    </xf>
    <xf numFmtId="179" fontId="18" fillId="0" borderId="0" xfId="58" applyNumberFormat="true" applyFont="true" applyFill="true" applyBorder="true" applyAlignment="true"/>
    <xf numFmtId="0" fontId="19" fillId="0" borderId="0" xfId="0" applyFont="true" applyFill="true" applyBorder="true" applyAlignment="true">
      <alignment vertical="center" wrapText="true"/>
    </xf>
    <xf numFmtId="189" fontId="19" fillId="0" borderId="0" xfId="0" applyNumberFormat="true" applyFont="true" applyFill="true" applyBorder="true" applyAlignment="true">
      <alignment vertical="center" wrapText="true"/>
    </xf>
    <xf numFmtId="0" fontId="0" fillId="0" borderId="0" xfId="0" applyFill="true" applyBorder="true" applyAlignment="true">
      <alignment vertical="center" wrapText="true"/>
    </xf>
    <xf numFmtId="189" fontId="0" fillId="0" borderId="0" xfId="0" applyNumberFormat="true" applyFill="true" applyBorder="true" applyAlignment="true">
      <alignment vertical="center" wrapText="true"/>
    </xf>
    <xf numFmtId="189" fontId="0" fillId="0" borderId="0" xfId="0" applyNumberFormat="true" applyFont="true" applyFill="true" applyBorder="true" applyAlignment="true">
      <alignment vertical="center" wrapText="true"/>
    </xf>
    <xf numFmtId="179" fontId="27" fillId="0" borderId="0" xfId="58" applyNumberFormat="true" applyFont="true" applyFill="true" applyBorder="true" applyAlignment="true">
      <alignment horizontal="right" vertical="top"/>
    </xf>
    <xf numFmtId="179" fontId="27" fillId="0" borderId="9" xfId="58" applyNumberFormat="true" applyFont="true" applyFill="true" applyBorder="true" applyAlignment="true">
      <alignment horizontal="right"/>
    </xf>
    <xf numFmtId="179" fontId="39" fillId="0" borderId="1" xfId="58" applyNumberFormat="true" applyFont="true" applyFill="true" applyBorder="true" applyAlignment="true"/>
    <xf numFmtId="189" fontId="36" fillId="0" borderId="0" xfId="0" applyNumberFormat="true" applyFont="true" applyFill="true" applyBorder="true" applyAlignment="true"/>
    <xf numFmtId="3" fontId="40" fillId="0" borderId="0" xfId="0" applyNumberFormat="true" applyFont="true" applyFill="true" applyBorder="true" applyAlignment="true"/>
    <xf numFmtId="0" fontId="41" fillId="0" borderId="0" xfId="0" applyFont="true" applyFill="true" applyBorder="true" applyAlignment="true"/>
    <xf numFmtId="179" fontId="41" fillId="0" borderId="0" xfId="58" applyNumberFormat="true" applyFont="true" applyFill="true" applyBorder="true" applyAlignment="true"/>
    <xf numFmtId="0" fontId="3" fillId="0" borderId="0" xfId="37" applyFont="true" applyFill="true" applyBorder="true" applyAlignment="true">
      <alignment vertical="center"/>
    </xf>
    <xf numFmtId="179" fontId="0" fillId="0" borderId="0" xfId="58" applyNumberFormat="true" applyFont="true" applyFill="true" applyBorder="true" applyAlignment="true">
      <alignment horizontal="right" vertical="center"/>
    </xf>
    <xf numFmtId="0" fontId="42" fillId="0" borderId="0" xfId="0" applyFont="true" applyFill="true" applyAlignment="true">
      <alignment horizontal="center" vertical="center"/>
    </xf>
    <xf numFmtId="0" fontId="19" fillId="0" borderId="0" xfId="0" applyFont="true" applyFill="true" applyBorder="true" applyAlignment="true">
      <alignment vertical="center"/>
    </xf>
    <xf numFmtId="0" fontId="14" fillId="0" borderId="34" xfId="0" applyFont="true" applyFill="true" applyBorder="true" applyAlignment="true">
      <alignment horizontal="left" vertical="center"/>
    </xf>
    <xf numFmtId="190" fontId="14" fillId="0" borderId="34" xfId="0" applyNumberFormat="true" applyFont="true" applyFill="true" applyBorder="true" applyAlignment="true">
      <alignment horizontal="right" vertical="center"/>
    </xf>
    <xf numFmtId="179" fontId="14" fillId="0" borderId="34" xfId="58" applyNumberFormat="true" applyFont="true" applyFill="true" applyBorder="true" applyAlignment="true">
      <alignment horizontal="right" vertical="center"/>
    </xf>
    <xf numFmtId="190" fontId="14" fillId="0" borderId="34" xfId="0" applyNumberFormat="true" applyFont="true" applyFill="true" applyBorder="true" applyAlignment="true">
      <alignment horizontal="center" vertical="center"/>
    </xf>
    <xf numFmtId="0" fontId="27" fillId="0" borderId="34" xfId="0" applyFont="true" applyFill="true" applyBorder="true" applyAlignment="true">
      <alignment horizontal="center" vertical="center"/>
    </xf>
    <xf numFmtId="0" fontId="27" fillId="0" borderId="34" xfId="0" applyFont="true" applyFill="true" applyBorder="true" applyAlignment="true">
      <alignment horizontal="left" vertical="center"/>
    </xf>
    <xf numFmtId="190" fontId="41" fillId="0" borderId="0" xfId="0" applyNumberFormat="true" applyFont="true" applyFill="true" applyBorder="true" applyAlignment="true"/>
    <xf numFmtId="0" fontId="3" fillId="0" borderId="0" xfId="37" applyFont="true" applyFill="true" applyBorder="true" applyAlignment="true">
      <alignment horizontal="left" vertical="center"/>
    </xf>
    <xf numFmtId="179" fontId="3" fillId="0" borderId="0" xfId="58" applyNumberFormat="true" applyFont="true" applyFill="true" applyBorder="true" applyAlignment="true" applyProtection="true">
      <alignment horizontal="left" vertical="center"/>
    </xf>
    <xf numFmtId="0" fontId="42" fillId="0" borderId="0" xfId="0" applyFont="true" applyFill="true" applyBorder="true" applyAlignment="true">
      <alignment horizontal="center" vertical="center"/>
    </xf>
    <xf numFmtId="179" fontId="42" fillId="0" borderId="0" xfId="58" applyNumberFormat="true" applyFont="true" applyFill="true" applyBorder="true" applyAlignment="true">
      <alignment horizontal="center" vertical="center"/>
    </xf>
    <xf numFmtId="0" fontId="14" fillId="0" borderId="29" xfId="0" applyFont="true" applyFill="true" applyBorder="true" applyAlignment="true">
      <alignment horizontal="left" vertical="center"/>
    </xf>
    <xf numFmtId="181" fontId="14" fillId="0" borderId="34" xfId="34" applyNumberFormat="true" applyFont="true" applyFill="true" applyBorder="true" applyAlignment="true">
      <alignment horizontal="center" vertical="center"/>
    </xf>
    <xf numFmtId="179" fontId="14" fillId="0" borderId="34" xfId="58" applyNumberFormat="true" applyFont="true" applyFill="true" applyBorder="true" applyAlignment="true">
      <alignment horizontal="center" vertical="center"/>
    </xf>
    <xf numFmtId="181" fontId="14" fillId="0" borderId="34" xfId="34" applyNumberFormat="true" applyFont="true" applyFill="true" applyBorder="true" applyAlignment="true">
      <alignment horizontal="right" vertical="center"/>
    </xf>
    <xf numFmtId="0" fontId="27" fillId="0" borderId="29" xfId="0" applyFont="true" applyFill="true" applyBorder="true" applyAlignment="true">
      <alignment horizontal="center" vertical="center"/>
    </xf>
    <xf numFmtId="0" fontId="27" fillId="0" borderId="29" xfId="0" applyFont="true" applyFill="true" applyBorder="true" applyAlignment="true">
      <alignment horizontal="left" vertical="center"/>
    </xf>
    <xf numFmtId="0" fontId="43" fillId="0" borderId="0" xfId="0" applyFont="true" applyFill="true" applyBorder="true" applyAlignment="true"/>
    <xf numFmtId="179" fontId="19" fillId="0" borderId="0" xfId="58" applyNumberFormat="true" applyFont="true" applyFill="true" applyBorder="true" applyAlignment="true">
      <alignment vertical="center"/>
    </xf>
    <xf numFmtId="179" fontId="18" fillId="0" borderId="1" xfId="58" applyNumberFormat="true" applyFont="true" applyFill="true" applyBorder="true" applyAlignment="true">
      <alignment horizontal="center" vertical="center"/>
    </xf>
    <xf numFmtId="0" fontId="27" fillId="0" borderId="29" xfId="0" applyFont="true" applyFill="true" applyBorder="true" applyAlignment="true">
      <alignment horizontal="center" vertical="center" wrapText="true"/>
    </xf>
    <xf numFmtId="0" fontId="18" fillId="0" borderId="36" xfId="0" applyFont="true" applyFill="true" applyBorder="true" applyAlignment="true">
      <alignment horizontal="center" vertical="center" wrapText="true"/>
    </xf>
    <xf numFmtId="179" fontId="18" fillId="0" borderId="36" xfId="58" applyNumberFormat="true" applyFont="true" applyFill="true" applyBorder="true" applyAlignment="true">
      <alignment horizontal="center" vertical="center" wrapText="true"/>
    </xf>
    <xf numFmtId="181" fontId="14" fillId="0" borderId="34" xfId="34" applyNumberFormat="true" applyFont="true" applyFill="true" applyBorder="true" applyAlignment="true">
      <alignment horizontal="left" vertical="center"/>
    </xf>
    <xf numFmtId="179" fontId="14" fillId="0" borderId="34" xfId="58" applyNumberFormat="true" applyFont="true" applyFill="true" applyBorder="true" applyAlignment="true">
      <alignment horizontal="left" vertical="center"/>
    </xf>
    <xf numFmtId="0" fontId="44" fillId="0" borderId="0" xfId="0" applyFont="true" applyFill="true" applyBorder="true" applyAlignment="true">
      <alignment horizontal="center" vertical="center" wrapText="true"/>
    </xf>
    <xf numFmtId="0" fontId="19" fillId="0" borderId="0" xfId="0" applyFont="true" applyFill="true" applyBorder="true" applyAlignment="true">
      <alignment horizontal="right" vertical="center" wrapText="true"/>
    </xf>
    <xf numFmtId="0" fontId="19" fillId="0" borderId="1" xfId="0" applyFont="true" applyFill="true" applyBorder="true" applyAlignment="true">
      <alignment vertical="center" wrapText="true"/>
    </xf>
    <xf numFmtId="43" fontId="19" fillId="0" borderId="1" xfId="34" applyFont="true" applyBorder="true" applyAlignment="true">
      <alignment vertical="center" wrapText="true"/>
    </xf>
    <xf numFmtId="43" fontId="19" fillId="0" borderId="1" xfId="34" applyNumberFormat="true" applyFont="true" applyBorder="true" applyAlignment="true">
      <alignment vertical="center" wrapText="true"/>
    </xf>
    <xf numFmtId="0" fontId="0" fillId="0" borderId="0" xfId="37" applyFill="true" applyBorder="true" applyAlignment="true"/>
    <xf numFmtId="0" fontId="19" fillId="0" borderId="0" xfId="37" applyFont="true" applyFill="true" applyBorder="true" applyAlignment="true"/>
    <xf numFmtId="187" fontId="0" fillId="0" borderId="0" xfId="6" applyNumberFormat="true" applyFont="true" applyFill="true" applyBorder="true" applyAlignment="true">
      <alignment horizontal="right" vertical="center" wrapText="true"/>
    </xf>
    <xf numFmtId="0" fontId="44" fillId="0" borderId="0" xfId="9" applyFont="true" applyFill="true" applyBorder="true" applyAlignment="true">
      <alignment horizontal="center" vertical="center"/>
    </xf>
    <xf numFmtId="0" fontId="19" fillId="0" borderId="30" xfId="37" applyFont="true" applyFill="true" applyBorder="true" applyAlignment="true">
      <alignment horizontal="center" vertical="center"/>
    </xf>
    <xf numFmtId="0" fontId="19" fillId="0" borderId="16" xfId="37" applyFont="true" applyFill="true" applyBorder="true" applyAlignment="true">
      <alignment horizontal="center" vertical="center"/>
    </xf>
    <xf numFmtId="0" fontId="19" fillId="0" borderId="37" xfId="37" applyFont="true" applyFill="true" applyBorder="true" applyAlignment="true">
      <alignment horizontal="center" vertical="center"/>
    </xf>
    <xf numFmtId="0" fontId="19" fillId="0" borderId="32" xfId="37" applyFont="true" applyFill="true" applyBorder="true" applyAlignment="true">
      <alignment horizontal="center" vertical="center"/>
    </xf>
    <xf numFmtId="0" fontId="19" fillId="0" borderId="1" xfId="1" applyFont="true" applyFill="true" applyBorder="true" applyAlignment="true">
      <alignment horizontal="center" vertical="center"/>
    </xf>
    <xf numFmtId="188" fontId="19" fillId="0" borderId="1" xfId="6" applyNumberFormat="true" applyFont="true" applyFill="true" applyBorder="true" applyAlignment="true">
      <alignment horizontal="center" vertical="center"/>
    </xf>
    <xf numFmtId="0" fontId="19" fillId="0" borderId="1" xfId="1" applyFont="true" applyFill="true" applyBorder="true" applyAlignment="true">
      <alignment horizontal="left" vertical="center" wrapText="true"/>
    </xf>
    <xf numFmtId="189" fontId="19" fillId="0" borderId="1" xfId="34" applyNumberFormat="true" applyFont="true" applyFill="true" applyBorder="true" applyAlignment="true">
      <alignment vertical="center"/>
    </xf>
    <xf numFmtId="0" fontId="19" fillId="0" borderId="1" xfId="37" applyFont="true" applyFill="true" applyBorder="true" applyAlignment="true">
      <alignment horizontal="left" vertical="center" wrapText="true"/>
    </xf>
    <xf numFmtId="0" fontId="19" fillId="0" borderId="1" xfId="37" applyFont="true" applyFill="true" applyBorder="true" applyAlignment="true">
      <alignment horizontal="center" vertical="center"/>
    </xf>
    <xf numFmtId="187" fontId="19" fillId="0" borderId="0" xfId="6" applyNumberFormat="true" applyFont="true" applyFill="true" applyBorder="true" applyAlignment="true">
      <alignment horizontal="right" vertical="center" wrapText="true"/>
    </xf>
    <xf numFmtId="0" fontId="19" fillId="0" borderId="0" xfId="1" applyFont="true" applyFill="true" applyBorder="true" applyAlignment="true">
      <alignment horizontal="right" vertical="center"/>
    </xf>
    <xf numFmtId="0" fontId="19" fillId="0" borderId="17" xfId="37" applyFont="true" applyFill="true" applyBorder="true" applyAlignment="true">
      <alignment horizontal="center" vertical="center"/>
    </xf>
    <xf numFmtId="0" fontId="45" fillId="0" borderId="0" xfId="0" applyFont="true" applyFill="true" applyBorder="true" applyAlignment="true"/>
    <xf numFmtId="0" fontId="14" fillId="0" borderId="38" xfId="0" applyFont="true" applyFill="true" applyBorder="true" applyAlignment="true">
      <alignment horizontal="left" vertical="center"/>
    </xf>
    <xf numFmtId="4" fontId="14" fillId="0" borderId="36" xfId="0" applyNumberFormat="true" applyFont="true" applyFill="true" applyBorder="true" applyAlignment="true">
      <alignment horizontal="right" vertical="center"/>
    </xf>
    <xf numFmtId="0" fontId="14" fillId="0" borderId="36" xfId="0" applyFont="true" applyFill="true" applyBorder="true" applyAlignment="true">
      <alignment horizontal="center" vertical="center"/>
    </xf>
    <xf numFmtId="0" fontId="14" fillId="0" borderId="36" xfId="0" applyFont="true" applyFill="true" applyBorder="true" applyAlignment="true">
      <alignment horizontal="left" vertical="center"/>
    </xf>
    <xf numFmtId="0" fontId="14" fillId="0" borderId="38" xfId="0" applyFont="true" applyFill="true" applyBorder="true" applyAlignment="true">
      <alignment horizontal="center" vertical="center"/>
    </xf>
    <xf numFmtId="0" fontId="14" fillId="0" borderId="36" xfId="0" applyFont="true" applyFill="true" applyBorder="true" applyAlignment="true">
      <alignment horizontal="right" vertical="center"/>
    </xf>
    <xf numFmtId="0" fontId="27" fillId="0" borderId="38" xfId="0" applyFont="true" applyFill="true" applyBorder="true" applyAlignment="true">
      <alignment horizontal="center" vertical="center"/>
    </xf>
    <xf numFmtId="0" fontId="19" fillId="0" borderId="0" xfId="0" applyFont="true" applyFill="true" applyBorder="true" applyAlignment="true">
      <alignment horizontal="right"/>
    </xf>
    <xf numFmtId="0" fontId="19" fillId="0" borderId="0" xfId="0" applyFont="true" applyBorder="true" applyAlignment="true"/>
    <xf numFmtId="0" fontId="19" fillId="0" borderId="0" xfId="0" applyFont="true" applyBorder="true" applyAlignment="true">
      <alignment horizontal="right"/>
    </xf>
    <xf numFmtId="3" fontId="19" fillId="0" borderId="1" xfId="0" applyNumberFormat="true" applyFont="true" applyFill="true" applyBorder="true" applyAlignment="true" applyProtection="true">
      <alignment vertical="center"/>
    </xf>
    <xf numFmtId="0" fontId="19" fillId="0" borderId="1" xfId="0" applyFont="true" applyBorder="true" applyAlignment="true"/>
    <xf numFmtId="0" fontId="19" fillId="0" borderId="1" xfId="0" applyFont="true" applyFill="true" applyBorder="true" applyAlignment="true">
      <alignment vertical="center"/>
    </xf>
    <xf numFmtId="49" fontId="19" fillId="0" borderId="1" xfId="43" applyNumberFormat="true" applyFont="true" applyFill="true" applyBorder="true" applyAlignment="true" applyProtection="true">
      <alignment horizontal="distributed" vertical="center"/>
    </xf>
    <xf numFmtId="3" fontId="19" fillId="0" borderId="0" xfId="0" applyNumberFormat="true" applyFont="true" applyFill="true" applyBorder="true" applyAlignment="true" applyProtection="true">
      <alignment vertical="center"/>
    </xf>
    <xf numFmtId="187" fontId="41" fillId="0" borderId="0" xfId="0" applyNumberFormat="true" applyFont="true" applyFill="true" applyBorder="true" applyAlignment="true"/>
    <xf numFmtId="187" fontId="0" fillId="0" borderId="0" xfId="0" applyNumberFormat="true" applyFont="true" applyFill="true" applyBorder="true" applyAlignment="true">
      <alignment vertical="center"/>
    </xf>
    <xf numFmtId="187" fontId="42" fillId="0" borderId="0" xfId="0" applyNumberFormat="true" applyFont="true" applyFill="true" applyBorder="true" applyAlignment="true">
      <alignment horizontal="center" vertical="center"/>
    </xf>
    <xf numFmtId="187" fontId="19" fillId="0" borderId="0" xfId="0" applyNumberFormat="true" applyFont="true" applyFill="true" applyBorder="true" applyAlignment="true">
      <alignment vertical="center"/>
    </xf>
    <xf numFmtId="187" fontId="27" fillId="0" borderId="36" xfId="0" applyNumberFormat="true" applyFont="true" applyFill="true" applyBorder="true" applyAlignment="true">
      <alignment horizontal="center" vertical="center"/>
    </xf>
    <xf numFmtId="0" fontId="27" fillId="0" borderId="36" xfId="0" applyFont="true" applyFill="true" applyBorder="true" applyAlignment="true">
      <alignment horizontal="center" vertical="center"/>
    </xf>
    <xf numFmtId="187" fontId="14" fillId="0" borderId="36" xfId="0" applyNumberFormat="true" applyFont="true" applyFill="true" applyBorder="true" applyAlignment="true">
      <alignment horizontal="center" vertical="center"/>
    </xf>
    <xf numFmtId="187" fontId="14" fillId="0" borderId="36" xfId="0" applyNumberFormat="true" applyFont="true" applyFill="true" applyBorder="true" applyAlignment="true">
      <alignment horizontal="right" vertical="center"/>
    </xf>
    <xf numFmtId="187" fontId="14" fillId="0" borderId="36" xfId="0" applyNumberFormat="true" applyFont="true" applyFill="true" applyBorder="true" applyAlignment="true">
      <alignment horizontal="left" vertical="center"/>
    </xf>
    <xf numFmtId="41" fontId="14" fillId="0" borderId="36" xfId="0" applyNumberFormat="true" applyFont="true" applyFill="true" applyBorder="true" applyAlignment="true">
      <alignment horizontal="right" vertical="center"/>
    </xf>
    <xf numFmtId="0" fontId="27" fillId="0" borderId="38" xfId="0" applyFont="true" applyFill="true" applyBorder="true" applyAlignment="true">
      <alignment horizontal="left" vertical="center"/>
    </xf>
    <xf numFmtId="0" fontId="27" fillId="0" borderId="36" xfId="0" applyFont="true" applyFill="true" applyBorder="true" applyAlignment="true">
      <alignment horizontal="left" vertical="center"/>
    </xf>
    <xf numFmtId="41" fontId="41" fillId="0" borderId="0" xfId="0" applyNumberFormat="true" applyFont="true" applyFill="true" applyBorder="true" applyAlignment="true"/>
    <xf numFmtId="41" fontId="7" fillId="0" borderId="0" xfId="34" applyNumberFormat="true" applyFont="true" applyFill="true" applyAlignment="true">
      <alignment vertical="center"/>
    </xf>
    <xf numFmtId="179" fontId="7" fillId="0" borderId="0" xfId="58" applyNumberFormat="true" applyFont="true" applyFill="true" applyAlignment="true">
      <alignment horizontal="right" vertical="center"/>
    </xf>
    <xf numFmtId="41" fontId="46" fillId="0" borderId="0" xfId="34" applyNumberFormat="true" applyFont="true" applyFill="true" applyAlignment="true">
      <alignment horizontal="center" vertical="center"/>
    </xf>
    <xf numFmtId="41" fontId="2" fillId="0" borderId="0" xfId="34" applyNumberFormat="true" applyFont="true" applyFill="true" applyAlignment="true">
      <alignment vertical="center"/>
    </xf>
    <xf numFmtId="179" fontId="2" fillId="0" borderId="0" xfId="58" applyNumberFormat="true" applyFont="true" applyFill="true" applyAlignment="true">
      <alignment horizontal="center" vertical="center"/>
    </xf>
    <xf numFmtId="41" fontId="27" fillId="0" borderId="1" xfId="0" applyNumberFormat="true" applyFont="true" applyFill="true" applyBorder="true" applyAlignment="true">
      <alignment horizontal="center" vertical="center" wrapText="true"/>
    </xf>
    <xf numFmtId="41" fontId="14" fillId="0" borderId="1" xfId="0" applyNumberFormat="true" applyFont="true" applyFill="true" applyBorder="true" applyAlignment="true">
      <alignment horizontal="right" vertical="center"/>
    </xf>
    <xf numFmtId="179" fontId="14" fillId="0" borderId="1" xfId="58" applyNumberFormat="true" applyFont="true" applyFill="true" applyBorder="true" applyAlignment="true">
      <alignment horizontal="right" vertical="center"/>
    </xf>
    <xf numFmtId="179" fontId="14" fillId="0" borderId="36" xfId="58" applyNumberFormat="true" applyFont="true" applyFill="true" applyBorder="true" applyAlignment="true">
      <alignment horizontal="right" vertical="center"/>
    </xf>
    <xf numFmtId="41" fontId="14" fillId="0" borderId="36" xfId="0" applyNumberFormat="true" applyFont="true" applyFill="true" applyBorder="true" applyAlignment="true">
      <alignment horizontal="center" vertical="center"/>
    </xf>
    <xf numFmtId="0" fontId="47" fillId="0" borderId="0" xfId="0" applyFont="true" applyFill="true" applyBorder="true" applyAlignment="true"/>
    <xf numFmtId="187" fontId="7" fillId="0" borderId="0" xfId="34" applyNumberFormat="true" applyFont="true" applyFill="true" applyAlignment="true">
      <alignment vertical="center"/>
    </xf>
    <xf numFmtId="179" fontId="7" fillId="0" borderId="0" xfId="58" applyNumberFormat="true" applyFont="true" applyFill="true" applyAlignment="true">
      <alignment vertical="center"/>
    </xf>
    <xf numFmtId="187" fontId="46" fillId="0" borderId="0" xfId="34" applyNumberFormat="true" applyFont="true" applyFill="true" applyAlignment="true">
      <alignment horizontal="center" vertical="center"/>
    </xf>
    <xf numFmtId="179" fontId="46" fillId="0" borderId="0" xfId="58" applyNumberFormat="true" applyFont="true" applyFill="true" applyAlignment="true">
      <alignment horizontal="center" vertical="center"/>
    </xf>
    <xf numFmtId="187" fontId="2" fillId="0" borderId="0" xfId="34" applyNumberFormat="true" applyFont="true" applyFill="true" applyAlignment="true">
      <alignment vertical="center"/>
    </xf>
    <xf numFmtId="187" fontId="14" fillId="0" borderId="1" xfId="0" applyNumberFormat="true" applyFont="true" applyFill="true" applyBorder="true" applyAlignment="true">
      <alignment horizontal="center" vertical="center"/>
    </xf>
    <xf numFmtId="179" fontId="14" fillId="0" borderId="1" xfId="58" applyNumberFormat="true" applyFont="true" applyFill="true" applyBorder="true" applyAlignment="true">
      <alignment horizontal="center" vertical="center"/>
    </xf>
    <xf numFmtId="179" fontId="14" fillId="0" borderId="36" xfId="58" applyNumberFormat="true" applyFont="true" applyFill="true" applyBorder="true" applyAlignment="true">
      <alignment horizontal="center" vertical="center"/>
    </xf>
    <xf numFmtId="179" fontId="2" fillId="0" borderId="0" xfId="58" applyNumberFormat="true" applyFont="true" applyFill="true" applyAlignment="true">
      <alignment vertical="center"/>
    </xf>
    <xf numFmtId="179" fontId="27" fillId="0" borderId="1" xfId="58" applyNumberFormat="true" applyFont="true" applyFill="true" applyBorder="true" applyAlignment="true">
      <alignment horizontal="center" vertical="center"/>
    </xf>
    <xf numFmtId="179" fontId="14" fillId="0" borderId="36" xfId="58" applyNumberFormat="true" applyFont="true" applyFill="true" applyBorder="true" applyAlignment="true">
      <alignment horizontal="left" vertical="center"/>
    </xf>
    <xf numFmtId="0" fontId="27" fillId="0" borderId="38" xfId="0" applyFont="true" applyFill="true" applyBorder="true" applyAlignment="true">
      <alignment horizontal="distributed" vertical="center"/>
    </xf>
    <xf numFmtId="41" fontId="27" fillId="0" borderId="1" xfId="0" applyNumberFormat="true" applyFont="true" applyFill="true" applyBorder="true" applyAlignment="true">
      <alignment horizontal="center" vertical="center"/>
    </xf>
    <xf numFmtId="0" fontId="27" fillId="0" borderId="36" xfId="0" applyFont="true" applyFill="true" applyBorder="true" applyAlignment="true">
      <alignment horizontal="distributed" vertical="center"/>
    </xf>
    <xf numFmtId="0" fontId="48" fillId="0" borderId="0" xfId="0" applyFont="true" applyFill="true" applyBorder="true" applyAlignment="true">
      <alignment vertical="center"/>
    </xf>
    <xf numFmtId="0" fontId="2" fillId="0" borderId="0" xfId="7" applyFont="true" applyFill="true" applyBorder="true" applyAlignment="true">
      <alignment vertical="center"/>
    </xf>
    <xf numFmtId="0" fontId="3" fillId="0" borderId="0" xfId="0" applyFont="true" applyFill="true" applyBorder="true" applyAlignment="true">
      <alignment horizontal="left" vertical="center" wrapText="true"/>
    </xf>
    <xf numFmtId="0" fontId="48" fillId="0" borderId="0" xfId="7" applyFont="true" applyFill="true" applyAlignment="true">
      <alignment horizontal="center" vertical="center"/>
    </xf>
    <xf numFmtId="0" fontId="2" fillId="0" borderId="0" xfId="7" applyFont="true" applyFill="true" applyAlignment="true">
      <alignment horizontal="center" vertical="center" wrapText="true"/>
    </xf>
    <xf numFmtId="0" fontId="2" fillId="0" borderId="0" xfId="7" applyFont="true" applyFill="true" applyAlignment="true">
      <alignment vertical="center" wrapText="true"/>
    </xf>
    <xf numFmtId="0" fontId="10" fillId="0" borderId="1" xfId="0" applyFont="true" applyFill="true" applyBorder="true" applyAlignment="true">
      <alignment horizontal="center" vertical="center"/>
    </xf>
    <xf numFmtId="0" fontId="2" fillId="0" borderId="1" xfId="0" applyFont="true" applyFill="true" applyBorder="true" applyAlignment="true">
      <alignment horizontal="center" vertical="center"/>
    </xf>
    <xf numFmtId="0" fontId="2" fillId="0" borderId="1" xfId="0" applyFont="true" applyFill="true" applyBorder="true" applyAlignment="true">
      <alignment horizontal="left" vertical="center"/>
    </xf>
    <xf numFmtId="43" fontId="19" fillId="0" borderId="1" xfId="34" applyFont="true" applyFill="true" applyBorder="true" applyAlignment="true">
      <alignment vertical="center"/>
    </xf>
    <xf numFmtId="0" fontId="2" fillId="0" borderId="1" xfId="0" applyFont="true" applyFill="true" applyBorder="true" applyAlignment="true">
      <alignment horizontal="left" vertical="center" indent="1"/>
    </xf>
    <xf numFmtId="0" fontId="2" fillId="0" borderId="0" xfId="0" applyFont="true" applyFill="true" applyBorder="true" applyAlignment="true">
      <alignment horizontal="right"/>
    </xf>
    <xf numFmtId="0" fontId="48" fillId="0" borderId="0" xfId="7" applyFont="true" applyFill="true" applyBorder="true" applyAlignment="true">
      <alignment vertical="center"/>
    </xf>
    <xf numFmtId="0" fontId="2" fillId="0" borderId="0" xfId="7" applyFont="true" applyFill="true" applyAlignment="true">
      <alignment horizontal="right" vertical="center" wrapText="true"/>
    </xf>
    <xf numFmtId="0" fontId="3" fillId="0" borderId="0" xfId="0" applyFont="true" applyFill="true" applyBorder="true" applyAlignment="true">
      <alignment vertical="center" wrapText="true"/>
    </xf>
    <xf numFmtId="43" fontId="19" fillId="0" borderId="1" xfId="34" applyFont="true" applyBorder="true" applyAlignment="true">
      <alignment horizontal="right" vertical="center" wrapText="true"/>
    </xf>
    <xf numFmtId="0" fontId="0" fillId="0" borderId="0" xfId="0" applyFill="true" applyAlignment="true"/>
    <xf numFmtId="0" fontId="49" fillId="0" borderId="0" xfId="0" applyFont="true" applyFill="true" applyBorder="true" applyAlignment="true">
      <alignment horizontal="right" vertical="center" wrapText="true"/>
    </xf>
    <xf numFmtId="0" fontId="50" fillId="0" borderId="1" xfId="0" applyFont="true" applyFill="true" applyBorder="true" applyAlignment="true">
      <alignment horizontal="center" vertical="center"/>
    </xf>
    <xf numFmtId="0" fontId="50" fillId="0" borderId="1" xfId="0" applyFont="true" applyFill="true" applyBorder="true" applyAlignment="true">
      <alignment horizontal="center" vertical="center" wrapText="true"/>
    </xf>
    <xf numFmtId="0" fontId="49" fillId="0" borderId="1" xfId="0" applyFont="true" applyFill="true" applyBorder="true" applyAlignment="true">
      <alignment horizontal="left" vertical="center" wrapText="true"/>
    </xf>
    <xf numFmtId="43" fontId="49" fillId="0" borderId="1" xfId="34" applyNumberFormat="true" applyFont="true" applyBorder="true" applyAlignment="true">
      <alignment horizontal="right" vertical="center" wrapText="true"/>
    </xf>
    <xf numFmtId="43" fontId="51" fillId="0" borderId="1" xfId="34" applyNumberFormat="true" applyFont="true" applyBorder="true" applyAlignment="true">
      <alignment vertical="center"/>
    </xf>
    <xf numFmtId="43" fontId="49" fillId="0" borderId="1" xfId="34" applyNumberFormat="true" applyFont="true" applyFill="true" applyBorder="true" applyAlignment="true">
      <alignment horizontal="right" vertical="center" wrapText="true"/>
    </xf>
    <xf numFmtId="0" fontId="52" fillId="0" borderId="0" xfId="0" applyFont="true" applyFill="true" applyBorder="true" applyAlignment="true">
      <alignment vertical="center" wrapText="true"/>
    </xf>
    <xf numFmtId="0" fontId="18" fillId="0" borderId="30" xfId="0" applyFont="true" applyFill="true" applyBorder="true" applyAlignment="true">
      <alignment horizontal="center" vertical="center"/>
    </xf>
    <xf numFmtId="0" fontId="18" fillId="0" borderId="32" xfId="0" applyFont="true" applyFill="true" applyBorder="true" applyAlignment="true">
      <alignment horizontal="center" vertical="center"/>
    </xf>
    <xf numFmtId="0" fontId="18" fillId="0" borderId="32" xfId="0" applyFont="true" applyFill="true" applyBorder="true" applyAlignment="true">
      <alignment horizontal="center" vertical="center" wrapText="true"/>
    </xf>
    <xf numFmtId="0" fontId="19" fillId="0" borderId="1" xfId="0" applyFont="true" applyFill="true" applyBorder="true" applyAlignment="true">
      <alignment horizontal="left" vertical="center" wrapText="true"/>
    </xf>
    <xf numFmtId="0" fontId="19" fillId="0" borderId="9" xfId="0" applyFont="true" applyFill="true" applyBorder="true" applyAlignment="true">
      <alignment horizontal="right" vertical="center" wrapText="true"/>
    </xf>
    <xf numFmtId="0" fontId="18" fillId="0" borderId="0" xfId="1" applyFont="true" applyFill="true">
      <alignment vertical="center"/>
    </xf>
    <xf numFmtId="0" fontId="19" fillId="0" borderId="0" xfId="1" applyFont="true" applyFill="true">
      <alignment vertical="center"/>
    </xf>
    <xf numFmtId="0" fontId="44" fillId="0" borderId="0" xfId="9" applyFont="true" applyFill="true" applyAlignment="true">
      <alignment horizontal="center" vertical="center"/>
    </xf>
    <xf numFmtId="0" fontId="18" fillId="0" borderId="1" xfId="1" applyFont="true" applyFill="true" applyBorder="true" applyAlignment="true">
      <alignment horizontal="center" vertical="center"/>
    </xf>
    <xf numFmtId="188" fontId="18" fillId="0" borderId="1" xfId="6" applyNumberFormat="true" applyFont="true" applyFill="true" applyBorder="true" applyAlignment="true">
      <alignment horizontal="center" vertical="center"/>
    </xf>
    <xf numFmtId="0" fontId="18" fillId="0" borderId="1" xfId="1" applyFont="true" applyFill="true" applyBorder="true" applyAlignment="true">
      <alignment horizontal="left" vertical="center"/>
    </xf>
    <xf numFmtId="189" fontId="18" fillId="0" borderId="1" xfId="34" applyNumberFormat="true" applyFont="true" applyFill="true" applyBorder="true" applyAlignment="true">
      <alignment vertical="center"/>
    </xf>
    <xf numFmtId="0" fontId="19" fillId="0" borderId="1" xfId="1" applyFont="true" applyFill="true" applyBorder="true" applyAlignment="true">
      <alignment horizontal="left" vertical="center"/>
    </xf>
    <xf numFmtId="0" fontId="18" fillId="0" borderId="1" xfId="1" applyFont="true" applyFill="true" applyBorder="true" applyAlignment="true">
      <alignment horizontal="left" vertical="center" wrapText="true"/>
    </xf>
    <xf numFmtId="0" fontId="2" fillId="0" borderId="1" xfId="1" applyFont="true" applyFill="true" applyBorder="true" applyAlignment="true">
      <alignment horizontal="left" vertical="center"/>
    </xf>
    <xf numFmtId="0" fontId="19" fillId="0" borderId="1" xfId="0" applyFont="true" applyFill="true" applyBorder="true" applyAlignment="true">
      <alignment horizontal="left" vertical="center"/>
    </xf>
    <xf numFmtId="0" fontId="2" fillId="0" borderId="0" xfId="0" applyFont="true" applyFill="true" applyBorder="true" applyAlignment="true">
      <alignment vertical="center"/>
    </xf>
    <xf numFmtId="183" fontId="19" fillId="0" borderId="1" xfId="0" applyNumberFormat="true" applyFont="true" applyFill="true" applyBorder="true" applyAlignment="true">
      <alignment vertical="center"/>
    </xf>
    <xf numFmtId="177" fontId="19" fillId="0" borderId="1" xfId="0" applyNumberFormat="true" applyFont="true" applyFill="true" applyBorder="true" applyAlignment="true">
      <alignment vertical="center"/>
    </xf>
    <xf numFmtId="0" fontId="19" fillId="0" borderId="1" xfId="0" applyFont="true" applyFill="true" applyBorder="true" applyAlignment="true" applyProtection="true">
      <alignment vertical="center"/>
      <protection locked="false"/>
    </xf>
    <xf numFmtId="0" fontId="3" fillId="0" borderId="0" xfId="0" applyFont="true" applyFill="true" applyBorder="true" applyAlignment="true">
      <alignment horizontal="center" vertical="center"/>
    </xf>
    <xf numFmtId="0" fontId="2" fillId="0" borderId="9" xfId="0" applyFont="true" applyFill="true" applyBorder="true" applyAlignment="true">
      <alignment horizontal="right" vertical="center"/>
    </xf>
    <xf numFmtId="0" fontId="19" fillId="0" borderId="0" xfId="9" applyFont="true">
      <alignment vertical="center"/>
    </xf>
    <xf numFmtId="0" fontId="25" fillId="0" borderId="0" xfId="9" applyFont="true">
      <alignment vertical="center"/>
    </xf>
    <xf numFmtId="0" fontId="0" fillId="0" borderId="0" xfId="9">
      <alignment vertical="center"/>
    </xf>
    <xf numFmtId="0" fontId="19" fillId="0" borderId="0" xfId="9" applyFont="true" applyFill="true" applyAlignment="true">
      <alignment vertical="center"/>
    </xf>
    <xf numFmtId="0" fontId="19" fillId="0" borderId="0" xfId="0" applyFont="true" applyFill="true" applyBorder="true" applyAlignment="true">
      <alignment horizontal="right" vertical="center"/>
    </xf>
    <xf numFmtId="0" fontId="19" fillId="0" borderId="1" xfId="9" applyFont="true" applyFill="true" applyBorder="true" applyAlignment="true">
      <alignment vertical="center"/>
    </xf>
    <xf numFmtId="43" fontId="19" fillId="0" borderId="1" xfId="34" applyFont="true" applyFill="true" applyBorder="true" applyAlignment="true">
      <alignment vertical="center" wrapText="true"/>
    </xf>
    <xf numFmtId="176" fontId="19" fillId="0" borderId="1" xfId="34" applyNumberFormat="true" applyFont="true" applyFill="true" applyBorder="true" applyAlignment="true">
      <alignment vertical="center" wrapText="true"/>
    </xf>
    <xf numFmtId="0" fontId="18" fillId="0" borderId="1" xfId="9" applyFont="true" applyFill="true" applyBorder="true" applyAlignment="true">
      <alignment horizontal="center" vertical="center"/>
    </xf>
    <xf numFmtId="43" fontId="18" fillId="0" borderId="1" xfId="34" applyFont="true" applyFill="true" applyBorder="true" applyAlignment="true">
      <alignment vertical="center" wrapText="true"/>
    </xf>
    <xf numFmtId="0" fontId="0" fillId="0" borderId="0" xfId="0" applyFont="true" applyFill="true" applyBorder="true" applyAlignment="true">
      <alignment horizontal="right" vertical="center"/>
    </xf>
    <xf numFmtId="0" fontId="25" fillId="0" borderId="1" xfId="0" applyFont="true" applyFill="true" applyBorder="true" applyAlignment="true">
      <alignment horizontal="center" vertical="center"/>
    </xf>
    <xf numFmtId="0" fontId="25" fillId="0" borderId="1" xfId="0" applyFont="true" applyFill="true" applyBorder="true" applyAlignment="true">
      <alignment horizontal="center" vertical="center" wrapText="true"/>
    </xf>
    <xf numFmtId="187" fontId="19" fillId="0" borderId="1" xfId="34" applyNumberFormat="true" applyFont="true" applyFill="true" applyBorder="true" applyAlignment="true">
      <alignment vertical="center" wrapText="true"/>
    </xf>
    <xf numFmtId="189" fontId="19" fillId="0" borderId="1" xfId="34" applyNumberFormat="true" applyFont="true" applyFill="true" applyBorder="true" applyAlignment="true">
      <alignment vertical="center" wrapText="true"/>
    </xf>
    <xf numFmtId="0" fontId="0" fillId="0" borderId="0" xfId="0" applyFont="true" applyFill="true" applyBorder="true" applyAlignment="true">
      <alignment horizontal="left" vertical="center"/>
    </xf>
    <xf numFmtId="189" fontId="0" fillId="0" borderId="0" xfId="34" applyNumberFormat="true" applyFont="true" applyFill="true" applyAlignment="true">
      <alignment horizontal="right" vertical="center"/>
    </xf>
    <xf numFmtId="9" fontId="0" fillId="0" borderId="0" xfId="0" applyNumberFormat="true" applyFont="true" applyFill="true" applyBorder="true" applyAlignment="true">
      <alignment horizontal="right" vertical="center"/>
    </xf>
    <xf numFmtId="0" fontId="0" fillId="0" borderId="0" xfId="0" applyFont="true" applyFill="true" applyBorder="true" applyAlignment="true">
      <alignment horizontal="center" vertical="center"/>
    </xf>
    <xf numFmtId="189" fontId="0" fillId="0" borderId="0" xfId="34" applyNumberFormat="true" applyFont="true" applyFill="true" applyAlignment="true">
      <alignment horizontal="center" vertical="center"/>
    </xf>
    <xf numFmtId="0" fontId="18" fillId="0" borderId="0" xfId="0" applyFont="true" applyFill="true" applyBorder="true" applyAlignment="true">
      <alignment vertical="center"/>
    </xf>
    <xf numFmtId="0" fontId="44" fillId="0" borderId="0" xfId="0" applyFont="true" applyFill="true" applyBorder="true" applyAlignment="true">
      <alignment horizontal="center" vertical="center"/>
    </xf>
    <xf numFmtId="0" fontId="19" fillId="0" borderId="0" xfId="0" applyFont="true" applyFill="true" applyAlignment="true">
      <alignment vertical="center"/>
    </xf>
    <xf numFmtId="187" fontId="19" fillId="0" borderId="1" xfId="0" applyNumberFormat="true" applyFont="true" applyFill="true" applyBorder="true" applyAlignment="true">
      <alignment vertical="center"/>
    </xf>
    <xf numFmtId="179" fontId="19" fillId="0" borderId="1" xfId="58" applyNumberFormat="true" applyFont="true" applyFill="true" applyBorder="true" applyAlignment="true">
      <alignment vertical="center"/>
    </xf>
    <xf numFmtId="0" fontId="3" fillId="0" borderId="0" xfId="0" applyFont="true" applyFill="true" applyAlignment="true" applyProtection="true">
      <alignment vertical="center"/>
      <protection locked="false"/>
    </xf>
    <xf numFmtId="0" fontId="7" fillId="0" borderId="0" xfId="0" applyFont="true" applyFill="true" applyAlignment="true" applyProtection="true">
      <alignment vertical="center"/>
      <protection locked="false"/>
    </xf>
    <xf numFmtId="0" fontId="0" fillId="0" borderId="0" xfId="0" applyFont="true" applyFill="true" applyAlignment="true" applyProtection="true">
      <alignment vertical="center"/>
      <protection locked="false"/>
    </xf>
    <xf numFmtId="0" fontId="42" fillId="0" borderId="0" xfId="0" applyFont="true" applyFill="true" applyAlignment="true" applyProtection="true">
      <alignment horizontal="center" vertical="center"/>
      <protection locked="false"/>
    </xf>
    <xf numFmtId="0" fontId="19" fillId="0" borderId="0" xfId="0" applyFont="true" applyFill="true" applyAlignment="true" applyProtection="true">
      <alignment vertical="center"/>
      <protection locked="false"/>
    </xf>
    <xf numFmtId="0" fontId="19" fillId="0" borderId="0" xfId="0" applyFont="true" applyFill="true" applyBorder="true" applyAlignment="true" applyProtection="true">
      <alignment horizontal="right" vertical="center"/>
      <protection locked="false"/>
    </xf>
    <xf numFmtId="0" fontId="18" fillId="0" borderId="16" xfId="0" applyFont="true" applyFill="true" applyBorder="true" applyAlignment="true" applyProtection="true">
      <alignment horizontal="center" vertical="center"/>
      <protection locked="false"/>
    </xf>
    <xf numFmtId="0" fontId="18" fillId="0" borderId="17" xfId="0" applyFont="true" applyFill="true" applyBorder="true" applyAlignment="true" applyProtection="true">
      <alignment horizontal="center" vertical="center"/>
      <protection locked="false"/>
    </xf>
    <xf numFmtId="0" fontId="18" fillId="0" borderId="1" xfId="0" applyFont="true" applyFill="true" applyBorder="true" applyAlignment="true" applyProtection="true">
      <alignment horizontal="center" vertical="center"/>
      <protection locked="false"/>
    </xf>
    <xf numFmtId="0" fontId="18" fillId="0" borderId="1" xfId="0" applyFont="true" applyFill="true" applyBorder="true" applyAlignment="true" applyProtection="true">
      <alignment horizontal="left" vertical="center"/>
      <protection locked="false"/>
    </xf>
    <xf numFmtId="1" fontId="18" fillId="0" borderId="1" xfId="0" applyNumberFormat="true" applyFont="true" applyFill="true" applyBorder="true" applyAlignment="true" applyProtection="true">
      <alignment vertical="center"/>
      <protection locked="false"/>
    </xf>
    <xf numFmtId="1" fontId="19" fillId="0" borderId="1" xfId="0" applyNumberFormat="true" applyFont="true" applyFill="true" applyBorder="true" applyAlignment="true" applyProtection="true">
      <alignment horizontal="left" vertical="center"/>
      <protection locked="false"/>
    </xf>
    <xf numFmtId="1" fontId="19" fillId="0" borderId="1" xfId="0" applyNumberFormat="true" applyFont="true" applyFill="true" applyBorder="true" applyAlignment="true" applyProtection="true">
      <alignment vertical="center"/>
      <protection locked="false"/>
    </xf>
    <xf numFmtId="0" fontId="19" fillId="0" borderId="1" xfId="0" applyNumberFormat="true" applyFont="true" applyFill="true" applyBorder="true" applyAlignment="true" applyProtection="true">
      <alignment vertical="center"/>
      <protection locked="false"/>
    </xf>
    <xf numFmtId="3" fontId="19" fillId="0" borderId="1" xfId="0" applyNumberFormat="true" applyFont="true" applyFill="true" applyBorder="true" applyAlignment="true" applyProtection="true">
      <alignment vertical="center"/>
      <protection locked="false"/>
    </xf>
    <xf numFmtId="0" fontId="19" fillId="0" borderId="1" xfId="0" applyFont="true" applyFill="true" applyBorder="true" applyAlignment="true" applyProtection="true">
      <alignment vertical="center" wrapText="true"/>
      <protection locked="false"/>
    </xf>
    <xf numFmtId="3" fontId="19" fillId="0" borderId="30" xfId="0" applyNumberFormat="true" applyFont="true" applyFill="true" applyBorder="true" applyAlignment="true" applyProtection="true">
      <alignment vertical="center"/>
      <protection locked="false"/>
    </xf>
    <xf numFmtId="1" fontId="19" fillId="0" borderId="32" xfId="0" applyNumberFormat="true" applyFont="true" applyFill="true" applyBorder="true" applyAlignment="true" applyProtection="true">
      <alignment horizontal="left" vertical="center"/>
      <protection locked="false"/>
    </xf>
    <xf numFmtId="0" fontId="19" fillId="0" borderId="1" xfId="0" applyFont="true" applyFill="true" applyBorder="true" applyAlignment="true" applyProtection="true">
      <alignment horizontal="left" vertical="center" wrapText="true"/>
      <protection locked="false"/>
    </xf>
    <xf numFmtId="0" fontId="0" fillId="0" borderId="0" xfId="0" applyFont="true" applyFill="true" applyBorder="true" applyAlignment="true" applyProtection="true">
      <alignment vertical="center"/>
      <protection locked="false"/>
    </xf>
    <xf numFmtId="0" fontId="21" fillId="0" borderId="0" xfId="0" applyFont="true" applyFill="true" applyAlignment="true">
      <alignment vertical="center"/>
    </xf>
    <xf numFmtId="0" fontId="53" fillId="0" borderId="0" xfId="0" applyFont="true" applyFill="true" applyBorder="true" applyAlignment="true">
      <alignment horizontal="center" wrapText="true"/>
    </xf>
    <xf numFmtId="41" fontId="19" fillId="0" borderId="0" xfId="0" applyNumberFormat="true" applyFont="true" applyFill="true" applyBorder="true" applyAlignment="true">
      <alignment horizontal="center"/>
    </xf>
    <xf numFmtId="41" fontId="19" fillId="0" borderId="0" xfId="0" applyNumberFormat="true" applyFont="true" applyFill="true" applyBorder="true" applyAlignment="true">
      <alignment horizontal="right" vertical="center" wrapText="true"/>
    </xf>
    <xf numFmtId="179" fontId="19" fillId="0" borderId="0" xfId="58" applyNumberFormat="true" applyFont="true" applyFill="true" applyBorder="true" applyAlignment="true">
      <alignment horizontal="center"/>
    </xf>
    <xf numFmtId="0" fontId="19" fillId="0" borderId="0" xfId="0" applyFont="true" applyFill="true" applyBorder="true" applyAlignment="true">
      <alignment horizontal="left" wrapText="true"/>
    </xf>
    <xf numFmtId="0" fontId="53" fillId="0" borderId="0" xfId="0" applyFont="true" applyFill="true" applyBorder="true" applyAlignment="true">
      <alignment vertical="center" wrapText="true"/>
    </xf>
    <xf numFmtId="41" fontId="19" fillId="0" borderId="0" xfId="0" applyNumberFormat="true" applyFont="true" applyFill="true" applyBorder="true" applyAlignment="true">
      <alignment horizontal="right" vertical="center"/>
    </xf>
    <xf numFmtId="41" fontId="19" fillId="0" borderId="0" xfId="0" applyNumberFormat="true" applyFont="true" applyFill="true" applyBorder="true" applyAlignment="true">
      <alignment vertical="center"/>
    </xf>
    <xf numFmtId="0" fontId="42" fillId="0" borderId="0" xfId="0" applyFont="true" applyFill="true" applyAlignment="true">
      <alignment horizontal="center" vertical="center" wrapText="true"/>
    </xf>
    <xf numFmtId="41" fontId="18" fillId="0" borderId="1" xfId="0" applyNumberFormat="true" applyFont="true" applyFill="true" applyBorder="true" applyAlignment="true">
      <alignment horizontal="center" vertical="center" wrapText="true"/>
    </xf>
    <xf numFmtId="41" fontId="19" fillId="0" borderId="1" xfId="0" applyNumberFormat="true" applyFont="true" applyFill="true" applyBorder="true" applyAlignment="true">
      <alignment horizontal="right" vertical="center"/>
    </xf>
    <xf numFmtId="183" fontId="19" fillId="0" borderId="1" xfId="0" applyNumberFormat="true" applyFont="true" applyFill="true" applyBorder="true" applyAlignment="true" applyProtection="true">
      <alignment horizontal="left" vertical="center" wrapText="true"/>
      <protection locked="false"/>
    </xf>
    <xf numFmtId="41" fontId="19" fillId="0" borderId="1" xfId="0" applyNumberFormat="true" applyFont="true" applyFill="true" applyBorder="true" applyAlignment="true">
      <alignment horizontal="right" vertical="center" wrapText="true"/>
    </xf>
    <xf numFmtId="177" fontId="19" fillId="0" borderId="1" xfId="0" applyNumberFormat="true" applyFont="true" applyFill="true" applyBorder="true" applyAlignment="true" applyProtection="true">
      <alignment horizontal="left" vertical="center" wrapText="true"/>
      <protection locked="false"/>
    </xf>
    <xf numFmtId="0" fontId="19" fillId="0" borderId="0" xfId="0" applyFont="true" applyFill="true" applyBorder="true" applyAlignment="true">
      <alignment horizontal="left" vertical="center" wrapText="true"/>
    </xf>
    <xf numFmtId="187" fontId="18" fillId="0" borderId="1" xfId="0" applyNumberFormat="true" applyFont="true" applyFill="true" applyBorder="true" applyAlignment="true">
      <alignment horizontal="center" vertical="center" wrapText="true"/>
    </xf>
    <xf numFmtId="187" fontId="19" fillId="0" borderId="1" xfId="0" applyNumberFormat="true" applyFont="true" applyFill="true" applyBorder="true" applyAlignment="true">
      <alignment horizontal="left" vertical="center" wrapText="true"/>
    </xf>
    <xf numFmtId="0" fontId="3" fillId="0" borderId="0" xfId="0" applyFont="true" applyFill="true" applyAlignment="true">
      <alignment vertical="center"/>
    </xf>
    <xf numFmtId="0" fontId="54" fillId="0" borderId="0" xfId="0" applyFont="true" applyFill="true" applyAlignment="true">
      <alignment vertical="center"/>
    </xf>
    <xf numFmtId="0" fontId="0" fillId="0" borderId="0" xfId="0" applyFont="true" applyFill="true" applyAlignment="true">
      <alignment vertical="center"/>
    </xf>
    <xf numFmtId="187" fontId="0" fillId="0" borderId="0" xfId="0" applyNumberFormat="true" applyFont="true" applyFill="true" applyAlignment="true">
      <alignment vertical="center"/>
    </xf>
    <xf numFmtId="187" fontId="42" fillId="0" borderId="0" xfId="0" applyNumberFormat="true" applyFont="true" applyFill="true" applyAlignment="true">
      <alignment horizontal="center" vertical="center"/>
    </xf>
    <xf numFmtId="187" fontId="19" fillId="0" borderId="0" xfId="0" applyNumberFormat="true" applyFont="true" applyFill="true" applyAlignment="true">
      <alignment vertical="center"/>
    </xf>
    <xf numFmtId="0" fontId="19" fillId="0" borderId="0" xfId="0" applyFont="true" applyFill="true" applyAlignment="true">
      <alignment horizontal="right" vertical="center"/>
    </xf>
    <xf numFmtId="0" fontId="0" fillId="0" borderId="8" xfId="0" applyFont="true" applyFill="true" applyBorder="true" applyAlignment="true">
      <alignment horizontal="left" vertical="center" wrapText="true"/>
    </xf>
    <xf numFmtId="187" fontId="0" fillId="0" borderId="8" xfId="0" applyNumberFormat="true" applyFont="true" applyFill="true" applyBorder="true" applyAlignment="true">
      <alignment horizontal="left" vertical="center" wrapText="true"/>
    </xf>
    <xf numFmtId="0" fontId="55" fillId="0" borderId="0" xfId="0" applyFont="true" applyFill="true" applyBorder="true" applyAlignment="true"/>
    <xf numFmtId="0" fontId="56" fillId="0" borderId="0" xfId="0" applyFont="true" applyFill="true" applyBorder="true" applyAlignment="true">
      <alignment horizontal="center" vertical="center"/>
    </xf>
    <xf numFmtId="0" fontId="57" fillId="0" borderId="0" xfId="0" applyFont="true" applyFill="true" applyBorder="true" applyAlignment="true">
      <alignment horizontal="center" vertical="center"/>
    </xf>
    <xf numFmtId="0" fontId="58" fillId="0" borderId="0" xfId="0" applyFont="true" applyFill="true" applyBorder="true" applyAlignment="true">
      <alignment horizontal="left" vertical="center"/>
    </xf>
    <xf numFmtId="0" fontId="5" fillId="0" borderId="0" xfId="0" applyFont="true" applyFill="true" applyBorder="true" applyAlignment="true">
      <alignment horizontal="left" vertical="center"/>
    </xf>
    <xf numFmtId="0" fontId="55" fillId="0" borderId="0" xfId="0" applyFont="true" applyFill="true" applyBorder="true" applyAlignment="true">
      <alignment horizontal="left" vertical="center"/>
    </xf>
    <xf numFmtId="0" fontId="55" fillId="0" borderId="0" xfId="0" applyFont="true" applyFill="true" applyAlignment="true">
      <alignment horizontal="left" vertical="center"/>
    </xf>
  </cellXfs>
  <cellStyles count="67">
    <cellStyle name="常规" xfId="0" builtinId="0"/>
    <cellStyle name="常规_2016年市对区转移支付预算表" xfId="1"/>
    <cellStyle name="常规 5 2" xfId="2"/>
    <cellStyle name="常规 5" xfId="3"/>
    <cellStyle name="常规 4" xfId="4"/>
    <cellStyle name="常规 3 2" xfId="5"/>
    <cellStyle name="常规 2_2016年市对区转移支付预算表" xfId="6"/>
    <cellStyle name="常规 2 150" xfId="7"/>
    <cellStyle name="常规 2" xfId="8"/>
    <cellStyle name="常规_基本支出经济科目" xfId="9"/>
    <cellStyle name="常规 12" xfId="10"/>
    <cellStyle name="百分比 2" xfId="11"/>
    <cellStyle name="60% - 强调文字颜色 6" xfId="12" builtinId="52"/>
    <cellStyle name="20% - 强调文字颜色 6" xfId="13" builtinId="50"/>
    <cellStyle name="输出" xfId="14" builtinId="21"/>
    <cellStyle name="检查单元格" xfId="15" builtinId="23"/>
    <cellStyle name="差" xfId="16" builtinId="27"/>
    <cellStyle name="千位分隔 2" xfId="17"/>
    <cellStyle name="标题 1" xfId="18" builtinId="16"/>
    <cellStyle name="解释性文本" xfId="19" builtinId="53"/>
    <cellStyle name="千位分隔 3" xfId="20"/>
    <cellStyle name="标题 2" xfId="21" builtinId="17"/>
    <cellStyle name="40% - 强调文字颜色 5" xfId="22" builtinId="47"/>
    <cellStyle name="千位分隔 2 2" xfId="23"/>
    <cellStyle name="千位分隔[0]" xfId="24" builtinId="6"/>
    <cellStyle name="40% - 强调文字颜色 6" xfId="25" builtinId="51"/>
    <cellStyle name="超链接" xfId="26" builtinId="8"/>
    <cellStyle name="强调文字颜色 5" xfId="27" builtinId="45"/>
    <cellStyle name="标题 3" xfId="28" builtinId="18"/>
    <cellStyle name="汇总" xfId="29" builtinId="25"/>
    <cellStyle name="20% - 强调文字颜色 1" xfId="30" builtinId="30"/>
    <cellStyle name="常规 7" xfId="31"/>
    <cellStyle name="40% - 强调文字颜色 1" xfId="32" builtinId="31"/>
    <cellStyle name="强调文字颜色 6" xfId="33" builtinId="49"/>
    <cellStyle name="千位分隔" xfId="34" builtinId="3"/>
    <cellStyle name="标题" xfId="35" builtinId="15"/>
    <cellStyle name="已访问的超链接" xfId="36" builtinId="9"/>
    <cellStyle name="常规 2 2" xfId="37"/>
    <cellStyle name="40% - 强调文字颜色 4" xfId="38" builtinId="43"/>
    <cellStyle name="常规 3" xfId="39"/>
    <cellStyle name="链接单元格" xfId="40" builtinId="24"/>
    <cellStyle name="标题 4" xfId="41" builtinId="19"/>
    <cellStyle name="20% - 强调文字颜色 2" xfId="42" builtinId="34"/>
    <cellStyle name="常规 10" xfId="43"/>
    <cellStyle name="货币[0]" xfId="44" builtinId="7"/>
    <cellStyle name="警告文本" xfId="45" builtinId="11"/>
    <cellStyle name="40% - 强调文字颜色 2" xfId="46" builtinId="35"/>
    <cellStyle name="注释" xfId="47" builtinId="10"/>
    <cellStyle name="60% - 强调文字颜色 3" xfId="48" builtinId="40"/>
    <cellStyle name="好" xfId="49" builtinId="26"/>
    <cellStyle name="20% - 强调文字颜色 5" xfId="50" builtinId="46"/>
    <cellStyle name="适中" xfId="51" builtinId="28"/>
    <cellStyle name="计算" xfId="52" builtinId="22"/>
    <cellStyle name="强调文字颜色 1" xfId="53" builtinId="29"/>
    <cellStyle name="60% - 强调文字颜色 4" xfId="54" builtinId="44"/>
    <cellStyle name="60% - 强调文字颜色 1" xfId="55" builtinId="32"/>
    <cellStyle name="强调文字颜色 2" xfId="56" builtinId="33"/>
    <cellStyle name="60% - 强调文字颜色 5" xfId="57" builtinId="48"/>
    <cellStyle name="百分比" xfId="58" builtinId="5"/>
    <cellStyle name="60% - 强调文字颜色 2" xfId="59" builtinId="36"/>
    <cellStyle name="货币" xfId="60" builtinId="4"/>
    <cellStyle name="强调文字颜色 3" xfId="61" builtinId="37"/>
    <cellStyle name="20% - 强调文字颜色 3" xfId="62" builtinId="38"/>
    <cellStyle name="输入" xfId="63" builtinId="20"/>
    <cellStyle name="40% - 强调文字颜色 3" xfId="64" builtinId="39"/>
    <cellStyle name="强调文字颜色 4" xfId="65" builtinId="41"/>
    <cellStyle name="20% - 强调文字颜色 4" xfId="66"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false">
          <a:gsLst>
            <a:gs pos="0">
              <a:srgbClr val="BBD5F0"/>
            </a:gs>
            <a:gs pos="100000">
              <a:srgbClr val="9CBEE0"/>
            </a:gs>
          </a:gsLst>
          <a:lin ang="5400000" scaled="false"/>
        </a:gradFill>
        <a:ln w="15875" cap="flat" cmpd="sng" algn="ctr">
          <a:solidFill>
            <a:srgbClr val="739CC3"/>
          </a:solidFill>
          <a:prstDash val="solid"/>
          <a:miter lim="200000"/>
        </a:ln>
      </a:spPr>
      <a:bodyPr/>
      <a:lstStyle/>
    </a:spDef>
  </a:objectDefaults>
</a:theme>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3"/>
  <sheetViews>
    <sheetView topLeftCell="A31" workbookViewId="0">
      <selection activeCell="A49" sqref="A49"/>
    </sheetView>
  </sheetViews>
  <sheetFormatPr defaultColWidth="8" defaultRowHeight="33" customHeight="true"/>
  <cols>
    <col min="1" max="1" width="107.376923076923" style="365" customWidth="true"/>
    <col min="2" max="231" width="8" style="12"/>
    <col min="232" max="16377" width="8" style="260"/>
  </cols>
  <sheetData>
    <row r="1" s="12" customFormat="true" customHeight="true" spans="1:1">
      <c r="A1" s="647" t="s">
        <v>0</v>
      </c>
    </row>
    <row r="2" s="12" customFormat="true" customHeight="true" spans="1:1">
      <c r="A2" s="648" t="s">
        <v>1</v>
      </c>
    </row>
    <row r="3" s="12" customFormat="true" customHeight="true" spans="1:1">
      <c r="A3" s="649"/>
    </row>
    <row r="4" s="646" customFormat="true" customHeight="true" spans="1:1">
      <c r="A4" s="650" t="s">
        <v>2</v>
      </c>
    </row>
    <row r="5" s="646" customFormat="true" customHeight="true" spans="1:1">
      <c r="A5" s="651" t="s">
        <v>3</v>
      </c>
    </row>
    <row r="6" s="646" customFormat="true" customHeight="true" spans="1:1">
      <c r="A6" s="651" t="s">
        <v>4</v>
      </c>
    </row>
    <row r="7" s="646" customFormat="true" customHeight="true" spans="1:1">
      <c r="A7" s="651" t="s">
        <v>5</v>
      </c>
    </row>
    <row r="8" s="646" customFormat="true" customHeight="true" spans="1:1">
      <c r="A8" s="651" t="s">
        <v>6</v>
      </c>
    </row>
    <row r="9" s="646" customFormat="true" customHeight="true" spans="1:1">
      <c r="A9" s="651" t="s">
        <v>7</v>
      </c>
    </row>
    <row r="10" s="646" customFormat="true" customHeight="true" spans="1:1">
      <c r="A10" s="651" t="s">
        <v>8</v>
      </c>
    </row>
    <row r="11" s="646" customFormat="true" customHeight="true" spans="1:1">
      <c r="A11" s="651" t="s">
        <v>9</v>
      </c>
    </row>
    <row r="12" s="646" customFormat="true" customHeight="true" spans="1:1">
      <c r="A12" s="652" t="s">
        <v>10</v>
      </c>
    </row>
    <row r="13" s="646" customFormat="true" customHeight="true" spans="1:1">
      <c r="A13" s="652" t="s">
        <v>11</v>
      </c>
    </row>
    <row r="14" s="646" customFormat="true" customHeight="true" spans="1:1">
      <c r="A14" s="652" t="s">
        <v>12</v>
      </c>
    </row>
    <row r="15" s="646" customFormat="true" customHeight="true" spans="1:1">
      <c r="A15" s="652" t="s">
        <v>13</v>
      </c>
    </row>
    <row r="16" s="646" customFormat="true" customHeight="true" spans="1:1">
      <c r="A16" s="652" t="s">
        <v>14</v>
      </c>
    </row>
    <row r="17" s="646" customFormat="true" customHeight="true" spans="1:1">
      <c r="A17" s="652" t="s">
        <v>15</v>
      </c>
    </row>
    <row r="18" s="646" customFormat="true" customHeight="true" spans="1:1">
      <c r="A18" s="650" t="s">
        <v>16</v>
      </c>
    </row>
    <row r="19" s="646" customFormat="true" customHeight="true" spans="1:1">
      <c r="A19" s="652" t="s">
        <v>17</v>
      </c>
    </row>
    <row r="20" s="646" customFormat="true" customHeight="true" spans="1:1">
      <c r="A20" s="651" t="s">
        <v>18</v>
      </c>
    </row>
    <row r="21" s="646" customFormat="true" customHeight="true" spans="1:1">
      <c r="A21" s="651" t="s">
        <v>19</v>
      </c>
    </row>
    <row r="22" s="646" customFormat="true" customHeight="true" spans="1:1">
      <c r="A22" s="651" t="s">
        <v>20</v>
      </c>
    </row>
    <row r="23" s="646" customFormat="true" customHeight="true" spans="1:1">
      <c r="A23" s="652" t="s">
        <v>21</v>
      </c>
    </row>
    <row r="24" s="646" customFormat="true" customHeight="true" spans="1:1">
      <c r="A24" s="652" t="s">
        <v>22</v>
      </c>
    </row>
    <row r="25" s="646" customFormat="true" customHeight="true" spans="1:1">
      <c r="A25" s="652" t="s">
        <v>23</v>
      </c>
    </row>
    <row r="26" customHeight="true" spans="1:1">
      <c r="A26" s="652" t="s">
        <v>24</v>
      </c>
    </row>
    <row r="27" customHeight="true" spans="1:1">
      <c r="A27" s="652" t="s">
        <v>25</v>
      </c>
    </row>
    <row r="28" customHeight="true" spans="1:1">
      <c r="A28" s="652" t="s">
        <v>26</v>
      </c>
    </row>
    <row r="29" customHeight="true" spans="1:1">
      <c r="A29" s="652" t="s">
        <v>27</v>
      </c>
    </row>
    <row r="30" customHeight="true" spans="1:1">
      <c r="A30" s="650" t="s">
        <v>28</v>
      </c>
    </row>
    <row r="31" customHeight="true" spans="1:1">
      <c r="A31" s="651" t="s">
        <v>29</v>
      </c>
    </row>
    <row r="32" customHeight="true" spans="1:1">
      <c r="A32" s="651" t="s">
        <v>30</v>
      </c>
    </row>
    <row r="33" customHeight="true" spans="1:1">
      <c r="A33" s="652" t="s">
        <v>31</v>
      </c>
    </row>
    <row r="34" customHeight="true" spans="1:1">
      <c r="A34" s="652" t="s">
        <v>32</v>
      </c>
    </row>
    <row r="35" customHeight="true" spans="1:1">
      <c r="A35" s="652" t="s">
        <v>33</v>
      </c>
    </row>
    <row r="36" customHeight="true" spans="1:1">
      <c r="A36" s="652" t="s">
        <v>34</v>
      </c>
    </row>
    <row r="37" customHeight="true" spans="1:1">
      <c r="A37" s="652" t="s">
        <v>35</v>
      </c>
    </row>
    <row r="38" customHeight="true" spans="1:1">
      <c r="A38" s="650" t="s">
        <v>36</v>
      </c>
    </row>
    <row r="39" customHeight="true" spans="1:1">
      <c r="A39" s="651" t="s">
        <v>37</v>
      </c>
    </row>
    <row r="40" customHeight="true" spans="1:1">
      <c r="A40" s="651" t="s">
        <v>38</v>
      </c>
    </row>
    <row r="41" customHeight="true" spans="1:1">
      <c r="A41" s="651" t="s">
        <v>39</v>
      </c>
    </row>
    <row r="42" customHeight="true" spans="1:1">
      <c r="A42" s="651" t="s">
        <v>40</v>
      </c>
    </row>
    <row r="43" customHeight="true" spans="1:1">
      <c r="A43" s="651" t="s">
        <v>41</v>
      </c>
    </row>
    <row r="44" customHeight="true" spans="1:1">
      <c r="A44" s="651" t="s">
        <v>42</v>
      </c>
    </row>
    <row r="45" customHeight="true" spans="1:1">
      <c r="A45" s="651" t="s">
        <v>43</v>
      </c>
    </row>
    <row r="46" customHeight="true" spans="1:1">
      <c r="A46" s="651" t="s">
        <v>44</v>
      </c>
    </row>
    <row r="47" customHeight="true" spans="1:1">
      <c r="A47" s="651" t="s">
        <v>45</v>
      </c>
    </row>
    <row r="48" customHeight="true" spans="1:1">
      <c r="A48" s="651" t="s">
        <v>46</v>
      </c>
    </row>
    <row r="49" customHeight="true" spans="1:1">
      <c r="A49" s="651" t="s">
        <v>47</v>
      </c>
    </row>
    <row r="50" customHeight="true" spans="1:1">
      <c r="A50" s="651" t="s">
        <v>48</v>
      </c>
    </row>
    <row r="51" customHeight="true" spans="1:1">
      <c r="A51" s="651" t="s">
        <v>49</v>
      </c>
    </row>
    <row r="52" customHeight="true" spans="1:1">
      <c r="A52" s="651" t="s">
        <v>50</v>
      </c>
    </row>
    <row r="53" customHeight="true" spans="1:1">
      <c r="A53" s="651" t="s">
        <v>51</v>
      </c>
    </row>
  </sheetData>
  <pageMargins left="0.75" right="0.75" top="1" bottom="1" header="0.5" footer="0.5"/>
  <pageSetup paperSize="9" scale="5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17"/>
  <sheetViews>
    <sheetView view="pageBreakPreview" zoomScaleNormal="100" zoomScaleSheetLayoutView="100" workbookViewId="0">
      <selection activeCell="A2" sqref="A2:G2"/>
    </sheetView>
  </sheetViews>
  <sheetFormatPr defaultColWidth="10" defaultRowHeight="15.8" outlineLevelCol="6"/>
  <cols>
    <col min="1" max="1" width="19.5" style="293" customWidth="true"/>
    <col min="2" max="7" width="17.1230769230769" style="293" customWidth="true"/>
    <col min="8" max="8" width="11.1230769230769" style="293" customWidth="true"/>
    <col min="9" max="16384" width="10" style="293"/>
  </cols>
  <sheetData>
    <row r="1" ht="18" customHeight="true" spans="1:1">
      <c r="A1" s="541" t="s">
        <v>1470</v>
      </c>
    </row>
    <row r="2" ht="20.25" customHeight="true" spans="1:7">
      <c r="A2" s="451" t="s">
        <v>1471</v>
      </c>
      <c r="B2" s="451"/>
      <c r="C2" s="451"/>
      <c r="D2" s="451"/>
      <c r="E2" s="451"/>
      <c r="F2" s="451"/>
      <c r="G2" s="451"/>
    </row>
    <row r="3" ht="20.25" customHeight="true" spans="1:7">
      <c r="A3" s="410"/>
      <c r="B3" s="410"/>
      <c r="C3" s="425"/>
      <c r="D3" s="425"/>
      <c r="E3" s="425"/>
      <c r="F3" s="556" t="s">
        <v>1333</v>
      </c>
      <c r="G3" s="556"/>
    </row>
    <row r="4" ht="20.1" customHeight="true" spans="1:7">
      <c r="A4" s="552" t="s">
        <v>1472</v>
      </c>
      <c r="B4" s="201" t="s">
        <v>1473</v>
      </c>
      <c r="C4" s="201"/>
      <c r="D4" s="201"/>
      <c r="E4" s="201" t="s">
        <v>1474</v>
      </c>
      <c r="F4" s="201"/>
      <c r="G4" s="201"/>
    </row>
    <row r="5" ht="20.1" customHeight="true" spans="1:7">
      <c r="A5" s="553"/>
      <c r="B5" s="554" t="s">
        <v>1392</v>
      </c>
      <c r="C5" s="554" t="s">
        <v>1475</v>
      </c>
      <c r="D5" s="554" t="s">
        <v>1476</v>
      </c>
      <c r="E5" s="554" t="s">
        <v>1392</v>
      </c>
      <c r="F5" s="554" t="s">
        <v>1475</v>
      </c>
      <c r="G5" s="554" t="s">
        <v>1476</v>
      </c>
    </row>
    <row r="6" ht="20.1" customHeight="true" spans="1:7">
      <c r="A6" s="453" t="s">
        <v>1477</v>
      </c>
      <c r="B6" s="455">
        <v>1179.5</v>
      </c>
      <c r="C6" s="455">
        <v>345.6</v>
      </c>
      <c r="D6" s="455">
        <v>833.9</v>
      </c>
      <c r="E6" s="455">
        <v>881.2079475743</v>
      </c>
      <c r="F6" s="455">
        <v>68.8630475743</v>
      </c>
      <c r="G6" s="455">
        <v>812.3449</v>
      </c>
    </row>
    <row r="7" ht="20.1" customHeight="true" spans="1:7">
      <c r="A7" s="453" t="s">
        <v>1478</v>
      </c>
      <c r="B7" s="455">
        <v>495.35</v>
      </c>
      <c r="C7" s="455">
        <v>288.85</v>
      </c>
      <c r="D7" s="455">
        <v>206.5</v>
      </c>
      <c r="E7" s="455">
        <v>230.3569</v>
      </c>
      <c r="F7" s="455">
        <v>36.9569</v>
      </c>
      <c r="G7" s="455">
        <v>193.4</v>
      </c>
    </row>
    <row r="8" ht="20.1" customHeight="true" spans="1:7">
      <c r="A8" s="453" t="s">
        <v>1479</v>
      </c>
      <c r="B8" s="455">
        <v>21.1</v>
      </c>
      <c r="C8" s="455">
        <v>6.3</v>
      </c>
      <c r="D8" s="455">
        <v>14.8</v>
      </c>
      <c r="E8" s="455">
        <v>21.1</v>
      </c>
      <c r="F8" s="455">
        <v>6.3</v>
      </c>
      <c r="G8" s="455">
        <v>14.8</v>
      </c>
    </row>
    <row r="9" ht="20.1" customHeight="true" spans="1:7">
      <c r="A9" s="453" t="s">
        <v>1480</v>
      </c>
      <c r="B9" s="455">
        <v>76.4</v>
      </c>
      <c r="C9" s="455">
        <v>0</v>
      </c>
      <c r="D9" s="455">
        <v>76.4</v>
      </c>
      <c r="E9" s="455">
        <v>75.9449</v>
      </c>
      <c r="F9" s="455">
        <v>0</v>
      </c>
      <c r="G9" s="455">
        <v>75.9449</v>
      </c>
    </row>
    <row r="10" ht="20.1" customHeight="true" spans="1:7">
      <c r="A10" s="453" t="s">
        <v>1481</v>
      </c>
      <c r="B10" s="455">
        <v>21.2</v>
      </c>
      <c r="C10" s="455">
        <v>0.6</v>
      </c>
      <c r="D10" s="455">
        <v>20.6</v>
      </c>
      <c r="E10" s="455">
        <v>21.2</v>
      </c>
      <c r="F10" s="455">
        <v>0.6</v>
      </c>
      <c r="G10" s="455">
        <v>20.6</v>
      </c>
    </row>
    <row r="11" ht="20.1" customHeight="true" spans="1:7">
      <c r="A11" s="453" t="s">
        <v>1482</v>
      </c>
      <c r="B11" s="455">
        <v>171</v>
      </c>
      <c r="C11" s="455">
        <v>15.3</v>
      </c>
      <c r="D11" s="455">
        <v>155.7</v>
      </c>
      <c r="E11" s="455">
        <v>161.9</v>
      </c>
      <c r="F11" s="455">
        <v>14.2</v>
      </c>
      <c r="G11" s="455">
        <v>147.7</v>
      </c>
    </row>
    <row r="12" ht="20.1" customHeight="true" spans="1:7">
      <c r="A12" s="453" t="s">
        <v>1483</v>
      </c>
      <c r="B12" s="455">
        <v>158.9</v>
      </c>
      <c r="C12" s="455">
        <v>25.1</v>
      </c>
      <c r="D12" s="455">
        <v>133.8</v>
      </c>
      <c r="E12" s="455">
        <v>139.3075487984</v>
      </c>
      <c r="F12" s="455">
        <v>5.5075487984</v>
      </c>
      <c r="G12" s="455">
        <v>133.8</v>
      </c>
    </row>
    <row r="13" ht="20.1" customHeight="true" spans="1:7">
      <c r="A13" s="453" t="s">
        <v>1484</v>
      </c>
      <c r="B13" s="455">
        <v>10.05</v>
      </c>
      <c r="C13" s="455">
        <v>4.05</v>
      </c>
      <c r="D13" s="455">
        <v>6</v>
      </c>
      <c r="E13" s="455">
        <v>10.05</v>
      </c>
      <c r="F13" s="455">
        <v>4.05</v>
      </c>
      <c r="G13" s="455">
        <v>6</v>
      </c>
    </row>
    <row r="14" ht="20.1" customHeight="true" spans="1:7">
      <c r="A14" s="555" t="s">
        <v>1485</v>
      </c>
      <c r="B14" s="455">
        <v>58.9</v>
      </c>
      <c r="C14" s="455">
        <v>3.9</v>
      </c>
      <c r="D14" s="455">
        <v>55</v>
      </c>
      <c r="E14" s="455">
        <v>55.318177264</v>
      </c>
      <c r="F14" s="455">
        <v>0.318177264</v>
      </c>
      <c r="G14" s="455">
        <v>55</v>
      </c>
    </row>
    <row r="15" ht="20.1" customHeight="true" spans="1:7">
      <c r="A15" s="453" t="s">
        <v>1486</v>
      </c>
      <c r="B15" s="455">
        <v>88.2</v>
      </c>
      <c r="C15" s="455">
        <v>0.1</v>
      </c>
      <c r="D15" s="455">
        <v>88.1</v>
      </c>
      <c r="E15" s="455">
        <v>88.2</v>
      </c>
      <c r="F15" s="455">
        <v>0.1</v>
      </c>
      <c r="G15" s="455">
        <v>88.1</v>
      </c>
    </row>
    <row r="16" ht="20.1" customHeight="true" spans="1:7">
      <c r="A16" s="453" t="s">
        <v>1487</v>
      </c>
      <c r="B16" s="455">
        <v>76.1</v>
      </c>
      <c r="C16" s="455">
        <v>0.5</v>
      </c>
      <c r="D16" s="455">
        <v>75.6</v>
      </c>
      <c r="E16" s="455">
        <v>75.98147</v>
      </c>
      <c r="F16" s="455">
        <v>0.38147</v>
      </c>
      <c r="G16" s="455">
        <v>75.6</v>
      </c>
    </row>
    <row r="17" ht="20.1" customHeight="true" spans="1:7">
      <c r="A17" s="453" t="s">
        <v>1488</v>
      </c>
      <c r="B17" s="455">
        <v>2.3</v>
      </c>
      <c r="C17" s="455">
        <v>0.9</v>
      </c>
      <c r="D17" s="455">
        <v>1.4</v>
      </c>
      <c r="E17" s="455">
        <v>1.8489515119</v>
      </c>
      <c r="F17" s="455">
        <v>0.4489515119</v>
      </c>
      <c r="G17" s="455">
        <v>1.4</v>
      </c>
    </row>
  </sheetData>
  <mergeCells count="5">
    <mergeCell ref="A2:G2"/>
    <mergeCell ref="F3:G3"/>
    <mergeCell ref="B4:D4"/>
    <mergeCell ref="E4:G4"/>
    <mergeCell ref="A4:A5"/>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C12"/>
  <sheetViews>
    <sheetView workbookViewId="0">
      <selection activeCell="A2" sqref="A2:C2"/>
    </sheetView>
  </sheetViews>
  <sheetFormatPr defaultColWidth="10" defaultRowHeight="15.8" outlineLevelCol="2"/>
  <cols>
    <col min="1" max="1" width="52.8769230769231" style="293" customWidth="true"/>
    <col min="2" max="2" width="18.7538461538462" style="293" customWidth="true"/>
    <col min="3" max="3" width="20.6230769230769" style="293" customWidth="true"/>
    <col min="4" max="16384" width="10" style="293"/>
  </cols>
  <sheetData>
    <row r="1" ht="18" customHeight="true" spans="1:1">
      <c r="A1" s="541" t="s">
        <v>1489</v>
      </c>
    </row>
    <row r="2" ht="20.25" customHeight="true" spans="1:3">
      <c r="A2" s="451" t="s">
        <v>1490</v>
      </c>
      <c r="B2" s="451"/>
      <c r="C2" s="451"/>
    </row>
    <row r="3" ht="20.25" customHeight="true" spans="1:3">
      <c r="A3" s="410"/>
      <c r="B3" s="410"/>
      <c r="C3" s="452" t="s">
        <v>1333</v>
      </c>
    </row>
    <row r="4" ht="31.5" customHeight="true" spans="1:3">
      <c r="A4" s="239" t="s">
        <v>55</v>
      </c>
      <c r="B4" s="201" t="s">
        <v>1172</v>
      </c>
      <c r="C4" s="201" t="s">
        <v>1491</v>
      </c>
    </row>
    <row r="5" ht="26.1" customHeight="true" spans="1:3">
      <c r="A5" s="453" t="s">
        <v>1492</v>
      </c>
      <c r="B5" s="454"/>
      <c r="C5" s="454">
        <v>67.87</v>
      </c>
    </row>
    <row r="6" ht="26.1" customHeight="true" spans="1:3">
      <c r="A6" s="453" t="s">
        <v>1493</v>
      </c>
      <c r="B6" s="454">
        <v>345.6</v>
      </c>
      <c r="C6" s="454"/>
    </row>
    <row r="7" ht="26.1" customHeight="true" spans="1:3">
      <c r="A7" s="453" t="s">
        <v>1494</v>
      </c>
      <c r="B7" s="454"/>
      <c r="C7" s="454">
        <v>22</v>
      </c>
    </row>
    <row r="8" ht="26.1" customHeight="true" spans="1:3">
      <c r="A8" s="453" t="s">
        <v>1495</v>
      </c>
      <c r="B8" s="454"/>
      <c r="C8" s="454">
        <v>0</v>
      </c>
    </row>
    <row r="9" ht="26.1" customHeight="true" spans="1:3">
      <c r="A9" s="453" t="s">
        <v>1496</v>
      </c>
      <c r="B9" s="454"/>
      <c r="C9" s="454">
        <v>22</v>
      </c>
    </row>
    <row r="10" ht="26.1" customHeight="true" spans="1:3">
      <c r="A10" s="453" t="s">
        <v>1497</v>
      </c>
      <c r="B10" s="454"/>
      <c r="C10" s="454">
        <v>21.0069</v>
      </c>
    </row>
    <row r="11" ht="26.1" customHeight="true" spans="1:3">
      <c r="A11" s="453" t="s">
        <v>1498</v>
      </c>
      <c r="B11" s="454"/>
      <c r="C11" s="454">
        <v>68.8630475743</v>
      </c>
    </row>
    <row r="12" ht="26.1" customHeight="true"/>
  </sheetData>
  <mergeCells count="1">
    <mergeCell ref="A2:C2"/>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C24"/>
  <sheetViews>
    <sheetView workbookViewId="0">
      <selection activeCell="G21" sqref="G21"/>
    </sheetView>
  </sheetViews>
  <sheetFormatPr defaultColWidth="10" defaultRowHeight="15.8" outlineLevelCol="2"/>
  <cols>
    <col min="1" max="1" width="40.6230769230769" style="293" customWidth="true"/>
    <col min="2" max="3" width="20.6230769230769" style="293" customWidth="true"/>
    <col min="4" max="4" width="17.2538461538462" style="293" customWidth="true"/>
    <col min="5" max="16382" width="10" style="293"/>
    <col min="16383" max="16384" width="10" style="543"/>
  </cols>
  <sheetData>
    <row r="1" s="293" customFormat="true" ht="18" customHeight="true" spans="1:1">
      <c r="A1" s="541" t="s">
        <v>1499</v>
      </c>
    </row>
    <row r="2" s="293" customFormat="true" ht="20.25" customHeight="true" spans="1:3">
      <c r="A2" s="451" t="s">
        <v>1500</v>
      </c>
      <c r="B2" s="451"/>
      <c r="C2" s="451"/>
    </row>
    <row r="3" s="293" customFormat="true" ht="20.25" customHeight="true" spans="1:3">
      <c r="A3" s="544" t="s">
        <v>1333</v>
      </c>
      <c r="B3" s="544"/>
      <c r="C3" s="544"/>
    </row>
    <row r="4" s="293" customFormat="true" ht="21" customHeight="true" spans="1:3">
      <c r="A4" s="545" t="s">
        <v>55</v>
      </c>
      <c r="B4" s="546" t="s">
        <v>1501</v>
      </c>
      <c r="C4" s="546" t="s">
        <v>1502</v>
      </c>
    </row>
    <row r="5" s="293" customFormat="true" ht="21" customHeight="true" spans="1:3">
      <c r="A5" s="547" t="s">
        <v>1503</v>
      </c>
      <c r="B5" s="548">
        <v>482</v>
      </c>
      <c r="C5" s="548">
        <v>124.85</v>
      </c>
    </row>
    <row r="6" s="293" customFormat="true" ht="21" customHeight="true" spans="1:3">
      <c r="A6" s="547" t="s">
        <v>1504</v>
      </c>
      <c r="B6" s="549">
        <v>22</v>
      </c>
      <c r="C6" s="548">
        <v>10.75</v>
      </c>
    </row>
    <row r="7" s="293" customFormat="true" ht="21" customHeight="true" spans="1:3">
      <c r="A7" s="547" t="s">
        <v>1505</v>
      </c>
      <c r="B7" s="548">
        <v>0</v>
      </c>
      <c r="C7" s="548">
        <v>0</v>
      </c>
    </row>
    <row r="8" s="293" customFormat="true" ht="21" customHeight="true" spans="1:3">
      <c r="A8" s="547" t="s">
        <v>1506</v>
      </c>
      <c r="B8" s="548">
        <v>460</v>
      </c>
      <c r="C8" s="548">
        <v>114.1</v>
      </c>
    </row>
    <row r="9" s="293" customFormat="true" ht="21" customHeight="true" spans="1:3">
      <c r="A9" s="547" t="s">
        <v>1505</v>
      </c>
      <c r="B9" s="548">
        <v>0</v>
      </c>
      <c r="C9" s="548">
        <v>0</v>
      </c>
    </row>
    <row r="10" s="293" customFormat="true" ht="21" customHeight="true" spans="1:3">
      <c r="A10" s="547" t="s">
        <v>1507</v>
      </c>
      <c r="B10" s="548">
        <v>31.062</v>
      </c>
      <c r="C10" s="548">
        <v>19.6069</v>
      </c>
    </row>
    <row r="11" s="293" customFormat="true" ht="21" customHeight="true" spans="1:3">
      <c r="A11" s="547" t="s">
        <v>1504</v>
      </c>
      <c r="B11" s="548">
        <v>21.0069</v>
      </c>
      <c r="C11" s="548">
        <v>18.0069</v>
      </c>
    </row>
    <row r="12" s="293" customFormat="true" ht="21" customHeight="true" spans="1:3">
      <c r="A12" s="547" t="s">
        <v>1506</v>
      </c>
      <c r="B12" s="548">
        <v>10.0551</v>
      </c>
      <c r="C12" s="548">
        <v>1.6</v>
      </c>
    </row>
    <row r="13" s="293" customFormat="true" ht="21" customHeight="true" spans="1:3">
      <c r="A13" s="547" t="s">
        <v>1508</v>
      </c>
      <c r="B13" s="548">
        <v>18.7713</v>
      </c>
      <c r="C13" s="548">
        <v>5.4889</v>
      </c>
    </row>
    <row r="14" s="293" customFormat="true" ht="21" customHeight="true" spans="1:3">
      <c r="A14" s="547" t="s">
        <v>1504</v>
      </c>
      <c r="B14" s="548">
        <v>2.6304</v>
      </c>
      <c r="C14" s="548">
        <v>1.6605</v>
      </c>
    </row>
    <row r="15" s="293" customFormat="true" ht="21" customHeight="true" spans="1:3">
      <c r="A15" s="547" t="s">
        <v>1506</v>
      </c>
      <c r="B15" s="548">
        <v>16.1409</v>
      </c>
      <c r="C15" s="548">
        <v>3.8284</v>
      </c>
    </row>
    <row r="16" s="293" customFormat="true" ht="21" customHeight="true" spans="1:3">
      <c r="A16" s="547" t="s">
        <v>1509</v>
      </c>
      <c r="B16" s="548">
        <v>46.8477</v>
      </c>
      <c r="C16" s="550">
        <v>24.265</v>
      </c>
    </row>
    <row r="17" s="293" customFormat="true" ht="21" customHeight="true" spans="1:3">
      <c r="A17" s="547" t="s">
        <v>1504</v>
      </c>
      <c r="B17" s="548">
        <v>21.6</v>
      </c>
      <c r="C17" s="550">
        <v>21.6</v>
      </c>
    </row>
    <row r="18" s="293" customFormat="true" ht="21" customHeight="true" spans="1:3">
      <c r="A18" s="547" t="s">
        <v>1506</v>
      </c>
      <c r="B18" s="548">
        <v>25.2477</v>
      </c>
      <c r="C18" s="550">
        <v>2.665</v>
      </c>
    </row>
    <row r="19" s="293" customFormat="true" ht="21" customHeight="true" spans="1:3">
      <c r="A19" s="547" t="s">
        <v>1510</v>
      </c>
      <c r="B19" s="548">
        <v>29.88028993</v>
      </c>
      <c r="C19" s="550">
        <v>8.255095</v>
      </c>
    </row>
    <row r="20" s="293" customFormat="true" ht="21" customHeight="true" spans="1:3">
      <c r="A20" s="547" t="s">
        <v>1504</v>
      </c>
      <c r="B20" s="548">
        <v>2.3331</v>
      </c>
      <c r="C20" s="550">
        <v>1.553075</v>
      </c>
    </row>
    <row r="21" s="293" customFormat="true" ht="21" customHeight="true" spans="1:3">
      <c r="A21" s="547" t="s">
        <v>1506</v>
      </c>
      <c r="B21" s="548">
        <v>27.54718993</v>
      </c>
      <c r="C21" s="550">
        <v>6.70202</v>
      </c>
    </row>
    <row r="22" s="293" customFormat="true" ht="14.25" customHeight="true" spans="1:3">
      <c r="A22" s="551"/>
      <c r="B22" s="551"/>
      <c r="C22" s="551"/>
    </row>
    <row r="23" s="293" customFormat="true" ht="14.25" customHeight="true" spans="1:3">
      <c r="A23" s="551"/>
      <c r="B23" s="551"/>
      <c r="C23" s="551"/>
    </row>
    <row r="24" s="293" customFormat="true" ht="14.25" customHeight="true"/>
  </sheetData>
  <mergeCells count="4">
    <mergeCell ref="A2:C2"/>
    <mergeCell ref="A3:C3"/>
    <mergeCell ref="A22:C22"/>
    <mergeCell ref="A23:C23"/>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15"/>
  <sheetViews>
    <sheetView workbookViewId="0">
      <selection activeCell="A2" sqref="A2:D2"/>
    </sheetView>
  </sheetViews>
  <sheetFormatPr defaultColWidth="10" defaultRowHeight="15.8" outlineLevelCol="4"/>
  <cols>
    <col min="1" max="1" width="62.6230769230769" style="293" customWidth="true"/>
    <col min="2" max="4" width="16.5" style="293" customWidth="true"/>
    <col min="5" max="5" width="9.75384615384615" style="293" customWidth="true"/>
    <col min="6" max="16384" width="10" style="293"/>
  </cols>
  <sheetData>
    <row r="1" ht="18" customHeight="true" spans="1:1">
      <c r="A1" s="541" t="s">
        <v>1511</v>
      </c>
    </row>
    <row r="2" ht="20.25" customHeight="true" spans="1:4">
      <c r="A2" s="451" t="s">
        <v>1512</v>
      </c>
      <c r="B2" s="451"/>
      <c r="C2" s="451"/>
      <c r="D2" s="451"/>
    </row>
    <row r="3" ht="20.25" customHeight="true" spans="1:5">
      <c r="A3" s="452" t="s">
        <v>1333</v>
      </c>
      <c r="B3" s="452"/>
      <c r="C3" s="452"/>
      <c r="D3" s="452"/>
      <c r="E3" s="425"/>
    </row>
    <row r="4" ht="31.5" customHeight="true" spans="1:5">
      <c r="A4" s="239" t="s">
        <v>55</v>
      </c>
      <c r="B4" s="201" t="s">
        <v>1501</v>
      </c>
      <c r="C4" s="201" t="s">
        <v>1502</v>
      </c>
      <c r="D4" s="201" t="s">
        <v>1513</v>
      </c>
      <c r="E4" s="425"/>
    </row>
    <row r="5" ht="27.95" customHeight="true" spans="1:5">
      <c r="A5" s="453" t="s">
        <v>1514</v>
      </c>
      <c r="B5" s="455">
        <v>1179.5</v>
      </c>
      <c r="C5" s="455">
        <v>495.35</v>
      </c>
      <c r="D5" s="542">
        <v>684.15</v>
      </c>
      <c r="E5" s="425"/>
    </row>
    <row r="6" ht="27.95" customHeight="true" spans="1:5">
      <c r="A6" s="453" t="s">
        <v>1515</v>
      </c>
      <c r="B6" s="455">
        <v>345.6</v>
      </c>
      <c r="C6" s="455">
        <v>288.85</v>
      </c>
      <c r="D6" s="542">
        <v>56.75</v>
      </c>
      <c r="E6" s="425"/>
    </row>
    <row r="7" ht="27.95" customHeight="true" spans="1:5">
      <c r="A7" s="453" t="s">
        <v>1516</v>
      </c>
      <c r="B7" s="455">
        <v>833.9</v>
      </c>
      <c r="C7" s="455">
        <v>206.5</v>
      </c>
      <c r="D7" s="542">
        <v>627.4</v>
      </c>
      <c r="E7" s="425"/>
    </row>
    <row r="8" ht="27.95" customHeight="true" spans="1:5">
      <c r="A8" s="453" t="s">
        <v>1517</v>
      </c>
      <c r="B8" s="542">
        <v>282</v>
      </c>
      <c r="C8" s="542">
        <v>138</v>
      </c>
      <c r="D8" s="542">
        <v>144</v>
      </c>
      <c r="E8" s="425"/>
    </row>
    <row r="9" ht="27.95" customHeight="true" spans="1:5">
      <c r="A9" s="453" t="s">
        <v>1515</v>
      </c>
      <c r="B9" s="542">
        <v>13</v>
      </c>
      <c r="C9" s="542">
        <v>13</v>
      </c>
      <c r="D9" s="542">
        <v>0</v>
      </c>
      <c r="E9" s="425"/>
    </row>
    <row r="10" ht="27.95" customHeight="true" spans="1:5">
      <c r="A10" s="453" t="s">
        <v>1516</v>
      </c>
      <c r="B10" s="542">
        <v>269</v>
      </c>
      <c r="C10" s="542">
        <v>125</v>
      </c>
      <c r="D10" s="542">
        <v>144</v>
      </c>
      <c r="E10" s="425"/>
    </row>
    <row r="11" ht="27.95" customHeight="true" spans="1:4">
      <c r="A11" s="453" t="s">
        <v>1518</v>
      </c>
      <c r="B11" s="542">
        <v>0</v>
      </c>
      <c r="C11" s="542">
        <v>102.2</v>
      </c>
      <c r="D11" s="542">
        <v>0</v>
      </c>
    </row>
    <row r="12" ht="27.95" customHeight="true" spans="1:4">
      <c r="A12" s="453" t="s">
        <v>1519</v>
      </c>
      <c r="B12" s="542">
        <v>0</v>
      </c>
      <c r="C12" s="542">
        <v>13</v>
      </c>
      <c r="D12" s="542">
        <v>0</v>
      </c>
    </row>
    <row r="13" ht="27.95" customHeight="true" spans="1:4">
      <c r="A13" s="453" t="s">
        <v>1520</v>
      </c>
      <c r="B13" s="542">
        <v>0</v>
      </c>
      <c r="C13" s="542">
        <v>1.2</v>
      </c>
      <c r="D13" s="542">
        <v>0</v>
      </c>
    </row>
    <row r="14" ht="27.95" customHeight="true" spans="1:4">
      <c r="A14" s="453" t="s">
        <v>1521</v>
      </c>
      <c r="B14" s="542">
        <v>0</v>
      </c>
      <c r="C14" s="542">
        <v>4.6</v>
      </c>
      <c r="D14" s="542">
        <v>0</v>
      </c>
    </row>
    <row r="15" ht="27.95" customHeight="true" spans="1:4">
      <c r="A15" s="453" t="s">
        <v>1522</v>
      </c>
      <c r="B15" s="542">
        <v>0</v>
      </c>
      <c r="C15" s="542">
        <v>4</v>
      </c>
      <c r="D15" s="542">
        <v>0</v>
      </c>
    </row>
  </sheetData>
  <mergeCells count="2">
    <mergeCell ref="A2:D2"/>
    <mergeCell ref="A3:D3"/>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V9"/>
  <sheetViews>
    <sheetView workbookViewId="0">
      <selection activeCell="G12" sqref="G12"/>
    </sheetView>
  </sheetViews>
  <sheetFormatPr defaultColWidth="9" defaultRowHeight="13.65"/>
  <cols>
    <col min="1" max="1" width="10.2538461538462" style="12" customWidth="true"/>
    <col min="2" max="2" width="17.6230769230769" style="12" customWidth="true"/>
    <col min="3" max="3" width="15.5" style="12" customWidth="true"/>
    <col min="4" max="7" width="10.3769230769231" style="12"/>
    <col min="8" max="8" width="19.6230769230769" style="12" customWidth="true"/>
    <col min="9" max="9" width="16" style="12" customWidth="true"/>
    <col min="10" max="16384" width="9" style="12"/>
  </cols>
  <sheetData>
    <row r="1" ht="18" customHeight="true" spans="1:9">
      <c r="A1" s="529" t="s">
        <v>1523</v>
      </c>
      <c r="B1" s="529"/>
      <c r="I1" s="538"/>
    </row>
    <row r="2" s="527" customFormat="true" ht="20.25" customHeight="true" spans="1:256">
      <c r="A2" s="530" t="s">
        <v>1524</v>
      </c>
      <c r="B2" s="530"/>
      <c r="C2" s="530"/>
      <c r="D2" s="530"/>
      <c r="E2" s="530"/>
      <c r="F2" s="530"/>
      <c r="G2" s="530"/>
      <c r="H2" s="530"/>
      <c r="I2" s="530"/>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c r="CR2" s="539"/>
      <c r="CS2" s="539"/>
      <c r="CT2" s="539"/>
      <c r="CU2" s="539"/>
      <c r="CV2" s="539"/>
      <c r="CW2" s="539"/>
      <c r="CX2" s="539"/>
      <c r="CY2" s="539"/>
      <c r="CZ2" s="539"/>
      <c r="DA2" s="539"/>
      <c r="DB2" s="539"/>
      <c r="DC2" s="539"/>
      <c r="DD2" s="539"/>
      <c r="DE2" s="539"/>
      <c r="DF2" s="539"/>
      <c r="DG2" s="539"/>
      <c r="DH2" s="539"/>
      <c r="DI2" s="539"/>
      <c r="DJ2" s="539"/>
      <c r="DK2" s="539"/>
      <c r="DL2" s="539"/>
      <c r="DM2" s="539"/>
      <c r="DN2" s="539"/>
      <c r="DO2" s="539"/>
      <c r="DP2" s="539"/>
      <c r="DQ2" s="539"/>
      <c r="DR2" s="539"/>
      <c r="DS2" s="539"/>
      <c r="DT2" s="539"/>
      <c r="DU2" s="539"/>
      <c r="DV2" s="539"/>
      <c r="DW2" s="539"/>
      <c r="DX2" s="539"/>
      <c r="DY2" s="539"/>
      <c r="DZ2" s="539"/>
      <c r="EA2" s="539"/>
      <c r="EB2" s="539"/>
      <c r="EC2" s="539"/>
      <c r="ED2" s="539"/>
      <c r="EE2" s="539"/>
      <c r="EF2" s="539"/>
      <c r="EG2" s="539"/>
      <c r="EH2" s="539"/>
      <c r="EI2" s="539"/>
      <c r="EJ2" s="539"/>
      <c r="EK2" s="539"/>
      <c r="EL2" s="539"/>
      <c r="EM2" s="539"/>
      <c r="EN2" s="539"/>
      <c r="EO2" s="539"/>
      <c r="EP2" s="539"/>
      <c r="EQ2" s="539"/>
      <c r="ER2" s="539"/>
      <c r="ES2" s="539"/>
      <c r="ET2" s="539"/>
      <c r="EU2" s="539"/>
      <c r="EV2" s="539"/>
      <c r="EW2" s="539"/>
      <c r="EX2" s="539"/>
      <c r="EY2" s="539"/>
      <c r="EZ2" s="539"/>
      <c r="FA2" s="539"/>
      <c r="FB2" s="539"/>
      <c r="FC2" s="539"/>
      <c r="FD2" s="539"/>
      <c r="FE2" s="539"/>
      <c r="FF2" s="539"/>
      <c r="FG2" s="539"/>
      <c r="FH2" s="539"/>
      <c r="FI2" s="539"/>
      <c r="FJ2" s="539"/>
      <c r="FK2" s="539"/>
      <c r="FL2" s="539"/>
      <c r="FM2" s="539"/>
      <c r="FN2" s="539"/>
      <c r="FO2" s="539"/>
      <c r="FP2" s="539"/>
      <c r="FQ2" s="539"/>
      <c r="FR2" s="539"/>
      <c r="FS2" s="539"/>
      <c r="FT2" s="539"/>
      <c r="FU2" s="539"/>
      <c r="FV2" s="539"/>
      <c r="FW2" s="539"/>
      <c r="FX2" s="539"/>
      <c r="FY2" s="539"/>
      <c r="FZ2" s="539"/>
      <c r="GA2" s="539"/>
      <c r="GB2" s="539"/>
      <c r="GC2" s="539"/>
      <c r="GD2" s="539"/>
      <c r="GE2" s="539"/>
      <c r="GF2" s="539"/>
      <c r="GG2" s="539"/>
      <c r="GH2" s="539"/>
      <c r="GI2" s="539"/>
      <c r="GJ2" s="539"/>
      <c r="GK2" s="539"/>
      <c r="GL2" s="539"/>
      <c r="GM2" s="539"/>
      <c r="GN2" s="539"/>
      <c r="GO2" s="539"/>
      <c r="GP2" s="539"/>
      <c r="GQ2" s="539"/>
      <c r="GR2" s="539"/>
      <c r="GS2" s="539"/>
      <c r="GT2" s="539"/>
      <c r="GU2" s="539"/>
      <c r="GV2" s="539"/>
      <c r="GW2" s="539"/>
      <c r="GX2" s="539"/>
      <c r="GY2" s="539"/>
      <c r="GZ2" s="539"/>
      <c r="HA2" s="539"/>
      <c r="HB2" s="539"/>
      <c r="HC2" s="539"/>
      <c r="HD2" s="539"/>
      <c r="HE2" s="539"/>
      <c r="HF2" s="539"/>
      <c r="HG2" s="539"/>
      <c r="HH2" s="539"/>
      <c r="HI2" s="539"/>
      <c r="HJ2" s="539"/>
      <c r="HK2" s="539"/>
      <c r="HL2" s="539"/>
      <c r="HM2" s="539"/>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c r="IT2" s="539"/>
      <c r="IU2" s="539"/>
      <c r="IV2" s="539"/>
    </row>
    <row r="3" s="528" customFormat="true" ht="20.25" customHeight="true" spans="2:9">
      <c r="B3" s="531"/>
      <c r="C3" s="531"/>
      <c r="D3" s="532"/>
      <c r="E3" s="532"/>
      <c r="F3" s="532"/>
      <c r="G3" s="532"/>
      <c r="I3" s="540" t="s">
        <v>1333</v>
      </c>
    </row>
    <row r="4" s="41" customFormat="true" ht="31.5" customHeight="true" spans="1:9">
      <c r="A4" s="533" t="s">
        <v>1525</v>
      </c>
      <c r="B4" s="533" t="s">
        <v>1472</v>
      </c>
      <c r="C4" s="533" t="s">
        <v>1526</v>
      </c>
      <c r="D4" s="533" t="s">
        <v>1527</v>
      </c>
      <c r="E4" s="533" t="s">
        <v>1528</v>
      </c>
      <c r="F4" s="533" t="s">
        <v>1529</v>
      </c>
      <c r="G4" s="533" t="s">
        <v>1530</v>
      </c>
      <c r="H4" s="533" t="s">
        <v>1531</v>
      </c>
      <c r="I4" s="533" t="s">
        <v>1532</v>
      </c>
    </row>
    <row r="5" s="41" customFormat="true" ht="21" customHeight="true" spans="1:9">
      <c r="A5" s="534" t="s">
        <v>1533</v>
      </c>
      <c r="B5" s="535" t="s">
        <v>1534</v>
      </c>
      <c r="C5" s="536">
        <v>68.2</v>
      </c>
      <c r="D5" s="536">
        <v>21.6</v>
      </c>
      <c r="E5" s="536">
        <v>0</v>
      </c>
      <c r="F5" s="536">
        <v>10</v>
      </c>
      <c r="G5" s="536">
        <v>14.6</v>
      </c>
      <c r="H5" s="536">
        <v>22</v>
      </c>
      <c r="I5" s="534" t="s">
        <v>1535</v>
      </c>
    </row>
    <row r="6" ht="21" customHeight="true" spans="1:9">
      <c r="A6" s="534"/>
      <c r="B6" s="537" t="s">
        <v>1536</v>
      </c>
      <c r="C6" s="536">
        <v>36.95</v>
      </c>
      <c r="D6" s="536">
        <v>18.6</v>
      </c>
      <c r="E6" s="536">
        <v>0</v>
      </c>
      <c r="F6" s="536">
        <v>0</v>
      </c>
      <c r="G6" s="536">
        <v>7.6</v>
      </c>
      <c r="H6" s="536">
        <v>10.75</v>
      </c>
      <c r="I6" s="534"/>
    </row>
    <row r="7" ht="21" customHeight="true" spans="1:9">
      <c r="A7" s="534" t="s">
        <v>1537</v>
      </c>
      <c r="B7" s="535" t="s">
        <v>1534</v>
      </c>
      <c r="C7" s="536">
        <v>812.3449</v>
      </c>
      <c r="D7" s="536">
        <v>25.2496</v>
      </c>
      <c r="E7" s="536">
        <v>55.49214</v>
      </c>
      <c r="F7" s="536">
        <v>50.669185</v>
      </c>
      <c r="G7" s="536">
        <v>107.904745</v>
      </c>
      <c r="H7" s="536">
        <v>573.02923</v>
      </c>
      <c r="I7" s="534" t="s">
        <v>1538</v>
      </c>
    </row>
    <row r="8" ht="21" customHeight="true" spans="1:9">
      <c r="A8" s="534"/>
      <c r="B8" s="537" t="s">
        <v>1536</v>
      </c>
      <c r="C8" s="536">
        <v>193.4</v>
      </c>
      <c r="D8" s="536">
        <v>2.665</v>
      </c>
      <c r="E8" s="536">
        <v>21.865</v>
      </c>
      <c r="F8" s="536">
        <v>4.9275</v>
      </c>
      <c r="G8" s="536">
        <v>35.4775</v>
      </c>
      <c r="H8" s="536">
        <v>128.465</v>
      </c>
      <c r="I8" s="534"/>
    </row>
    <row r="9" ht="20.1" customHeight="true"/>
  </sheetData>
  <mergeCells count="7">
    <mergeCell ref="A1:B1"/>
    <mergeCell ref="A2:I2"/>
    <mergeCell ref="B3:C3"/>
    <mergeCell ref="A5:A6"/>
    <mergeCell ref="A7:A8"/>
    <mergeCell ref="I5:I6"/>
    <mergeCell ref="I7:I8"/>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6"/>
  <sheetViews>
    <sheetView workbookViewId="0">
      <selection activeCell="A26" sqref="A26"/>
    </sheetView>
  </sheetViews>
  <sheetFormatPr defaultColWidth="8" defaultRowHeight="21" customHeight="true" outlineLevelCol="7"/>
  <cols>
    <col min="1" max="1" width="41.2538461538462" style="420" customWidth="true"/>
    <col min="2" max="3" width="14" style="489" customWidth="true"/>
    <col min="4" max="4" width="14" style="421" customWidth="true"/>
    <col min="5" max="5" width="60.3769230769231" style="420" customWidth="true"/>
    <col min="6" max="7" width="14" style="501" customWidth="true"/>
    <col min="8" max="8" width="14" style="421" customWidth="true"/>
    <col min="9" max="16384" width="8" style="420"/>
  </cols>
  <sheetData>
    <row r="1" s="174" customFormat="true" customHeight="true" spans="1:8">
      <c r="A1" s="246" t="s">
        <v>1539</v>
      </c>
      <c r="B1" s="513"/>
      <c r="C1" s="513"/>
      <c r="D1" s="514"/>
      <c r="E1" s="502"/>
      <c r="F1" s="502"/>
      <c r="G1" s="502"/>
      <c r="H1" s="503" t="s">
        <v>84</v>
      </c>
    </row>
    <row r="2" s="174" customFormat="true" customHeight="true" spans="1:8">
      <c r="A2" s="504" t="s">
        <v>1540</v>
      </c>
      <c r="B2" s="515"/>
      <c r="C2" s="515"/>
      <c r="D2" s="516"/>
      <c r="E2" s="504"/>
      <c r="F2" s="504"/>
      <c r="G2" s="504"/>
      <c r="H2" s="516"/>
    </row>
    <row r="3" s="174" customFormat="true" customHeight="true" spans="1:8">
      <c r="A3" s="505"/>
      <c r="B3" s="517"/>
      <c r="C3" s="517"/>
      <c r="D3" s="521"/>
      <c r="E3" s="505"/>
      <c r="F3" s="505"/>
      <c r="G3" s="505"/>
      <c r="H3" s="506" t="s">
        <v>54</v>
      </c>
    </row>
    <row r="4" customHeight="true" spans="1:8">
      <c r="A4" s="336" t="s">
        <v>1170</v>
      </c>
      <c r="B4" s="337"/>
      <c r="C4" s="337"/>
      <c r="D4" s="522"/>
      <c r="E4" s="336" t="s">
        <v>1171</v>
      </c>
      <c r="F4" s="525"/>
      <c r="G4" s="525"/>
      <c r="H4" s="522"/>
    </row>
    <row r="5" ht="30" customHeight="true" spans="1:8">
      <c r="A5" s="287" t="s">
        <v>55</v>
      </c>
      <c r="B5" s="355" t="s">
        <v>1541</v>
      </c>
      <c r="C5" s="355" t="s">
        <v>1172</v>
      </c>
      <c r="D5" s="288" t="s">
        <v>1542</v>
      </c>
      <c r="E5" s="287" t="s">
        <v>55</v>
      </c>
      <c r="F5" s="507" t="s">
        <v>1541</v>
      </c>
      <c r="G5" s="507" t="s">
        <v>1172</v>
      </c>
      <c r="H5" s="288" t="s">
        <v>1542</v>
      </c>
    </row>
    <row r="6" customHeight="true" spans="1:8">
      <c r="A6" s="356" t="s">
        <v>1543</v>
      </c>
      <c r="B6" s="518" t="s">
        <v>1544</v>
      </c>
      <c r="C6" s="518" t="s">
        <v>1544</v>
      </c>
      <c r="D6" s="519" t="s">
        <v>1544</v>
      </c>
      <c r="E6" s="356" t="s">
        <v>1545</v>
      </c>
      <c r="F6" s="508"/>
      <c r="G6" s="508">
        <v>38</v>
      </c>
      <c r="H6" s="509"/>
    </row>
    <row r="7" customHeight="true" spans="1:8">
      <c r="A7" s="474" t="s">
        <v>1546</v>
      </c>
      <c r="B7" s="495" t="s">
        <v>1544</v>
      </c>
      <c r="C7" s="495" t="s">
        <v>1544</v>
      </c>
      <c r="D7" s="520" t="s">
        <v>1544</v>
      </c>
      <c r="E7" s="477" t="s">
        <v>1547</v>
      </c>
      <c r="F7" s="498"/>
      <c r="G7" s="498">
        <v>38</v>
      </c>
      <c r="H7" s="510"/>
    </row>
    <row r="8" customHeight="true" spans="1:8">
      <c r="A8" s="474" t="s">
        <v>1548</v>
      </c>
      <c r="B8" s="496"/>
      <c r="C8" s="496"/>
      <c r="D8" s="510"/>
      <c r="E8" s="477" t="s">
        <v>1549</v>
      </c>
      <c r="F8" s="498"/>
      <c r="G8" s="498"/>
      <c r="H8" s="510"/>
    </row>
    <row r="9" customHeight="true" spans="1:8">
      <c r="A9" s="474" t="s">
        <v>1550</v>
      </c>
      <c r="B9" s="496"/>
      <c r="C9" s="496"/>
      <c r="D9" s="510"/>
      <c r="E9" s="477" t="s">
        <v>1551</v>
      </c>
      <c r="F9" s="511" t="s">
        <v>1544</v>
      </c>
      <c r="G9" s="511" t="s">
        <v>1544</v>
      </c>
      <c r="H9" s="510"/>
    </row>
    <row r="10" customHeight="true" spans="1:8">
      <c r="A10" s="474" t="s">
        <v>1552</v>
      </c>
      <c r="B10" s="496">
        <v>458906</v>
      </c>
      <c r="C10" s="496">
        <v>88176</v>
      </c>
      <c r="D10" s="510">
        <f t="shared" ref="D10:D14" si="0">(C10-B10)/B10</f>
        <v>-0.807856075100347</v>
      </c>
      <c r="E10" s="477" t="s">
        <v>1553</v>
      </c>
      <c r="F10" s="498"/>
      <c r="G10" s="498"/>
      <c r="H10" s="510"/>
    </row>
    <row r="11" customHeight="true" spans="1:8">
      <c r="A11" s="474" t="s">
        <v>1554</v>
      </c>
      <c r="B11" s="496"/>
      <c r="C11" s="496"/>
      <c r="D11" s="510"/>
      <c r="E11" s="477" t="s">
        <v>1555</v>
      </c>
      <c r="F11" s="498"/>
      <c r="G11" s="498"/>
      <c r="H11" s="510"/>
    </row>
    <row r="12" customHeight="true" spans="1:8">
      <c r="A12" s="474" t="s">
        <v>1556</v>
      </c>
      <c r="B12" s="496">
        <v>11884863</v>
      </c>
      <c r="C12" s="496">
        <v>9687540</v>
      </c>
      <c r="D12" s="510">
        <f t="shared" si="0"/>
        <v>-0.184884167364824</v>
      </c>
      <c r="E12" s="477" t="s">
        <v>1557</v>
      </c>
      <c r="F12" s="498"/>
      <c r="G12" s="498"/>
      <c r="H12" s="510"/>
    </row>
    <row r="13" customHeight="true" spans="1:8">
      <c r="A13" s="474" t="s">
        <v>1558</v>
      </c>
      <c r="B13" s="496"/>
      <c r="C13" s="496"/>
      <c r="D13" s="510"/>
      <c r="E13" s="477" t="s">
        <v>1559</v>
      </c>
      <c r="F13" s="511" t="s">
        <v>1544</v>
      </c>
      <c r="G13" s="511" t="s">
        <v>1544</v>
      </c>
      <c r="H13" s="510"/>
    </row>
    <row r="14" customHeight="true" spans="1:8">
      <c r="A14" s="474" t="s">
        <v>1560</v>
      </c>
      <c r="B14" s="496">
        <v>53922</v>
      </c>
      <c r="C14" s="496">
        <v>50177</v>
      </c>
      <c r="D14" s="510">
        <f t="shared" si="0"/>
        <v>-0.069452171655354</v>
      </c>
      <c r="E14" s="477" t="s">
        <v>1561</v>
      </c>
      <c r="F14" s="511" t="s">
        <v>1544</v>
      </c>
      <c r="G14" s="511" t="s">
        <v>1544</v>
      </c>
      <c r="H14" s="510"/>
    </row>
    <row r="15" customHeight="true" spans="1:8">
      <c r="A15" s="474" t="s">
        <v>1562</v>
      </c>
      <c r="B15" s="496"/>
      <c r="C15" s="496"/>
      <c r="D15" s="510"/>
      <c r="E15" s="477" t="s">
        <v>1563</v>
      </c>
      <c r="F15" s="511" t="s">
        <v>1544</v>
      </c>
      <c r="G15" s="511" t="s">
        <v>1544</v>
      </c>
      <c r="H15" s="510"/>
    </row>
    <row r="16" customHeight="true" spans="1:8">
      <c r="A16" s="474" t="s">
        <v>1564</v>
      </c>
      <c r="B16" s="496"/>
      <c r="C16" s="496"/>
      <c r="D16" s="510"/>
      <c r="E16" s="477" t="s">
        <v>1565</v>
      </c>
      <c r="F16" s="511" t="s">
        <v>1544</v>
      </c>
      <c r="G16" s="511" t="s">
        <v>1544</v>
      </c>
      <c r="H16" s="510"/>
    </row>
    <row r="17" customHeight="true" spans="1:8">
      <c r="A17" s="474" t="s">
        <v>1566</v>
      </c>
      <c r="B17" s="495" t="s">
        <v>1544</v>
      </c>
      <c r="C17" s="495" t="s">
        <v>1544</v>
      </c>
      <c r="D17" s="510"/>
      <c r="E17" s="477" t="s">
        <v>1567</v>
      </c>
      <c r="F17" s="498">
        <v>2239706</v>
      </c>
      <c r="G17" s="498">
        <v>5570216</v>
      </c>
      <c r="H17" s="510">
        <f t="shared" ref="H17:H19" si="1">(G17-F17)/F17</f>
        <v>1.4870299941153</v>
      </c>
    </row>
    <row r="18" customHeight="true" spans="1:8">
      <c r="A18" s="474" t="s">
        <v>1568</v>
      </c>
      <c r="B18" s="496"/>
      <c r="C18" s="496"/>
      <c r="D18" s="510"/>
      <c r="E18" s="477" t="s">
        <v>1569</v>
      </c>
      <c r="F18" s="498">
        <v>2091810</v>
      </c>
      <c r="G18" s="498">
        <v>5419724</v>
      </c>
      <c r="H18" s="510">
        <f t="shared" si="1"/>
        <v>1.59092556207304</v>
      </c>
    </row>
    <row r="19" customHeight="true" spans="1:8">
      <c r="A19" s="474" t="s">
        <v>1570</v>
      </c>
      <c r="B19" s="496">
        <v>158626</v>
      </c>
      <c r="C19" s="496">
        <v>130000</v>
      </c>
      <c r="D19" s="510">
        <f t="shared" ref="D19:D22" si="2">(C19-B19)/B19</f>
        <v>-0.18046221930831</v>
      </c>
      <c r="E19" s="477" t="s">
        <v>1571</v>
      </c>
      <c r="F19" s="498">
        <v>6529</v>
      </c>
      <c r="G19" s="498">
        <v>6878</v>
      </c>
      <c r="H19" s="510">
        <f t="shared" si="1"/>
        <v>0.0534538214121611</v>
      </c>
    </row>
    <row r="20" customHeight="true" spans="1:8">
      <c r="A20" s="474" t="s">
        <v>1572</v>
      </c>
      <c r="B20" s="496">
        <v>10404</v>
      </c>
      <c r="C20" s="496">
        <v>10526</v>
      </c>
      <c r="D20" s="510">
        <f t="shared" si="2"/>
        <v>0.0117262591311034</v>
      </c>
      <c r="E20" s="477" t="s">
        <v>1573</v>
      </c>
      <c r="F20" s="498"/>
      <c r="G20" s="498"/>
      <c r="H20" s="510"/>
    </row>
    <row r="21" customHeight="true" spans="1:8">
      <c r="A21" s="474" t="s">
        <v>1574</v>
      </c>
      <c r="B21" s="496"/>
      <c r="C21" s="496"/>
      <c r="D21" s="510"/>
      <c r="E21" s="477" t="s">
        <v>1575</v>
      </c>
      <c r="F21" s="498"/>
      <c r="G21" s="498"/>
      <c r="H21" s="510"/>
    </row>
    <row r="22" customHeight="true" spans="1:8">
      <c r="A22" s="474" t="s">
        <v>1576</v>
      </c>
      <c r="B22" s="496">
        <v>58547</v>
      </c>
      <c r="C22" s="496">
        <v>78954</v>
      </c>
      <c r="D22" s="510">
        <f t="shared" si="2"/>
        <v>0.348557569132492</v>
      </c>
      <c r="E22" s="477" t="s">
        <v>1577</v>
      </c>
      <c r="F22" s="498"/>
      <c r="G22" s="498"/>
      <c r="H22" s="510"/>
    </row>
    <row r="23" customHeight="true" spans="1:8">
      <c r="A23" s="474"/>
      <c r="B23" s="496"/>
      <c r="C23" s="496"/>
      <c r="D23" s="510"/>
      <c r="E23" s="477" t="s">
        <v>1578</v>
      </c>
      <c r="F23" s="498"/>
      <c r="G23" s="498"/>
      <c r="H23" s="510"/>
    </row>
    <row r="24" customHeight="true" spans="1:8">
      <c r="A24" s="474"/>
      <c r="B24" s="496"/>
      <c r="C24" s="496"/>
      <c r="D24" s="510"/>
      <c r="E24" s="477" t="s">
        <v>1579</v>
      </c>
      <c r="F24" s="498"/>
      <c r="G24" s="498"/>
      <c r="H24" s="510"/>
    </row>
    <row r="25" customHeight="true" spans="1:8">
      <c r="A25" s="474"/>
      <c r="B25" s="496"/>
      <c r="C25" s="496"/>
      <c r="D25" s="510"/>
      <c r="E25" s="477" t="s">
        <v>1580</v>
      </c>
      <c r="F25" s="498"/>
      <c r="G25" s="498"/>
      <c r="H25" s="510"/>
    </row>
    <row r="26" customHeight="true" spans="1:8">
      <c r="A26" s="474"/>
      <c r="B26" s="496"/>
      <c r="C26" s="496"/>
      <c r="D26" s="510"/>
      <c r="E26" s="477" t="s">
        <v>1581</v>
      </c>
      <c r="F26" s="498">
        <v>141367</v>
      </c>
      <c r="G26" s="498">
        <v>143614</v>
      </c>
      <c r="H26" s="510">
        <f>(G26-F26)/F26</f>
        <v>0.0158947986446625</v>
      </c>
    </row>
    <row r="27" customHeight="true" spans="1:8">
      <c r="A27" s="474"/>
      <c r="B27" s="497"/>
      <c r="C27" s="497"/>
      <c r="D27" s="523"/>
      <c r="E27" s="477" t="s">
        <v>1582</v>
      </c>
      <c r="F27" s="498"/>
      <c r="G27" s="498"/>
      <c r="H27" s="510"/>
    </row>
    <row r="28" customHeight="true" spans="1:8">
      <c r="A28" s="474"/>
      <c r="B28" s="497"/>
      <c r="C28" s="497"/>
      <c r="D28" s="523"/>
      <c r="E28" s="477" t="s">
        <v>1583</v>
      </c>
      <c r="F28" s="498"/>
      <c r="G28" s="498"/>
      <c r="H28" s="510"/>
    </row>
    <row r="29" customHeight="true" spans="1:8">
      <c r="A29" s="474"/>
      <c r="B29" s="497"/>
      <c r="C29" s="497"/>
      <c r="D29" s="523"/>
      <c r="E29" s="477" t="s">
        <v>1584</v>
      </c>
      <c r="F29" s="498"/>
      <c r="G29" s="498"/>
      <c r="H29" s="510"/>
    </row>
    <row r="30" customHeight="true" spans="1:8">
      <c r="A30" s="474"/>
      <c r="B30" s="497"/>
      <c r="C30" s="497"/>
      <c r="D30" s="523"/>
      <c r="E30" s="477" t="s">
        <v>1585</v>
      </c>
      <c r="F30" s="511" t="s">
        <v>1544</v>
      </c>
      <c r="G30" s="511" t="s">
        <v>1544</v>
      </c>
      <c r="H30" s="510"/>
    </row>
    <row r="31" customHeight="true" spans="1:8">
      <c r="A31" s="474"/>
      <c r="B31" s="497"/>
      <c r="C31" s="497"/>
      <c r="D31" s="523"/>
      <c r="E31" s="477" t="s">
        <v>1586</v>
      </c>
      <c r="F31" s="498"/>
      <c r="G31" s="498"/>
      <c r="H31" s="510"/>
    </row>
    <row r="32" customHeight="true" spans="1:8">
      <c r="A32" s="474"/>
      <c r="B32" s="497"/>
      <c r="C32" s="497"/>
      <c r="D32" s="523"/>
      <c r="E32" s="477" t="s">
        <v>1587</v>
      </c>
      <c r="F32" s="511" t="s">
        <v>1544</v>
      </c>
      <c r="G32" s="511" t="s">
        <v>1544</v>
      </c>
      <c r="H32" s="510"/>
    </row>
    <row r="33" customHeight="true" spans="1:8">
      <c r="A33" s="474"/>
      <c r="B33" s="497"/>
      <c r="C33" s="497"/>
      <c r="D33" s="523"/>
      <c r="E33" s="477" t="s">
        <v>1588</v>
      </c>
      <c r="F33" s="511" t="s">
        <v>1544</v>
      </c>
      <c r="G33" s="511" t="s">
        <v>1544</v>
      </c>
      <c r="H33" s="510"/>
    </row>
    <row r="34" customHeight="true" spans="1:8">
      <c r="A34" s="474"/>
      <c r="B34" s="497"/>
      <c r="C34" s="497"/>
      <c r="D34" s="523"/>
      <c r="E34" s="477" t="s">
        <v>1589</v>
      </c>
      <c r="F34" s="498">
        <v>50182</v>
      </c>
      <c r="G34" s="498">
        <v>108</v>
      </c>
      <c r="H34" s="510">
        <f>(G34-F34)/F34</f>
        <v>-0.99784783388466</v>
      </c>
    </row>
    <row r="35" customHeight="true" spans="1:8">
      <c r="A35" s="474"/>
      <c r="B35" s="497"/>
      <c r="C35" s="497"/>
      <c r="D35" s="523"/>
      <c r="E35" s="477" t="s">
        <v>1590</v>
      </c>
      <c r="F35" s="511" t="s">
        <v>1544</v>
      </c>
      <c r="G35" s="511" t="s">
        <v>1544</v>
      </c>
      <c r="H35" s="510"/>
    </row>
    <row r="36" customHeight="true" spans="1:8">
      <c r="A36" s="474"/>
      <c r="B36" s="497"/>
      <c r="C36" s="497"/>
      <c r="D36" s="523"/>
      <c r="E36" s="477" t="s">
        <v>1591</v>
      </c>
      <c r="F36" s="498"/>
      <c r="G36" s="498"/>
      <c r="H36" s="510"/>
    </row>
    <row r="37" customHeight="true" spans="1:8">
      <c r="A37" s="474"/>
      <c r="B37" s="497"/>
      <c r="C37" s="497"/>
      <c r="D37" s="523"/>
      <c r="E37" s="477" t="s">
        <v>1592</v>
      </c>
      <c r="F37" s="498"/>
      <c r="G37" s="498"/>
      <c r="H37" s="510"/>
    </row>
    <row r="38" customHeight="true" spans="1:8">
      <c r="A38" s="474"/>
      <c r="B38" s="497"/>
      <c r="C38" s="497"/>
      <c r="D38" s="523"/>
      <c r="E38" s="477" t="s">
        <v>1593</v>
      </c>
      <c r="F38" s="511" t="s">
        <v>1544</v>
      </c>
      <c r="G38" s="511" t="s">
        <v>1544</v>
      </c>
      <c r="H38" s="510"/>
    </row>
    <row r="39" customHeight="true" spans="1:8">
      <c r="A39" s="474"/>
      <c r="B39" s="497"/>
      <c r="C39" s="497"/>
      <c r="D39" s="523"/>
      <c r="E39" s="477" t="s">
        <v>1594</v>
      </c>
      <c r="F39" s="511" t="s">
        <v>1544</v>
      </c>
      <c r="G39" s="511" t="s">
        <v>1544</v>
      </c>
      <c r="H39" s="510"/>
    </row>
    <row r="40" customHeight="true" spans="1:8">
      <c r="A40" s="474"/>
      <c r="B40" s="497"/>
      <c r="C40" s="497"/>
      <c r="D40" s="523"/>
      <c r="E40" s="477" t="s">
        <v>1595</v>
      </c>
      <c r="F40" s="498">
        <v>50182</v>
      </c>
      <c r="G40" s="498">
        <v>108</v>
      </c>
      <c r="H40" s="510">
        <f>(G40-F40)/F40</f>
        <v>-0.99784783388466</v>
      </c>
    </row>
    <row r="41" customHeight="true" spans="1:8">
      <c r="A41" s="474"/>
      <c r="B41" s="497"/>
      <c r="C41" s="497"/>
      <c r="D41" s="523"/>
      <c r="E41" s="477" t="s">
        <v>1596</v>
      </c>
      <c r="F41" s="511" t="s">
        <v>1544</v>
      </c>
      <c r="G41" s="511" t="s">
        <v>1544</v>
      </c>
      <c r="H41" s="510"/>
    </row>
    <row r="42" customHeight="true" spans="1:8">
      <c r="A42" s="474"/>
      <c r="B42" s="497"/>
      <c r="C42" s="497"/>
      <c r="D42" s="523"/>
      <c r="E42" s="477" t="s">
        <v>1597</v>
      </c>
      <c r="F42" s="498"/>
      <c r="G42" s="498"/>
      <c r="H42" s="510"/>
    </row>
    <row r="43" customHeight="true" spans="1:8">
      <c r="A43" s="474"/>
      <c r="B43" s="497"/>
      <c r="C43" s="497"/>
      <c r="D43" s="523"/>
      <c r="E43" s="477" t="s">
        <v>1598</v>
      </c>
      <c r="F43" s="498"/>
      <c r="G43" s="498"/>
      <c r="H43" s="510"/>
    </row>
    <row r="44" customHeight="true" spans="1:8">
      <c r="A44" s="474"/>
      <c r="B44" s="497"/>
      <c r="C44" s="497"/>
      <c r="D44" s="523"/>
      <c r="E44" s="477" t="s">
        <v>1599</v>
      </c>
      <c r="F44" s="498"/>
      <c r="G44" s="498"/>
      <c r="H44" s="510"/>
    </row>
    <row r="45" customHeight="true" spans="1:8">
      <c r="A45" s="474"/>
      <c r="B45" s="497"/>
      <c r="C45" s="497"/>
      <c r="D45" s="523"/>
      <c r="E45" s="477" t="s">
        <v>1600</v>
      </c>
      <c r="F45" s="511" t="s">
        <v>1544</v>
      </c>
      <c r="G45" s="511" t="s">
        <v>1544</v>
      </c>
      <c r="H45" s="510"/>
    </row>
    <row r="46" customHeight="true" spans="1:8">
      <c r="A46" s="474"/>
      <c r="B46" s="497"/>
      <c r="C46" s="497"/>
      <c r="D46" s="523"/>
      <c r="E46" s="477" t="s">
        <v>1601</v>
      </c>
      <c r="F46" s="511" t="s">
        <v>1544</v>
      </c>
      <c r="G46" s="511" t="s">
        <v>1544</v>
      </c>
      <c r="H46" s="510"/>
    </row>
    <row r="47" customHeight="true" spans="1:8">
      <c r="A47" s="474"/>
      <c r="B47" s="497"/>
      <c r="C47" s="497"/>
      <c r="D47" s="523"/>
      <c r="E47" s="477" t="s">
        <v>1602</v>
      </c>
      <c r="F47" s="498">
        <v>1188205</v>
      </c>
      <c r="G47" s="496">
        <v>1297111</v>
      </c>
      <c r="H47" s="510">
        <f t="shared" ref="H47:H52" si="3">(G47-F47)/F47</f>
        <v>0.0916559011281723</v>
      </c>
    </row>
    <row r="48" customHeight="true" spans="1:8">
      <c r="A48" s="474"/>
      <c r="B48" s="497"/>
      <c r="C48" s="497"/>
      <c r="D48" s="523"/>
      <c r="E48" s="477" t="s">
        <v>1603</v>
      </c>
      <c r="F48" s="498">
        <v>1140749</v>
      </c>
      <c r="G48" s="496">
        <v>1250251</v>
      </c>
      <c r="H48" s="510">
        <f t="shared" si="3"/>
        <v>0.095991317984938</v>
      </c>
    </row>
    <row r="49" customHeight="true" spans="1:8">
      <c r="A49" s="474"/>
      <c r="B49" s="497"/>
      <c r="C49" s="497"/>
      <c r="D49" s="523"/>
      <c r="E49" s="477" t="s">
        <v>1604</v>
      </c>
      <c r="F49" s="498">
        <v>18234</v>
      </c>
      <c r="G49" s="498">
        <v>16226</v>
      </c>
      <c r="H49" s="510">
        <f t="shared" si="3"/>
        <v>-0.110123944279917</v>
      </c>
    </row>
    <row r="50" customHeight="true" spans="1:8">
      <c r="A50" s="474"/>
      <c r="B50" s="497"/>
      <c r="C50" s="497"/>
      <c r="D50" s="523"/>
      <c r="E50" s="477" t="s">
        <v>1605</v>
      </c>
      <c r="F50" s="498">
        <v>29222</v>
      </c>
      <c r="G50" s="498">
        <v>30634</v>
      </c>
      <c r="H50" s="510">
        <f t="shared" si="3"/>
        <v>0.0483197590856204</v>
      </c>
    </row>
    <row r="51" customHeight="true" spans="1:8">
      <c r="A51" s="474"/>
      <c r="B51" s="497"/>
      <c r="C51" s="497"/>
      <c r="D51" s="523"/>
      <c r="E51" s="477" t="s">
        <v>1606</v>
      </c>
      <c r="F51" s="498">
        <v>38284</v>
      </c>
      <c r="G51" s="498">
        <v>67023</v>
      </c>
      <c r="H51" s="510">
        <f t="shared" si="3"/>
        <v>0.750679134886637</v>
      </c>
    </row>
    <row r="52" customHeight="true" spans="1:8">
      <c r="A52" s="474"/>
      <c r="B52" s="497"/>
      <c r="C52" s="497"/>
      <c r="D52" s="523"/>
      <c r="E52" s="477" t="s">
        <v>1607</v>
      </c>
      <c r="F52" s="498">
        <v>976</v>
      </c>
      <c r="G52" s="498">
        <v>2000</v>
      </c>
      <c r="H52" s="510">
        <f t="shared" si="3"/>
        <v>1.04918032786885</v>
      </c>
    </row>
    <row r="53" customHeight="true" spans="1:8">
      <c r="A53" s="474"/>
      <c r="B53" s="497"/>
      <c r="C53" s="497"/>
      <c r="D53" s="523"/>
      <c r="E53" s="477" t="s">
        <v>1608</v>
      </c>
      <c r="F53" s="498"/>
      <c r="G53" s="498"/>
      <c r="H53" s="510"/>
    </row>
    <row r="54" customHeight="true" spans="1:8">
      <c r="A54" s="474"/>
      <c r="B54" s="497"/>
      <c r="C54" s="497"/>
      <c r="D54" s="523"/>
      <c r="E54" s="477"/>
      <c r="F54" s="498"/>
      <c r="G54" s="498"/>
      <c r="H54" s="510"/>
    </row>
    <row r="55" customHeight="true" spans="1:8">
      <c r="A55" s="524" t="s">
        <v>85</v>
      </c>
      <c r="B55" s="496">
        <v>12625268</v>
      </c>
      <c r="C55" s="496">
        <v>10045373</v>
      </c>
      <c r="D55" s="510">
        <f t="shared" ref="D55:D58" si="4">(C55-B55)/B55</f>
        <v>-0.204343781058747</v>
      </c>
      <c r="E55" s="526" t="s">
        <v>1167</v>
      </c>
      <c r="F55" s="498">
        <v>3517353</v>
      </c>
      <c r="G55" s="498">
        <v>6936496</v>
      </c>
      <c r="H55" s="510">
        <f t="shared" ref="H55:H58" si="5">(G55-F55)/F55</f>
        <v>0.972078435118682</v>
      </c>
    </row>
    <row r="56" customHeight="true" spans="1:8">
      <c r="A56" s="499" t="s">
        <v>1175</v>
      </c>
      <c r="B56" s="496">
        <v>8392591</v>
      </c>
      <c r="C56" s="496">
        <v>7478514</v>
      </c>
      <c r="D56" s="510">
        <f t="shared" si="4"/>
        <v>-0.108914755884089</v>
      </c>
      <c r="E56" s="500" t="s">
        <v>1176</v>
      </c>
      <c r="F56" s="498">
        <v>17500506</v>
      </c>
      <c r="G56" s="498">
        <v>10587391</v>
      </c>
      <c r="H56" s="510">
        <f t="shared" si="5"/>
        <v>-0.395023721028409</v>
      </c>
    </row>
    <row r="57" customHeight="true" spans="1:8">
      <c r="A57" s="474" t="s">
        <v>1609</v>
      </c>
      <c r="B57" s="496">
        <v>1433921</v>
      </c>
      <c r="C57" s="496">
        <v>5495</v>
      </c>
      <c r="D57" s="510">
        <f t="shared" si="4"/>
        <v>-0.996167850251164</v>
      </c>
      <c r="E57" s="477" t="s">
        <v>1610</v>
      </c>
      <c r="F57" s="498">
        <v>7804846</v>
      </c>
      <c r="G57" s="498">
        <v>6463592</v>
      </c>
      <c r="H57" s="510">
        <f t="shared" si="5"/>
        <v>-0.171848874404441</v>
      </c>
    </row>
    <row r="58" customHeight="true" spans="1:8">
      <c r="A58" s="474" t="s">
        <v>1611</v>
      </c>
      <c r="B58" s="496">
        <v>1433921</v>
      </c>
      <c r="C58" s="496">
        <v>5495</v>
      </c>
      <c r="D58" s="510">
        <f t="shared" si="4"/>
        <v>-0.996167850251164</v>
      </c>
      <c r="E58" s="477" t="s">
        <v>1612</v>
      </c>
      <c r="F58" s="498">
        <v>7804846</v>
      </c>
      <c r="G58" s="498">
        <v>6463592</v>
      </c>
      <c r="H58" s="510">
        <f t="shared" si="5"/>
        <v>-0.171848874404441</v>
      </c>
    </row>
    <row r="59" customHeight="true" spans="1:8">
      <c r="A59" s="474" t="s">
        <v>1613</v>
      </c>
      <c r="B59" s="496"/>
      <c r="C59" s="496"/>
      <c r="D59" s="510"/>
      <c r="E59" s="477" t="s">
        <v>1614</v>
      </c>
      <c r="F59" s="498"/>
      <c r="G59" s="498"/>
      <c r="H59" s="510"/>
    </row>
    <row r="60" customHeight="true" spans="1:8">
      <c r="A60" s="474" t="s">
        <v>1246</v>
      </c>
      <c r="B60" s="496">
        <v>2358670</v>
      </c>
      <c r="C60" s="496">
        <v>4783019</v>
      </c>
      <c r="D60" s="510">
        <f>(C60-B60)/B60</f>
        <v>1.02784577749325</v>
      </c>
      <c r="E60" s="477" t="s">
        <v>1615</v>
      </c>
      <c r="F60" s="498">
        <v>1437641</v>
      </c>
      <c r="G60" s="498">
        <v>950250</v>
      </c>
      <c r="H60" s="510">
        <f t="shared" ref="H60:H63" si="6">(G60-F60)/F60</f>
        <v>-0.339021355122732</v>
      </c>
    </row>
    <row r="61" customHeight="true" spans="1:8">
      <c r="A61" s="474" t="s">
        <v>1248</v>
      </c>
      <c r="B61" s="496"/>
      <c r="C61" s="496"/>
      <c r="D61" s="510"/>
      <c r="E61" s="477" t="s">
        <v>1616</v>
      </c>
      <c r="F61" s="498">
        <v>4783019</v>
      </c>
      <c r="G61" s="498">
        <v>1706898</v>
      </c>
      <c r="H61" s="510">
        <f t="shared" si="6"/>
        <v>-0.643133761333584</v>
      </c>
    </row>
    <row r="62" customHeight="true" spans="1:8">
      <c r="A62" s="474" t="s">
        <v>1617</v>
      </c>
      <c r="B62" s="496"/>
      <c r="C62" s="496"/>
      <c r="D62" s="510"/>
      <c r="E62" s="477" t="s">
        <v>1618</v>
      </c>
      <c r="F62" s="498">
        <v>16000</v>
      </c>
      <c r="G62" s="498">
        <v>26651</v>
      </c>
      <c r="H62" s="510">
        <f t="shared" si="6"/>
        <v>0.6656875</v>
      </c>
    </row>
    <row r="63" customHeight="true" spans="1:8">
      <c r="A63" s="474" t="s">
        <v>1619</v>
      </c>
      <c r="B63" s="496">
        <v>4600000</v>
      </c>
      <c r="C63" s="496">
        <v>2690000</v>
      </c>
      <c r="D63" s="510">
        <f>(C63-B63)/B63</f>
        <v>-0.415217391304348</v>
      </c>
      <c r="E63" s="477" t="s">
        <v>1620</v>
      </c>
      <c r="F63" s="498">
        <v>3459000</v>
      </c>
      <c r="G63" s="498">
        <v>1440000</v>
      </c>
      <c r="H63" s="510">
        <f t="shared" si="6"/>
        <v>-0.583694709453599</v>
      </c>
    </row>
    <row r="64" customHeight="true" spans="1:8">
      <c r="A64" s="474" t="s">
        <v>1621</v>
      </c>
      <c r="B64" s="496"/>
      <c r="C64" s="496"/>
      <c r="D64" s="510"/>
      <c r="E64" s="494"/>
      <c r="F64" s="498"/>
      <c r="G64" s="498"/>
      <c r="H64" s="510"/>
    </row>
    <row r="65" customHeight="true" spans="1:8">
      <c r="A65" s="499"/>
      <c r="B65" s="496"/>
      <c r="C65" s="496"/>
      <c r="D65" s="510"/>
      <c r="E65" s="500"/>
      <c r="F65" s="498"/>
      <c r="G65" s="498"/>
      <c r="H65" s="510"/>
    </row>
    <row r="66" customHeight="true" spans="1:8">
      <c r="A66" s="524" t="s">
        <v>1264</v>
      </c>
      <c r="B66" s="496">
        <v>21017859</v>
      </c>
      <c r="C66" s="496">
        <v>17523887</v>
      </c>
      <c r="D66" s="510">
        <f>(C66-B66)/B66</f>
        <v>-0.166238245294157</v>
      </c>
      <c r="E66" s="526" t="s">
        <v>1265</v>
      </c>
      <c r="F66" s="498">
        <v>21017859</v>
      </c>
      <c r="G66" s="498">
        <v>17523887</v>
      </c>
      <c r="H66" s="510">
        <f>(G66-F66)/F66</f>
        <v>-0.166238245294157</v>
      </c>
    </row>
  </sheetData>
  <mergeCells count="3">
    <mergeCell ref="A2:H2"/>
    <mergeCell ref="A4:D4"/>
    <mergeCell ref="E4:H4"/>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3"/>
  <sheetViews>
    <sheetView workbookViewId="0">
      <selection activeCell="A1" sqref="A1"/>
    </sheetView>
  </sheetViews>
  <sheetFormatPr defaultColWidth="8" defaultRowHeight="21" customHeight="true" outlineLevelCol="3"/>
  <cols>
    <col min="1" max="1" width="41.2538461538462" style="420" customWidth="true"/>
    <col min="2" max="3" width="16.8769230769231" style="489" customWidth="true"/>
    <col min="4" max="4" width="14" style="421" customWidth="true"/>
    <col min="5" max="16380" width="8" style="420"/>
  </cols>
  <sheetData>
    <row r="1" s="174" customFormat="true" customHeight="true" spans="1:4">
      <c r="A1" s="246" t="s">
        <v>1622</v>
      </c>
      <c r="B1" s="513"/>
      <c r="C1" s="513"/>
      <c r="D1" s="514"/>
    </row>
    <row r="2" s="174" customFormat="true" customHeight="true" spans="1:4">
      <c r="A2" s="504" t="s">
        <v>1623</v>
      </c>
      <c r="B2" s="515"/>
      <c r="C2" s="515"/>
      <c r="D2" s="516"/>
    </row>
    <row r="3" s="174" customFormat="true" customHeight="true" spans="1:4">
      <c r="A3" s="505"/>
      <c r="B3" s="517"/>
      <c r="C3" s="517"/>
      <c r="D3" s="506" t="s">
        <v>54</v>
      </c>
    </row>
    <row r="4" s="420" customFormat="true" ht="30" customHeight="true" spans="1:4">
      <c r="A4" s="287" t="s">
        <v>55</v>
      </c>
      <c r="B4" s="355" t="s">
        <v>1541</v>
      </c>
      <c r="C4" s="355" t="s">
        <v>1172</v>
      </c>
      <c r="D4" s="288" t="s">
        <v>1542</v>
      </c>
    </row>
    <row r="5" s="420" customFormat="true" customHeight="true" spans="1:4">
      <c r="A5" s="356" t="s">
        <v>1543</v>
      </c>
      <c r="B5" s="518" t="s">
        <v>1544</v>
      </c>
      <c r="C5" s="518" t="s">
        <v>1544</v>
      </c>
      <c r="D5" s="519" t="s">
        <v>1544</v>
      </c>
    </row>
    <row r="6" s="420" customFormat="true" customHeight="true" spans="1:4">
      <c r="A6" s="474" t="s">
        <v>1546</v>
      </c>
      <c r="B6" s="495" t="s">
        <v>1544</v>
      </c>
      <c r="C6" s="495" t="s">
        <v>1544</v>
      </c>
      <c r="D6" s="520" t="s">
        <v>1544</v>
      </c>
    </row>
    <row r="7" s="420" customFormat="true" customHeight="true" spans="1:4">
      <c r="A7" s="474" t="s">
        <v>1548</v>
      </c>
      <c r="B7" s="496"/>
      <c r="C7" s="496"/>
      <c r="D7" s="510"/>
    </row>
    <row r="8" s="420" customFormat="true" customHeight="true" spans="1:4">
      <c r="A8" s="474" t="s">
        <v>1550</v>
      </c>
      <c r="B8" s="496"/>
      <c r="C8" s="496"/>
      <c r="D8" s="510"/>
    </row>
    <row r="9" s="420" customFormat="true" customHeight="true" spans="1:4">
      <c r="A9" s="474" t="s">
        <v>1552</v>
      </c>
      <c r="B9" s="496">
        <v>458906</v>
      </c>
      <c r="C9" s="496">
        <v>88176</v>
      </c>
      <c r="D9" s="510">
        <f t="shared" ref="D9:D13" si="0">(C9-B9)/B9</f>
        <v>-0.807856075100347</v>
      </c>
    </row>
    <row r="10" s="420" customFormat="true" customHeight="true" spans="1:4">
      <c r="A10" s="474" t="s">
        <v>1554</v>
      </c>
      <c r="B10" s="496"/>
      <c r="C10" s="496"/>
      <c r="D10" s="510"/>
    </row>
    <row r="11" s="420" customFormat="true" customHeight="true" spans="1:4">
      <c r="A11" s="474" t="s">
        <v>1556</v>
      </c>
      <c r="B11" s="496">
        <v>11884863</v>
      </c>
      <c r="C11" s="496">
        <v>9687540</v>
      </c>
      <c r="D11" s="510">
        <f t="shared" si="0"/>
        <v>-0.184884167364824</v>
      </c>
    </row>
    <row r="12" s="420" customFormat="true" customHeight="true" spans="1:4">
      <c r="A12" s="474" t="s">
        <v>1558</v>
      </c>
      <c r="B12" s="496"/>
      <c r="C12" s="496"/>
      <c r="D12" s="510"/>
    </row>
    <row r="13" s="420" customFormat="true" customHeight="true" spans="1:4">
      <c r="A13" s="474" t="s">
        <v>1560</v>
      </c>
      <c r="B13" s="496">
        <v>53922</v>
      </c>
      <c r="C13" s="496">
        <v>50177</v>
      </c>
      <c r="D13" s="510">
        <f t="shared" si="0"/>
        <v>-0.069452171655354</v>
      </c>
    </row>
    <row r="14" s="420" customFormat="true" customHeight="true" spans="1:4">
      <c r="A14" s="474" t="s">
        <v>1562</v>
      </c>
      <c r="B14" s="496"/>
      <c r="C14" s="496"/>
      <c r="D14" s="510"/>
    </row>
    <row r="15" s="420" customFormat="true" customHeight="true" spans="1:4">
      <c r="A15" s="474" t="s">
        <v>1564</v>
      </c>
      <c r="B15" s="496"/>
      <c r="C15" s="496"/>
      <c r="D15" s="510"/>
    </row>
    <row r="16" s="420" customFormat="true" customHeight="true" spans="1:4">
      <c r="A16" s="474" t="s">
        <v>1566</v>
      </c>
      <c r="B16" s="495" t="s">
        <v>1544</v>
      </c>
      <c r="C16" s="495" t="s">
        <v>1544</v>
      </c>
      <c r="D16" s="510"/>
    </row>
    <row r="17" s="420" customFormat="true" customHeight="true" spans="1:4">
      <c r="A17" s="474" t="s">
        <v>1568</v>
      </c>
      <c r="B17" s="496"/>
      <c r="C17" s="496"/>
      <c r="D17" s="510"/>
    </row>
    <row r="18" s="420" customFormat="true" customHeight="true" spans="1:4">
      <c r="A18" s="474" t="s">
        <v>1570</v>
      </c>
      <c r="B18" s="496">
        <v>158626</v>
      </c>
      <c r="C18" s="496">
        <v>130000</v>
      </c>
      <c r="D18" s="510">
        <f t="shared" ref="D18:D21" si="1">(C18-B18)/B18</f>
        <v>-0.18046221930831</v>
      </c>
    </row>
    <row r="19" s="420" customFormat="true" customHeight="true" spans="1:4">
      <c r="A19" s="474" t="s">
        <v>1572</v>
      </c>
      <c r="B19" s="496">
        <v>10404</v>
      </c>
      <c r="C19" s="496">
        <v>10526</v>
      </c>
      <c r="D19" s="510">
        <f t="shared" si="1"/>
        <v>0.0117262591311034</v>
      </c>
    </row>
    <row r="20" s="420" customFormat="true" customHeight="true" spans="1:4">
      <c r="A20" s="474" t="s">
        <v>1574</v>
      </c>
      <c r="B20" s="496"/>
      <c r="C20" s="496"/>
      <c r="D20" s="510"/>
    </row>
    <row r="21" s="420" customFormat="true" customHeight="true" spans="1:4">
      <c r="A21" s="474" t="s">
        <v>1576</v>
      </c>
      <c r="B21" s="496">
        <v>58547</v>
      </c>
      <c r="C21" s="496">
        <v>78954</v>
      </c>
      <c r="D21" s="510">
        <f t="shared" si="1"/>
        <v>0.348557569132492</v>
      </c>
    </row>
    <row r="22" s="420" customFormat="true" customHeight="true" spans="1:4">
      <c r="A22" s="480" t="s">
        <v>85</v>
      </c>
      <c r="B22" s="496">
        <v>12625268</v>
      </c>
      <c r="C22" s="496">
        <v>10045373</v>
      </c>
      <c r="D22" s="510">
        <f t="shared" ref="D22:D25" si="2">(C22-B22)/B22</f>
        <v>-0.204343781058747</v>
      </c>
    </row>
    <row r="23" s="420" customFormat="true" customHeight="true" spans="1:4">
      <c r="A23" s="499" t="s">
        <v>1175</v>
      </c>
      <c r="B23" s="496">
        <v>8392591</v>
      </c>
      <c r="C23" s="496">
        <v>7478514</v>
      </c>
      <c r="D23" s="510">
        <f t="shared" si="2"/>
        <v>-0.108914755884089</v>
      </c>
    </row>
    <row r="24" s="420" customFormat="true" customHeight="true" spans="1:4">
      <c r="A24" s="474" t="s">
        <v>1609</v>
      </c>
      <c r="B24" s="496">
        <v>1433921</v>
      </c>
      <c r="C24" s="496">
        <v>5495</v>
      </c>
      <c r="D24" s="510">
        <f t="shared" si="2"/>
        <v>-0.996167850251164</v>
      </c>
    </row>
    <row r="25" s="420" customFormat="true" customHeight="true" spans="1:4">
      <c r="A25" s="474" t="s">
        <v>1611</v>
      </c>
      <c r="B25" s="496">
        <v>1433921</v>
      </c>
      <c r="C25" s="496">
        <v>5495</v>
      </c>
      <c r="D25" s="510">
        <f t="shared" si="2"/>
        <v>-0.996167850251164</v>
      </c>
    </row>
    <row r="26" s="420" customFormat="true" customHeight="true" spans="1:4">
      <c r="A26" s="474" t="s">
        <v>1613</v>
      </c>
      <c r="B26" s="496"/>
      <c r="C26" s="496"/>
      <c r="D26" s="510"/>
    </row>
    <row r="27" s="420" customFormat="true" customHeight="true" spans="1:4">
      <c r="A27" s="474" t="s">
        <v>1246</v>
      </c>
      <c r="B27" s="496">
        <v>2358670</v>
      </c>
      <c r="C27" s="496">
        <v>4783019</v>
      </c>
      <c r="D27" s="510">
        <f>(C27-B27)/B27</f>
        <v>1.02784577749325</v>
      </c>
    </row>
    <row r="28" s="420" customFormat="true" customHeight="true" spans="1:4">
      <c r="A28" s="474" t="s">
        <v>1248</v>
      </c>
      <c r="B28" s="496"/>
      <c r="C28" s="496"/>
      <c r="D28" s="510"/>
    </row>
    <row r="29" s="420" customFormat="true" customHeight="true" spans="1:4">
      <c r="A29" s="474" t="s">
        <v>1617</v>
      </c>
      <c r="B29" s="496"/>
      <c r="C29" s="496"/>
      <c r="D29" s="510"/>
    </row>
    <row r="30" s="420" customFormat="true" customHeight="true" spans="1:4">
      <c r="A30" s="474" t="s">
        <v>1619</v>
      </c>
      <c r="B30" s="496">
        <v>4600000</v>
      </c>
      <c r="C30" s="496">
        <v>2690000</v>
      </c>
      <c r="D30" s="510">
        <f>(C30-B30)/B30</f>
        <v>-0.415217391304348</v>
      </c>
    </row>
    <row r="31" s="420" customFormat="true" customHeight="true" spans="1:4">
      <c r="A31" s="474" t="s">
        <v>1621</v>
      </c>
      <c r="B31" s="496"/>
      <c r="C31" s="496"/>
      <c r="D31" s="510"/>
    </row>
    <row r="32" s="420" customFormat="true" customHeight="true" spans="1:4">
      <c r="A32" s="499"/>
      <c r="B32" s="496"/>
      <c r="C32" s="496"/>
      <c r="D32" s="510"/>
    </row>
    <row r="33" s="420" customFormat="true" customHeight="true" spans="1:4">
      <c r="A33" s="480" t="s">
        <v>1264</v>
      </c>
      <c r="B33" s="496">
        <v>21017859</v>
      </c>
      <c r="C33" s="496">
        <v>17523887</v>
      </c>
      <c r="D33" s="510">
        <f>(C33-B33)/B33</f>
        <v>-0.166238245294157</v>
      </c>
    </row>
  </sheetData>
  <mergeCells count="1">
    <mergeCell ref="A2:D2"/>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5"/>
  <sheetViews>
    <sheetView topLeftCell="A13" workbookViewId="0">
      <selection activeCell="G13" sqref="G13"/>
    </sheetView>
  </sheetViews>
  <sheetFormatPr defaultColWidth="8" defaultRowHeight="21" customHeight="true" outlineLevelCol="4"/>
  <cols>
    <col min="1" max="1" width="60.3769230769231" style="420" customWidth="true"/>
    <col min="2" max="3" width="14" style="501" customWidth="true"/>
    <col min="4" max="4" width="14" style="421" customWidth="true"/>
    <col min="5" max="16380" width="8" style="420"/>
  </cols>
  <sheetData>
    <row r="1" s="174" customFormat="true" customHeight="true" spans="1:4">
      <c r="A1" s="246" t="s">
        <v>1624</v>
      </c>
      <c r="B1" s="502"/>
      <c r="C1" s="502"/>
      <c r="D1" s="503" t="s">
        <v>84</v>
      </c>
    </row>
    <row r="2" s="174" customFormat="true" customHeight="true" spans="1:4">
      <c r="A2" s="504" t="s">
        <v>1625</v>
      </c>
      <c r="B2" s="504"/>
      <c r="C2" s="504"/>
      <c r="D2" s="504"/>
    </row>
    <row r="3" s="174" customFormat="true" customHeight="true" spans="1:4">
      <c r="A3" s="505"/>
      <c r="B3" s="505"/>
      <c r="C3" s="505"/>
      <c r="D3" s="506" t="s">
        <v>54</v>
      </c>
    </row>
    <row r="4" s="420" customFormat="true" ht="30" customHeight="true" spans="1:5">
      <c r="A4" s="287" t="s">
        <v>55</v>
      </c>
      <c r="B4" s="507" t="s">
        <v>1541</v>
      </c>
      <c r="C4" s="507" t="s">
        <v>1172</v>
      </c>
      <c r="D4" s="288" t="s">
        <v>1542</v>
      </c>
      <c r="E4" s="512"/>
    </row>
    <row r="5" s="420" customFormat="true" customHeight="true" spans="1:4">
      <c r="A5" s="356" t="s">
        <v>1545</v>
      </c>
      <c r="B5" s="508"/>
      <c r="C5" s="508">
        <v>38</v>
      </c>
      <c r="D5" s="509"/>
    </row>
    <row r="6" s="420" customFormat="true" customHeight="true" spans="1:4">
      <c r="A6" s="477" t="s">
        <v>1547</v>
      </c>
      <c r="B6" s="498"/>
      <c r="C6" s="498">
        <v>38</v>
      </c>
      <c r="D6" s="510"/>
    </row>
    <row r="7" s="420" customFormat="true" customHeight="true" spans="1:4">
      <c r="A7" s="477" t="s">
        <v>1549</v>
      </c>
      <c r="B7" s="498"/>
      <c r="C7" s="498"/>
      <c r="D7" s="510"/>
    </row>
    <row r="8" s="420" customFormat="true" customHeight="true" spans="1:4">
      <c r="A8" s="477" t="s">
        <v>1551</v>
      </c>
      <c r="B8" s="511" t="s">
        <v>1544</v>
      </c>
      <c r="C8" s="511" t="s">
        <v>1544</v>
      </c>
      <c r="D8" s="510"/>
    </row>
    <row r="9" s="420" customFormat="true" customHeight="true" spans="1:4">
      <c r="A9" s="477" t="s">
        <v>1553</v>
      </c>
      <c r="B9" s="498"/>
      <c r="C9" s="498"/>
      <c r="D9" s="510"/>
    </row>
    <row r="10" s="420" customFormat="true" customHeight="true" spans="1:4">
      <c r="A10" s="477" t="s">
        <v>1555</v>
      </c>
      <c r="B10" s="498"/>
      <c r="C10" s="498"/>
      <c r="D10" s="510"/>
    </row>
    <row r="11" s="420" customFormat="true" customHeight="true" spans="1:4">
      <c r="A11" s="477" t="s">
        <v>1557</v>
      </c>
      <c r="B11" s="498"/>
      <c r="C11" s="498"/>
      <c r="D11" s="510"/>
    </row>
    <row r="12" s="420" customFormat="true" customHeight="true" spans="1:4">
      <c r="A12" s="477" t="s">
        <v>1559</v>
      </c>
      <c r="B12" s="511" t="s">
        <v>1544</v>
      </c>
      <c r="C12" s="511" t="s">
        <v>1544</v>
      </c>
      <c r="D12" s="510"/>
    </row>
    <row r="13" s="420" customFormat="true" customHeight="true" spans="1:4">
      <c r="A13" s="477" t="s">
        <v>1561</v>
      </c>
      <c r="B13" s="511" t="s">
        <v>1544</v>
      </c>
      <c r="C13" s="511" t="s">
        <v>1544</v>
      </c>
      <c r="D13" s="510"/>
    </row>
    <row r="14" s="420" customFormat="true" customHeight="true" spans="1:4">
      <c r="A14" s="477" t="s">
        <v>1563</v>
      </c>
      <c r="B14" s="511" t="s">
        <v>1544</v>
      </c>
      <c r="C14" s="511" t="s">
        <v>1544</v>
      </c>
      <c r="D14" s="510"/>
    </row>
    <row r="15" s="420" customFormat="true" customHeight="true" spans="1:4">
      <c r="A15" s="477" t="s">
        <v>1565</v>
      </c>
      <c r="B15" s="511" t="s">
        <v>1544</v>
      </c>
      <c r="C15" s="511" t="s">
        <v>1544</v>
      </c>
      <c r="D15" s="510"/>
    </row>
    <row r="16" s="420" customFormat="true" customHeight="true" spans="1:4">
      <c r="A16" s="477" t="s">
        <v>1567</v>
      </c>
      <c r="B16" s="498">
        <v>2239706</v>
      </c>
      <c r="C16" s="498">
        <v>5570216</v>
      </c>
      <c r="D16" s="510">
        <f t="shared" ref="D16:D18" si="0">(C16-B16)/B16</f>
        <v>1.4870299941153</v>
      </c>
    </row>
    <row r="17" s="420" customFormat="true" customHeight="true" spans="1:4">
      <c r="A17" s="477" t="s">
        <v>1569</v>
      </c>
      <c r="B17" s="498">
        <v>2091810</v>
      </c>
      <c r="C17" s="498">
        <v>5419724</v>
      </c>
      <c r="D17" s="510">
        <f t="shared" si="0"/>
        <v>1.59092556207304</v>
      </c>
    </row>
    <row r="18" s="420" customFormat="true" customHeight="true" spans="1:4">
      <c r="A18" s="477" t="s">
        <v>1571</v>
      </c>
      <c r="B18" s="498">
        <v>6529</v>
      </c>
      <c r="C18" s="498">
        <v>6878</v>
      </c>
      <c r="D18" s="510">
        <f t="shared" si="0"/>
        <v>0.0534538214121611</v>
      </c>
    </row>
    <row r="19" s="420" customFormat="true" customHeight="true" spans="1:4">
      <c r="A19" s="477" t="s">
        <v>1573</v>
      </c>
      <c r="B19" s="498"/>
      <c r="C19" s="498"/>
      <c r="D19" s="510"/>
    </row>
    <row r="20" s="420" customFormat="true" customHeight="true" spans="1:4">
      <c r="A20" s="477" t="s">
        <v>1575</v>
      </c>
      <c r="B20" s="498"/>
      <c r="C20" s="498"/>
      <c r="D20" s="510"/>
    </row>
    <row r="21" s="420" customFormat="true" customHeight="true" spans="1:4">
      <c r="A21" s="477" t="s">
        <v>1577</v>
      </c>
      <c r="B21" s="498"/>
      <c r="C21" s="498"/>
      <c r="D21" s="510"/>
    </row>
    <row r="22" s="420" customFormat="true" customHeight="true" spans="1:4">
      <c r="A22" s="477" t="s">
        <v>1578</v>
      </c>
      <c r="B22" s="498"/>
      <c r="C22" s="498"/>
      <c r="D22" s="510"/>
    </row>
    <row r="23" s="420" customFormat="true" customHeight="true" spans="1:4">
      <c r="A23" s="477" t="s">
        <v>1579</v>
      </c>
      <c r="B23" s="498"/>
      <c r="C23" s="498"/>
      <c r="D23" s="510"/>
    </row>
    <row r="24" s="420" customFormat="true" customHeight="true" spans="1:4">
      <c r="A24" s="477" t="s">
        <v>1580</v>
      </c>
      <c r="B24" s="498"/>
      <c r="C24" s="498"/>
      <c r="D24" s="510"/>
    </row>
    <row r="25" s="420" customFormat="true" customHeight="true" spans="1:4">
      <c r="A25" s="477" t="s">
        <v>1581</v>
      </c>
      <c r="B25" s="498">
        <v>141367</v>
      </c>
      <c r="C25" s="498">
        <v>143614</v>
      </c>
      <c r="D25" s="510">
        <f>(C25-B25)/B25</f>
        <v>0.0158947986446625</v>
      </c>
    </row>
    <row r="26" s="420" customFormat="true" customHeight="true" spans="1:4">
      <c r="A26" s="477" t="s">
        <v>1582</v>
      </c>
      <c r="B26" s="498"/>
      <c r="C26" s="498"/>
      <c r="D26" s="510"/>
    </row>
    <row r="27" s="420" customFormat="true" customHeight="true" spans="1:4">
      <c r="A27" s="477" t="s">
        <v>1583</v>
      </c>
      <c r="B27" s="498"/>
      <c r="C27" s="498"/>
      <c r="D27" s="510"/>
    </row>
    <row r="28" s="420" customFormat="true" customHeight="true" spans="1:4">
      <c r="A28" s="477" t="s">
        <v>1584</v>
      </c>
      <c r="B28" s="498"/>
      <c r="C28" s="498"/>
      <c r="D28" s="510"/>
    </row>
    <row r="29" s="420" customFormat="true" customHeight="true" spans="1:4">
      <c r="A29" s="477" t="s">
        <v>1585</v>
      </c>
      <c r="B29" s="511" t="s">
        <v>1544</v>
      </c>
      <c r="C29" s="511" t="s">
        <v>1544</v>
      </c>
      <c r="D29" s="510"/>
    </row>
    <row r="30" s="420" customFormat="true" customHeight="true" spans="1:4">
      <c r="A30" s="477" t="s">
        <v>1586</v>
      </c>
      <c r="B30" s="498"/>
      <c r="C30" s="498"/>
      <c r="D30" s="510"/>
    </row>
    <row r="31" s="420" customFormat="true" customHeight="true" spans="1:4">
      <c r="A31" s="477" t="s">
        <v>1587</v>
      </c>
      <c r="B31" s="511" t="s">
        <v>1544</v>
      </c>
      <c r="C31" s="511" t="s">
        <v>1544</v>
      </c>
      <c r="D31" s="510"/>
    </row>
    <row r="32" s="420" customFormat="true" customHeight="true" spans="1:4">
      <c r="A32" s="477" t="s">
        <v>1588</v>
      </c>
      <c r="B32" s="511" t="s">
        <v>1544</v>
      </c>
      <c r="C32" s="511" t="s">
        <v>1544</v>
      </c>
      <c r="D32" s="510"/>
    </row>
    <row r="33" s="420" customFormat="true" customHeight="true" spans="1:4">
      <c r="A33" s="477" t="s">
        <v>1589</v>
      </c>
      <c r="B33" s="498">
        <v>50182</v>
      </c>
      <c r="C33" s="498">
        <v>108</v>
      </c>
      <c r="D33" s="510">
        <f>(C33-B33)/B33</f>
        <v>-0.99784783388466</v>
      </c>
    </row>
    <row r="34" s="420" customFormat="true" customHeight="true" spans="1:4">
      <c r="A34" s="477" t="s">
        <v>1590</v>
      </c>
      <c r="B34" s="511" t="s">
        <v>1544</v>
      </c>
      <c r="C34" s="511" t="s">
        <v>1544</v>
      </c>
      <c r="D34" s="510"/>
    </row>
    <row r="35" s="420" customFormat="true" customHeight="true" spans="1:4">
      <c r="A35" s="477" t="s">
        <v>1591</v>
      </c>
      <c r="B35" s="498"/>
      <c r="C35" s="498"/>
      <c r="D35" s="510"/>
    </row>
    <row r="36" s="420" customFormat="true" customHeight="true" spans="1:4">
      <c r="A36" s="477" t="s">
        <v>1592</v>
      </c>
      <c r="B36" s="498"/>
      <c r="C36" s="498"/>
      <c r="D36" s="510"/>
    </row>
    <row r="37" s="420" customFormat="true" customHeight="true" spans="1:4">
      <c r="A37" s="477" t="s">
        <v>1593</v>
      </c>
      <c r="B37" s="511" t="s">
        <v>1544</v>
      </c>
      <c r="C37" s="511" t="s">
        <v>1544</v>
      </c>
      <c r="D37" s="510"/>
    </row>
    <row r="38" s="420" customFormat="true" customHeight="true" spans="1:4">
      <c r="A38" s="477" t="s">
        <v>1594</v>
      </c>
      <c r="B38" s="511" t="s">
        <v>1544</v>
      </c>
      <c r="C38" s="511" t="s">
        <v>1544</v>
      </c>
      <c r="D38" s="510"/>
    </row>
    <row r="39" s="420" customFormat="true" customHeight="true" spans="1:4">
      <c r="A39" s="477" t="s">
        <v>1595</v>
      </c>
      <c r="B39" s="498">
        <v>50182</v>
      </c>
      <c r="C39" s="498">
        <v>108</v>
      </c>
      <c r="D39" s="510">
        <f>(C39-B39)/B39</f>
        <v>-0.99784783388466</v>
      </c>
    </row>
    <row r="40" s="420" customFormat="true" customHeight="true" spans="1:4">
      <c r="A40" s="477" t="s">
        <v>1596</v>
      </c>
      <c r="B40" s="511" t="s">
        <v>1544</v>
      </c>
      <c r="C40" s="511" t="s">
        <v>1544</v>
      </c>
      <c r="D40" s="510"/>
    </row>
    <row r="41" s="420" customFormat="true" customHeight="true" spans="1:4">
      <c r="A41" s="477" t="s">
        <v>1597</v>
      </c>
      <c r="B41" s="498"/>
      <c r="C41" s="498"/>
      <c r="D41" s="510"/>
    </row>
    <row r="42" s="420" customFormat="true" customHeight="true" spans="1:4">
      <c r="A42" s="477" t="s">
        <v>1598</v>
      </c>
      <c r="B42" s="498"/>
      <c r="C42" s="498"/>
      <c r="D42" s="510"/>
    </row>
    <row r="43" s="420" customFormat="true" customHeight="true" spans="1:4">
      <c r="A43" s="477" t="s">
        <v>1599</v>
      </c>
      <c r="B43" s="498"/>
      <c r="C43" s="498"/>
      <c r="D43" s="510"/>
    </row>
    <row r="44" s="420" customFormat="true" customHeight="true" spans="1:4">
      <c r="A44" s="477" t="s">
        <v>1600</v>
      </c>
      <c r="B44" s="511" t="s">
        <v>1544</v>
      </c>
      <c r="C44" s="511" t="s">
        <v>1544</v>
      </c>
      <c r="D44" s="510"/>
    </row>
    <row r="45" s="420" customFormat="true" customHeight="true" spans="1:4">
      <c r="A45" s="477" t="s">
        <v>1601</v>
      </c>
      <c r="B45" s="511" t="s">
        <v>1544</v>
      </c>
      <c r="C45" s="511" t="s">
        <v>1544</v>
      </c>
      <c r="D45" s="510"/>
    </row>
    <row r="46" s="420" customFormat="true" customHeight="true" spans="1:4">
      <c r="A46" s="477" t="s">
        <v>1602</v>
      </c>
      <c r="B46" s="498">
        <v>1188205</v>
      </c>
      <c r="C46" s="496">
        <v>1297111</v>
      </c>
      <c r="D46" s="510">
        <f t="shared" ref="D46:D51" si="1">(C46-B46)/B46</f>
        <v>0.0916559011281723</v>
      </c>
    </row>
    <row r="47" s="420" customFormat="true" customHeight="true" spans="1:4">
      <c r="A47" s="477" t="s">
        <v>1603</v>
      </c>
      <c r="B47" s="498">
        <v>1140749</v>
      </c>
      <c r="C47" s="496">
        <v>1250251</v>
      </c>
      <c r="D47" s="510">
        <f t="shared" si="1"/>
        <v>0.095991317984938</v>
      </c>
    </row>
    <row r="48" s="420" customFormat="true" customHeight="true" spans="1:4">
      <c r="A48" s="477" t="s">
        <v>1604</v>
      </c>
      <c r="B48" s="498">
        <v>18234</v>
      </c>
      <c r="C48" s="498">
        <v>16226</v>
      </c>
      <c r="D48" s="510">
        <f t="shared" si="1"/>
        <v>-0.110123944279917</v>
      </c>
    </row>
    <row r="49" s="420" customFormat="true" customHeight="true" spans="1:4">
      <c r="A49" s="477" t="s">
        <v>1605</v>
      </c>
      <c r="B49" s="498">
        <v>29222</v>
      </c>
      <c r="C49" s="498">
        <v>30634</v>
      </c>
      <c r="D49" s="510">
        <f t="shared" si="1"/>
        <v>0.0483197590856204</v>
      </c>
    </row>
    <row r="50" s="420" customFormat="true" customHeight="true" spans="1:4">
      <c r="A50" s="477" t="s">
        <v>1606</v>
      </c>
      <c r="B50" s="498">
        <v>38284</v>
      </c>
      <c r="C50" s="498">
        <v>67023</v>
      </c>
      <c r="D50" s="510">
        <f t="shared" si="1"/>
        <v>0.750679134886637</v>
      </c>
    </row>
    <row r="51" s="420" customFormat="true" customHeight="true" spans="1:4">
      <c r="A51" s="477" t="s">
        <v>1607</v>
      </c>
      <c r="B51" s="498">
        <v>976</v>
      </c>
      <c r="C51" s="498">
        <v>2000</v>
      </c>
      <c r="D51" s="510">
        <f t="shared" si="1"/>
        <v>1.04918032786885</v>
      </c>
    </row>
    <row r="52" s="420" customFormat="true" customHeight="true" spans="1:4">
      <c r="A52" s="477" t="s">
        <v>1608</v>
      </c>
      <c r="B52" s="498"/>
      <c r="C52" s="498"/>
      <c r="D52" s="510"/>
    </row>
    <row r="53" s="420" customFormat="true" customHeight="true" spans="1:4">
      <c r="A53" s="477"/>
      <c r="B53" s="498"/>
      <c r="C53" s="498"/>
      <c r="D53" s="510"/>
    </row>
    <row r="54" s="420" customFormat="true" customHeight="true" spans="1:4">
      <c r="A54" s="494" t="s">
        <v>1167</v>
      </c>
      <c r="B54" s="498">
        <v>3517353</v>
      </c>
      <c r="C54" s="498">
        <v>6936496</v>
      </c>
      <c r="D54" s="510">
        <f t="shared" ref="D54:D57" si="2">(C54-B54)/B54</f>
        <v>0.972078435118682</v>
      </c>
    </row>
    <row r="55" s="420" customFormat="true" customHeight="true" spans="1:4">
      <c r="A55" s="500" t="s">
        <v>1176</v>
      </c>
      <c r="B55" s="498">
        <v>17500506</v>
      </c>
      <c r="C55" s="498">
        <v>10587391</v>
      </c>
      <c r="D55" s="510">
        <f t="shared" si="2"/>
        <v>-0.395023721028409</v>
      </c>
    </row>
    <row r="56" s="420" customFormat="true" customHeight="true" spans="1:4">
      <c r="A56" s="477" t="s">
        <v>1610</v>
      </c>
      <c r="B56" s="498">
        <v>7804846</v>
      </c>
      <c r="C56" s="498">
        <v>6463592</v>
      </c>
      <c r="D56" s="510">
        <f t="shared" si="2"/>
        <v>-0.171848874404441</v>
      </c>
    </row>
    <row r="57" s="420" customFormat="true" customHeight="true" spans="1:4">
      <c r="A57" s="477" t="s">
        <v>1612</v>
      </c>
      <c r="B57" s="498">
        <v>7804846</v>
      </c>
      <c r="C57" s="498">
        <v>6463592</v>
      </c>
      <c r="D57" s="510">
        <f t="shared" si="2"/>
        <v>-0.171848874404441</v>
      </c>
    </row>
    <row r="58" s="420" customFormat="true" customHeight="true" spans="1:4">
      <c r="A58" s="477" t="s">
        <v>1614</v>
      </c>
      <c r="B58" s="498"/>
      <c r="C58" s="498"/>
      <c r="D58" s="510"/>
    </row>
    <row r="59" s="420" customFormat="true" customHeight="true" spans="1:4">
      <c r="A59" s="477" t="s">
        <v>1615</v>
      </c>
      <c r="B59" s="498">
        <v>1437641</v>
      </c>
      <c r="C59" s="498">
        <v>950250</v>
      </c>
      <c r="D59" s="510">
        <f t="shared" ref="D59:D62" si="3">(C59-B59)/B59</f>
        <v>-0.339021355122732</v>
      </c>
    </row>
    <row r="60" s="420" customFormat="true" customHeight="true" spans="1:4">
      <c r="A60" s="477" t="s">
        <v>1616</v>
      </c>
      <c r="B60" s="498">
        <v>4783019</v>
      </c>
      <c r="C60" s="498">
        <v>1706898</v>
      </c>
      <c r="D60" s="510">
        <f t="shared" si="3"/>
        <v>-0.643133761333584</v>
      </c>
    </row>
    <row r="61" s="420" customFormat="true" customHeight="true" spans="1:4">
      <c r="A61" s="477" t="s">
        <v>1618</v>
      </c>
      <c r="B61" s="498">
        <v>16000</v>
      </c>
      <c r="C61" s="498">
        <v>26651</v>
      </c>
      <c r="D61" s="510">
        <f t="shared" si="3"/>
        <v>0.6656875</v>
      </c>
    </row>
    <row r="62" s="420" customFormat="true" customHeight="true" spans="1:4">
      <c r="A62" s="477" t="s">
        <v>1620</v>
      </c>
      <c r="B62" s="498">
        <v>3459000</v>
      </c>
      <c r="C62" s="498">
        <v>1440000</v>
      </c>
      <c r="D62" s="510">
        <f t="shared" si="3"/>
        <v>-0.583694709453599</v>
      </c>
    </row>
    <row r="63" s="420" customFormat="true" customHeight="true" spans="1:4">
      <c r="A63" s="494"/>
      <c r="B63" s="498"/>
      <c r="C63" s="498"/>
      <c r="D63" s="510"/>
    </row>
    <row r="64" s="420" customFormat="true" customHeight="true" spans="1:4">
      <c r="A64" s="500"/>
      <c r="B64" s="498"/>
      <c r="C64" s="498"/>
      <c r="D64" s="510"/>
    </row>
    <row r="65" s="420" customFormat="true" customHeight="true" spans="1:4">
      <c r="A65" s="494" t="s">
        <v>1265</v>
      </c>
      <c r="B65" s="498">
        <v>21017859</v>
      </c>
      <c r="C65" s="498">
        <v>17523887</v>
      </c>
      <c r="D65" s="510">
        <f>(C65-B65)/B65</f>
        <v>-0.166238245294157</v>
      </c>
    </row>
  </sheetData>
  <mergeCells count="1">
    <mergeCell ref="A2:D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266"/>
  <sheetViews>
    <sheetView showGridLines="0" showZeros="0" workbookViewId="0">
      <pane ySplit="5" topLeftCell="A6" activePane="bottomLeft" state="frozen"/>
      <selection/>
      <selection pane="bottomLeft" activeCell="A2" sqref="A2:D2"/>
    </sheetView>
  </sheetViews>
  <sheetFormatPr defaultColWidth="8" defaultRowHeight="21" customHeight="true" outlineLevelCol="3"/>
  <cols>
    <col min="1" max="1" width="40.3769230769231" style="420" customWidth="true"/>
    <col min="2" max="2" width="15" style="489" customWidth="true"/>
    <col min="3" max="3" width="63.1230769230769" style="420" customWidth="true"/>
    <col min="4" max="4" width="15" style="489" customWidth="true"/>
    <col min="5" max="16384" width="8" style="420"/>
  </cols>
  <sheetData>
    <row r="1" s="293" customFormat="true" customHeight="true" spans="1:4">
      <c r="A1" s="246" t="s">
        <v>1626</v>
      </c>
      <c r="B1" s="490"/>
      <c r="D1" s="490"/>
    </row>
    <row r="2" s="293" customFormat="true" customHeight="true" spans="1:4">
      <c r="A2" s="435" t="s">
        <v>1627</v>
      </c>
      <c r="B2" s="491"/>
      <c r="C2" s="435"/>
      <c r="D2" s="491"/>
    </row>
    <row r="3" s="425" customFormat="true" customHeight="true" spans="2:4">
      <c r="B3" s="492"/>
      <c r="D3" s="492" t="s">
        <v>54</v>
      </c>
    </row>
    <row r="4" customHeight="true" spans="1:4">
      <c r="A4" s="336" t="s">
        <v>1170</v>
      </c>
      <c r="B4" s="337"/>
      <c r="C4" s="336" t="s">
        <v>1171</v>
      </c>
      <c r="D4" s="337"/>
    </row>
    <row r="5" customHeight="true" spans="1:4">
      <c r="A5" s="480" t="s">
        <v>55</v>
      </c>
      <c r="B5" s="493" t="s">
        <v>1172</v>
      </c>
      <c r="C5" s="494" t="s">
        <v>55</v>
      </c>
      <c r="D5" s="493" t="s">
        <v>1172</v>
      </c>
    </row>
    <row r="6" customHeight="true" spans="1:4">
      <c r="A6" s="474" t="s">
        <v>1543</v>
      </c>
      <c r="B6" s="495" t="s">
        <v>1544</v>
      </c>
      <c r="C6" s="477" t="s">
        <v>1545</v>
      </c>
      <c r="D6" s="496">
        <v>38</v>
      </c>
    </row>
    <row r="7" customHeight="true" spans="1:4">
      <c r="A7" s="474" t="s">
        <v>1546</v>
      </c>
      <c r="B7" s="495" t="s">
        <v>1544</v>
      </c>
      <c r="C7" s="477" t="s">
        <v>1547</v>
      </c>
      <c r="D7" s="496">
        <v>38</v>
      </c>
    </row>
    <row r="8" customHeight="true" spans="1:4">
      <c r="A8" s="474" t="s">
        <v>1548</v>
      </c>
      <c r="B8" s="496"/>
      <c r="C8" s="477" t="s">
        <v>1628</v>
      </c>
      <c r="D8" s="496"/>
    </row>
    <row r="9" customHeight="true" spans="1:4">
      <c r="A9" s="474" t="s">
        <v>1550</v>
      </c>
      <c r="B9" s="496"/>
      <c r="C9" s="477" t="s">
        <v>1629</v>
      </c>
      <c r="D9" s="496"/>
    </row>
    <row r="10" customHeight="true" spans="1:4">
      <c r="A10" s="474" t="s">
        <v>1552</v>
      </c>
      <c r="B10" s="496">
        <v>88176</v>
      </c>
      <c r="C10" s="477" t="s">
        <v>1630</v>
      </c>
      <c r="D10" s="496"/>
    </row>
    <row r="11" customHeight="true" spans="1:4">
      <c r="A11" s="474" t="s">
        <v>1554</v>
      </c>
      <c r="B11" s="496"/>
      <c r="C11" s="477" t="s">
        <v>1631</v>
      </c>
      <c r="D11" s="496"/>
    </row>
    <row r="12" customHeight="true" spans="1:4">
      <c r="A12" s="474" t="s">
        <v>1556</v>
      </c>
      <c r="B12" s="496">
        <v>9687540</v>
      </c>
      <c r="C12" s="477" t="s">
        <v>1632</v>
      </c>
      <c r="D12" s="496">
        <v>38</v>
      </c>
    </row>
    <row r="13" customHeight="true" spans="1:4">
      <c r="A13" s="474" t="s">
        <v>1633</v>
      </c>
      <c r="B13" s="496">
        <v>9711860</v>
      </c>
      <c r="C13" s="477" t="s">
        <v>1549</v>
      </c>
      <c r="D13" s="496"/>
    </row>
    <row r="14" customHeight="true" spans="1:4">
      <c r="A14" s="474" t="s">
        <v>1634</v>
      </c>
      <c r="B14" s="496">
        <v>0</v>
      </c>
      <c r="C14" s="477" t="s">
        <v>1635</v>
      </c>
      <c r="D14" s="496"/>
    </row>
    <row r="15" customHeight="true" spans="1:4">
      <c r="A15" s="474" t="s">
        <v>1636</v>
      </c>
      <c r="B15" s="496">
        <v>0</v>
      </c>
      <c r="C15" s="477" t="s">
        <v>1637</v>
      </c>
      <c r="D15" s="496"/>
    </row>
    <row r="16" customHeight="true" spans="1:4">
      <c r="A16" s="474" t="s">
        <v>1638</v>
      </c>
      <c r="B16" s="496">
        <v>-24320</v>
      </c>
      <c r="C16" s="477" t="s">
        <v>1639</v>
      </c>
      <c r="D16" s="496"/>
    </row>
    <row r="17" customHeight="true" spans="1:4">
      <c r="A17" s="474" t="s">
        <v>1640</v>
      </c>
      <c r="B17" s="496"/>
      <c r="C17" s="477" t="s">
        <v>1641</v>
      </c>
      <c r="D17" s="496"/>
    </row>
    <row r="18" customHeight="true" spans="1:4">
      <c r="A18" s="474" t="s">
        <v>1558</v>
      </c>
      <c r="B18" s="496"/>
      <c r="C18" s="477" t="s">
        <v>1642</v>
      </c>
      <c r="D18" s="496"/>
    </row>
    <row r="19" customHeight="true" spans="1:4">
      <c r="A19" s="474" t="s">
        <v>1560</v>
      </c>
      <c r="B19" s="496">
        <v>50177</v>
      </c>
      <c r="C19" s="477" t="s">
        <v>1551</v>
      </c>
      <c r="D19" s="495" t="s">
        <v>1544</v>
      </c>
    </row>
    <row r="20" customHeight="true" spans="1:4">
      <c r="A20" s="474" t="s">
        <v>1643</v>
      </c>
      <c r="B20" s="496">
        <v>36202</v>
      </c>
      <c r="C20" s="477" t="s">
        <v>1644</v>
      </c>
      <c r="D20" s="495" t="s">
        <v>1544</v>
      </c>
    </row>
    <row r="21" customHeight="true" spans="1:4">
      <c r="A21" s="474" t="s">
        <v>1645</v>
      </c>
      <c r="B21" s="496">
        <v>13975</v>
      </c>
      <c r="C21" s="477" t="s">
        <v>1646</v>
      </c>
      <c r="D21" s="495" t="s">
        <v>1544</v>
      </c>
    </row>
    <row r="22" customHeight="true" spans="1:4">
      <c r="A22" s="474" t="s">
        <v>1562</v>
      </c>
      <c r="B22" s="496"/>
      <c r="C22" s="477" t="s">
        <v>1553</v>
      </c>
      <c r="D22" s="496"/>
    </row>
    <row r="23" customHeight="true" spans="1:4">
      <c r="A23" s="474" t="s">
        <v>1564</v>
      </c>
      <c r="B23" s="496"/>
      <c r="C23" s="477" t="s">
        <v>1555</v>
      </c>
      <c r="D23" s="496"/>
    </row>
    <row r="24" customHeight="true" spans="1:4">
      <c r="A24" s="474" t="s">
        <v>1566</v>
      </c>
      <c r="B24" s="495" t="s">
        <v>1544</v>
      </c>
      <c r="C24" s="477" t="s">
        <v>1647</v>
      </c>
      <c r="D24" s="496"/>
    </row>
    <row r="25" customHeight="true" spans="1:4">
      <c r="A25" s="474" t="s">
        <v>1568</v>
      </c>
      <c r="B25" s="496"/>
      <c r="C25" s="477" t="s">
        <v>1648</v>
      </c>
      <c r="D25" s="496"/>
    </row>
    <row r="26" customHeight="true" spans="1:4">
      <c r="A26" s="474" t="s">
        <v>1570</v>
      </c>
      <c r="B26" s="496">
        <v>130000</v>
      </c>
      <c r="C26" s="477" t="s">
        <v>1649</v>
      </c>
      <c r="D26" s="496"/>
    </row>
    <row r="27" customHeight="true" spans="1:4">
      <c r="A27" s="474" t="s">
        <v>1572</v>
      </c>
      <c r="B27" s="496">
        <v>10526</v>
      </c>
      <c r="C27" s="477" t="s">
        <v>1557</v>
      </c>
      <c r="D27" s="496"/>
    </row>
    <row r="28" customHeight="true" spans="1:4">
      <c r="A28" s="474" t="s">
        <v>1650</v>
      </c>
      <c r="B28" s="496">
        <v>10526</v>
      </c>
      <c r="C28" s="477" t="s">
        <v>1647</v>
      </c>
      <c r="D28" s="496"/>
    </row>
    <row r="29" customHeight="true" spans="1:4">
      <c r="A29" s="474" t="s">
        <v>1651</v>
      </c>
      <c r="B29" s="496"/>
      <c r="C29" s="477" t="s">
        <v>1648</v>
      </c>
      <c r="D29" s="496"/>
    </row>
    <row r="30" customHeight="true" spans="1:4">
      <c r="A30" s="474" t="s">
        <v>1652</v>
      </c>
      <c r="B30" s="496"/>
      <c r="C30" s="477" t="s">
        <v>1653</v>
      </c>
      <c r="D30" s="496"/>
    </row>
    <row r="31" customHeight="true" spans="1:4">
      <c r="A31" s="474" t="s">
        <v>1654</v>
      </c>
      <c r="B31" s="496"/>
      <c r="C31" s="477" t="s">
        <v>1559</v>
      </c>
      <c r="D31" s="495" t="s">
        <v>1544</v>
      </c>
    </row>
    <row r="32" customHeight="true" spans="1:4">
      <c r="A32" s="474" t="s">
        <v>1655</v>
      </c>
      <c r="B32" s="496"/>
      <c r="C32" s="477" t="s">
        <v>1648</v>
      </c>
      <c r="D32" s="495" t="s">
        <v>1544</v>
      </c>
    </row>
    <row r="33" customHeight="true" spans="1:4">
      <c r="A33" s="474" t="s">
        <v>1574</v>
      </c>
      <c r="B33" s="496"/>
      <c r="C33" s="477" t="s">
        <v>1656</v>
      </c>
      <c r="D33" s="495" t="s">
        <v>1544</v>
      </c>
    </row>
    <row r="34" customHeight="true" spans="1:4">
      <c r="A34" s="474" t="s">
        <v>1576</v>
      </c>
      <c r="B34" s="496">
        <v>78954</v>
      </c>
      <c r="C34" s="477" t="s">
        <v>1561</v>
      </c>
      <c r="D34" s="495" t="s">
        <v>1544</v>
      </c>
    </row>
    <row r="35" customHeight="true" spans="1:4">
      <c r="A35" s="474"/>
      <c r="B35" s="496"/>
      <c r="C35" s="477" t="s">
        <v>1563</v>
      </c>
      <c r="D35" s="495" t="s">
        <v>1544</v>
      </c>
    </row>
    <row r="36" customHeight="true" spans="1:4">
      <c r="A36" s="474"/>
      <c r="B36" s="496"/>
      <c r="C36" s="477" t="s">
        <v>1657</v>
      </c>
      <c r="D36" s="495" t="s">
        <v>1544</v>
      </c>
    </row>
    <row r="37" customHeight="true" spans="1:4">
      <c r="A37" s="474"/>
      <c r="B37" s="497"/>
      <c r="C37" s="477" t="s">
        <v>1658</v>
      </c>
      <c r="D37" s="495" t="s">
        <v>1544</v>
      </c>
    </row>
    <row r="38" customHeight="true" spans="1:4">
      <c r="A38" s="474"/>
      <c r="B38" s="497"/>
      <c r="C38" s="477" t="s">
        <v>1659</v>
      </c>
      <c r="D38" s="495" t="s">
        <v>1544</v>
      </c>
    </row>
    <row r="39" customHeight="true" spans="1:4">
      <c r="A39" s="474"/>
      <c r="B39" s="497"/>
      <c r="C39" s="477" t="s">
        <v>1660</v>
      </c>
      <c r="D39" s="495" t="s">
        <v>1544</v>
      </c>
    </row>
    <row r="40" customHeight="true" spans="1:4">
      <c r="A40" s="474"/>
      <c r="B40" s="497"/>
      <c r="C40" s="477" t="s">
        <v>1565</v>
      </c>
      <c r="D40" s="495" t="s">
        <v>1544</v>
      </c>
    </row>
    <row r="41" customHeight="true" spans="1:4">
      <c r="A41" s="474"/>
      <c r="B41" s="497"/>
      <c r="C41" s="477" t="s">
        <v>1661</v>
      </c>
      <c r="D41" s="495" t="s">
        <v>1544</v>
      </c>
    </row>
    <row r="42" customHeight="true" spans="1:4">
      <c r="A42" s="474"/>
      <c r="B42" s="497"/>
      <c r="C42" s="477" t="s">
        <v>1662</v>
      </c>
      <c r="D42" s="495" t="s">
        <v>1544</v>
      </c>
    </row>
    <row r="43" customHeight="true" spans="1:4">
      <c r="A43" s="474"/>
      <c r="B43" s="497"/>
      <c r="C43" s="477" t="s">
        <v>1663</v>
      </c>
      <c r="D43" s="495" t="s">
        <v>1544</v>
      </c>
    </row>
    <row r="44" customHeight="true" spans="1:4">
      <c r="A44" s="474"/>
      <c r="B44" s="497"/>
      <c r="C44" s="477" t="s">
        <v>1664</v>
      </c>
      <c r="D44" s="495" t="s">
        <v>1544</v>
      </c>
    </row>
    <row r="45" customHeight="true" spans="1:4">
      <c r="A45" s="474"/>
      <c r="B45" s="497"/>
      <c r="C45" s="477" t="s">
        <v>1567</v>
      </c>
      <c r="D45" s="496">
        <v>5570216</v>
      </c>
    </row>
    <row r="46" customHeight="true" spans="1:4">
      <c r="A46" s="474"/>
      <c r="B46" s="497"/>
      <c r="C46" s="477" t="s">
        <v>1569</v>
      </c>
      <c r="D46" s="496">
        <v>5419724</v>
      </c>
    </row>
    <row r="47" customHeight="true" spans="1:4">
      <c r="A47" s="474"/>
      <c r="B47" s="497"/>
      <c r="C47" s="477" t="s">
        <v>1665</v>
      </c>
      <c r="D47" s="496">
        <v>2817473</v>
      </c>
    </row>
    <row r="48" customHeight="true" spans="1:4">
      <c r="A48" s="474"/>
      <c r="B48" s="497"/>
      <c r="C48" s="477" t="s">
        <v>1666</v>
      </c>
      <c r="D48" s="496">
        <v>144000</v>
      </c>
    </row>
    <row r="49" customHeight="true" spans="1:4">
      <c r="A49" s="474"/>
      <c r="B49" s="497"/>
      <c r="C49" s="477" t="s">
        <v>1667</v>
      </c>
      <c r="D49" s="496">
        <v>1696396</v>
      </c>
    </row>
    <row r="50" customHeight="true" spans="1:4">
      <c r="A50" s="474"/>
      <c r="B50" s="497"/>
      <c r="C50" s="477" t="s">
        <v>1668</v>
      </c>
      <c r="D50" s="496">
        <v>0</v>
      </c>
    </row>
    <row r="51" customHeight="true" spans="1:4">
      <c r="A51" s="474"/>
      <c r="B51" s="497"/>
      <c r="C51" s="477" t="s">
        <v>1669</v>
      </c>
      <c r="D51" s="496">
        <v>307000</v>
      </c>
    </row>
    <row r="52" customHeight="true" spans="1:4">
      <c r="A52" s="474"/>
      <c r="B52" s="497"/>
      <c r="C52" s="477" t="s">
        <v>1670</v>
      </c>
      <c r="D52" s="496">
        <v>62887</v>
      </c>
    </row>
    <row r="53" customHeight="true" spans="1:4">
      <c r="A53" s="474"/>
      <c r="B53" s="497"/>
      <c r="C53" s="477" t="s">
        <v>1671</v>
      </c>
      <c r="D53" s="496"/>
    </row>
    <row r="54" customHeight="true" spans="1:4">
      <c r="A54" s="474"/>
      <c r="B54" s="497"/>
      <c r="C54" s="477" t="s">
        <v>1672</v>
      </c>
      <c r="D54" s="496"/>
    </row>
    <row r="55" customHeight="true" spans="1:4">
      <c r="A55" s="474"/>
      <c r="B55" s="497"/>
      <c r="C55" s="477" t="s">
        <v>1673</v>
      </c>
      <c r="D55" s="496"/>
    </row>
    <row r="56" customHeight="true" spans="1:4">
      <c r="A56" s="474"/>
      <c r="B56" s="497"/>
      <c r="C56" s="477" t="s">
        <v>1674</v>
      </c>
      <c r="D56" s="496">
        <v>305950</v>
      </c>
    </row>
    <row r="57" customHeight="true" spans="1:4">
      <c r="A57" s="474"/>
      <c r="B57" s="497"/>
      <c r="C57" s="477" t="s">
        <v>1058</v>
      </c>
      <c r="D57" s="496"/>
    </row>
    <row r="58" customHeight="true" spans="1:4">
      <c r="A58" s="474"/>
      <c r="B58" s="497"/>
      <c r="C58" s="477" t="s">
        <v>1675</v>
      </c>
      <c r="D58" s="496">
        <v>86018</v>
      </c>
    </row>
    <row r="59" customHeight="true" spans="1:4">
      <c r="A59" s="474"/>
      <c r="B59" s="497"/>
      <c r="C59" s="477" t="s">
        <v>1571</v>
      </c>
      <c r="D59" s="496">
        <v>6878</v>
      </c>
    </row>
    <row r="60" customHeight="true" spans="1:4">
      <c r="A60" s="474"/>
      <c r="B60" s="497"/>
      <c r="C60" s="477" t="s">
        <v>1665</v>
      </c>
      <c r="D60" s="496"/>
    </row>
    <row r="61" customHeight="true" spans="1:4">
      <c r="A61" s="474"/>
      <c r="B61" s="497"/>
      <c r="C61" s="477" t="s">
        <v>1666</v>
      </c>
      <c r="D61" s="496">
        <v>6878</v>
      </c>
    </row>
    <row r="62" customHeight="true" spans="1:4">
      <c r="A62" s="474"/>
      <c r="B62" s="497"/>
      <c r="C62" s="477" t="s">
        <v>1676</v>
      </c>
      <c r="D62" s="496"/>
    </row>
    <row r="63" customHeight="true" spans="1:4">
      <c r="A63" s="474"/>
      <c r="B63" s="497"/>
      <c r="C63" s="477" t="s">
        <v>1573</v>
      </c>
      <c r="D63" s="496"/>
    </row>
    <row r="64" customHeight="true" spans="1:4">
      <c r="A64" s="474"/>
      <c r="B64" s="497"/>
      <c r="C64" s="477" t="s">
        <v>1575</v>
      </c>
      <c r="D64" s="496"/>
    </row>
    <row r="65" customHeight="true" spans="1:4">
      <c r="A65" s="474"/>
      <c r="B65" s="497"/>
      <c r="C65" s="477" t="s">
        <v>1677</v>
      </c>
      <c r="D65" s="496"/>
    </row>
    <row r="66" customHeight="true" spans="1:4">
      <c r="A66" s="474"/>
      <c r="B66" s="497"/>
      <c r="C66" s="477" t="s">
        <v>1678</v>
      </c>
      <c r="D66" s="496"/>
    </row>
    <row r="67" customHeight="true" spans="1:4">
      <c r="A67" s="474"/>
      <c r="B67" s="497"/>
      <c r="C67" s="477" t="s">
        <v>1679</v>
      </c>
      <c r="D67" s="496"/>
    </row>
    <row r="68" customHeight="true" spans="1:4">
      <c r="A68" s="474"/>
      <c r="B68" s="497"/>
      <c r="C68" s="477" t="s">
        <v>1680</v>
      </c>
      <c r="D68" s="496"/>
    </row>
    <row r="69" customHeight="true" spans="1:4">
      <c r="A69" s="474"/>
      <c r="B69" s="497"/>
      <c r="C69" s="477" t="s">
        <v>1681</v>
      </c>
      <c r="D69" s="496"/>
    </row>
    <row r="70" customHeight="true" spans="1:4">
      <c r="A70" s="474"/>
      <c r="B70" s="497"/>
      <c r="C70" s="477" t="s">
        <v>1682</v>
      </c>
      <c r="D70" s="496"/>
    </row>
    <row r="71" customHeight="true" spans="1:4">
      <c r="A71" s="474"/>
      <c r="B71" s="497"/>
      <c r="C71" s="477" t="s">
        <v>1683</v>
      </c>
      <c r="D71" s="496"/>
    </row>
    <row r="72" customHeight="true" spans="1:4">
      <c r="A72" s="474"/>
      <c r="B72" s="497"/>
      <c r="C72" s="477" t="s">
        <v>1684</v>
      </c>
      <c r="D72" s="496"/>
    </row>
    <row r="73" customHeight="true" spans="1:4">
      <c r="A73" s="474"/>
      <c r="B73" s="497"/>
      <c r="C73" s="477" t="s">
        <v>1685</v>
      </c>
      <c r="D73" s="496"/>
    </row>
    <row r="74" customHeight="true" spans="1:4">
      <c r="A74" s="474"/>
      <c r="B74" s="497"/>
      <c r="C74" s="477" t="s">
        <v>1578</v>
      </c>
      <c r="D74" s="496"/>
    </row>
    <row r="75" customHeight="true" spans="1:4">
      <c r="A75" s="474"/>
      <c r="B75" s="497"/>
      <c r="C75" s="477" t="s">
        <v>1665</v>
      </c>
      <c r="D75" s="496"/>
    </row>
    <row r="76" customHeight="true" spans="1:4">
      <c r="A76" s="474"/>
      <c r="B76" s="497"/>
      <c r="C76" s="477" t="s">
        <v>1666</v>
      </c>
      <c r="D76" s="496"/>
    </row>
    <row r="77" customHeight="true" spans="1:4">
      <c r="A77" s="474"/>
      <c r="B77" s="497"/>
      <c r="C77" s="477" t="s">
        <v>1686</v>
      </c>
      <c r="D77" s="496"/>
    </row>
    <row r="78" customHeight="true" spans="1:4">
      <c r="A78" s="474"/>
      <c r="B78" s="497"/>
      <c r="C78" s="477" t="s">
        <v>1579</v>
      </c>
      <c r="D78" s="496"/>
    </row>
    <row r="79" customHeight="true" spans="1:4">
      <c r="A79" s="474"/>
      <c r="B79" s="497"/>
      <c r="C79" s="477" t="s">
        <v>1665</v>
      </c>
      <c r="D79" s="496"/>
    </row>
    <row r="80" customHeight="true" spans="1:4">
      <c r="A80" s="474"/>
      <c r="B80" s="497"/>
      <c r="C80" s="477" t="s">
        <v>1666</v>
      </c>
      <c r="D80" s="496"/>
    </row>
    <row r="81" customHeight="true" spans="1:4">
      <c r="A81" s="474"/>
      <c r="B81" s="497"/>
      <c r="C81" s="477" t="s">
        <v>1687</v>
      </c>
      <c r="D81" s="496"/>
    </row>
    <row r="82" customHeight="true" spans="1:4">
      <c r="A82" s="474"/>
      <c r="B82" s="497"/>
      <c r="C82" s="477" t="s">
        <v>1580</v>
      </c>
      <c r="D82" s="496"/>
    </row>
    <row r="83" customHeight="true" spans="1:4">
      <c r="A83" s="474"/>
      <c r="B83" s="497"/>
      <c r="C83" s="477" t="s">
        <v>1677</v>
      </c>
      <c r="D83" s="496"/>
    </row>
    <row r="84" customHeight="true" spans="1:4">
      <c r="A84" s="474"/>
      <c r="B84" s="497"/>
      <c r="C84" s="477" t="s">
        <v>1678</v>
      </c>
      <c r="D84" s="496"/>
    </row>
    <row r="85" customHeight="true" spans="1:4">
      <c r="A85" s="474"/>
      <c r="B85" s="497"/>
      <c r="C85" s="477" t="s">
        <v>1679</v>
      </c>
      <c r="D85" s="496"/>
    </row>
    <row r="86" customHeight="true" spans="1:4">
      <c r="A86" s="474"/>
      <c r="B86" s="497"/>
      <c r="C86" s="477" t="s">
        <v>1680</v>
      </c>
      <c r="D86" s="496"/>
    </row>
    <row r="87" customHeight="true" spans="1:4">
      <c r="A87" s="474"/>
      <c r="B87" s="497"/>
      <c r="C87" s="477" t="s">
        <v>1688</v>
      </c>
      <c r="D87" s="496"/>
    </row>
    <row r="88" customHeight="true" spans="1:4">
      <c r="A88" s="474"/>
      <c r="B88" s="497"/>
      <c r="C88" s="477" t="s">
        <v>1581</v>
      </c>
      <c r="D88" s="496">
        <v>143614</v>
      </c>
    </row>
    <row r="89" customHeight="true" spans="1:4">
      <c r="A89" s="474"/>
      <c r="B89" s="497"/>
      <c r="C89" s="477" t="s">
        <v>1683</v>
      </c>
      <c r="D89" s="496"/>
    </row>
    <row r="90" customHeight="true" spans="1:4">
      <c r="A90" s="474"/>
      <c r="B90" s="497"/>
      <c r="C90" s="477" t="s">
        <v>1689</v>
      </c>
      <c r="D90" s="496">
        <v>143614</v>
      </c>
    </row>
    <row r="91" customHeight="true" spans="1:4">
      <c r="A91" s="474"/>
      <c r="B91" s="497"/>
      <c r="C91" s="477" t="s">
        <v>1582</v>
      </c>
      <c r="D91" s="496"/>
    </row>
    <row r="92" customHeight="true" spans="1:4">
      <c r="A92" s="474"/>
      <c r="B92" s="497"/>
      <c r="C92" s="477" t="s">
        <v>1665</v>
      </c>
      <c r="D92" s="496"/>
    </row>
    <row r="93" customHeight="true" spans="1:4">
      <c r="A93" s="474"/>
      <c r="B93" s="497"/>
      <c r="C93" s="477" t="s">
        <v>1666</v>
      </c>
      <c r="D93" s="496"/>
    </row>
    <row r="94" customHeight="true" spans="1:4">
      <c r="A94" s="474"/>
      <c r="B94" s="497"/>
      <c r="C94" s="477" t="s">
        <v>1667</v>
      </c>
      <c r="D94" s="496"/>
    </row>
    <row r="95" customHeight="true" spans="1:4">
      <c r="A95" s="474"/>
      <c r="B95" s="497"/>
      <c r="C95" s="477" t="s">
        <v>1668</v>
      </c>
      <c r="D95" s="496"/>
    </row>
    <row r="96" customHeight="true" spans="1:4">
      <c r="A96" s="474"/>
      <c r="B96" s="497"/>
      <c r="C96" s="477" t="s">
        <v>1671</v>
      </c>
      <c r="D96" s="496"/>
    </row>
    <row r="97" customHeight="true" spans="1:4">
      <c r="A97" s="474"/>
      <c r="B97" s="497"/>
      <c r="C97" s="477" t="s">
        <v>1673</v>
      </c>
      <c r="D97" s="496"/>
    </row>
    <row r="98" customHeight="true" spans="1:4">
      <c r="A98" s="474"/>
      <c r="B98" s="497"/>
      <c r="C98" s="477" t="s">
        <v>1674</v>
      </c>
      <c r="D98" s="496"/>
    </row>
    <row r="99" customHeight="true" spans="1:4">
      <c r="A99" s="474"/>
      <c r="B99" s="497"/>
      <c r="C99" s="477" t="s">
        <v>1690</v>
      </c>
      <c r="D99" s="496"/>
    </row>
    <row r="100" customHeight="true" spans="1:4">
      <c r="A100" s="474"/>
      <c r="B100" s="497"/>
      <c r="C100" s="477" t="s">
        <v>1583</v>
      </c>
      <c r="D100" s="496"/>
    </row>
    <row r="101" customHeight="true" spans="1:4">
      <c r="A101" s="474"/>
      <c r="B101" s="497"/>
      <c r="C101" s="477" t="s">
        <v>1584</v>
      </c>
      <c r="D101" s="496"/>
    </row>
    <row r="102" customHeight="true" spans="1:4">
      <c r="A102" s="474"/>
      <c r="B102" s="497"/>
      <c r="C102" s="477" t="s">
        <v>1648</v>
      </c>
      <c r="D102" s="496"/>
    </row>
    <row r="103" customHeight="true" spans="1:4">
      <c r="A103" s="474"/>
      <c r="B103" s="497"/>
      <c r="C103" s="477" t="s">
        <v>1691</v>
      </c>
      <c r="D103" s="496"/>
    </row>
    <row r="104" customHeight="true" spans="1:4">
      <c r="A104" s="474"/>
      <c r="B104" s="497"/>
      <c r="C104" s="477" t="s">
        <v>1692</v>
      </c>
      <c r="D104" s="496"/>
    </row>
    <row r="105" customHeight="true" spans="1:4">
      <c r="A105" s="474"/>
      <c r="B105" s="497"/>
      <c r="C105" s="477" t="s">
        <v>1693</v>
      </c>
      <c r="D105" s="496"/>
    </row>
    <row r="106" customHeight="true" spans="1:4">
      <c r="A106" s="474"/>
      <c r="B106" s="497"/>
      <c r="C106" s="477" t="s">
        <v>1585</v>
      </c>
      <c r="D106" s="495" t="s">
        <v>1544</v>
      </c>
    </row>
    <row r="107" customHeight="true" spans="1:4">
      <c r="A107" s="474"/>
      <c r="B107" s="497"/>
      <c r="C107" s="477" t="s">
        <v>1648</v>
      </c>
      <c r="D107" s="495" t="s">
        <v>1544</v>
      </c>
    </row>
    <row r="108" customHeight="true" spans="1:4">
      <c r="A108" s="474"/>
      <c r="B108" s="497"/>
      <c r="C108" s="477" t="s">
        <v>1691</v>
      </c>
      <c r="D108" s="495" t="s">
        <v>1544</v>
      </c>
    </row>
    <row r="109" customHeight="true" spans="1:4">
      <c r="A109" s="474"/>
      <c r="B109" s="497"/>
      <c r="C109" s="477" t="s">
        <v>1694</v>
      </c>
      <c r="D109" s="495" t="s">
        <v>1544</v>
      </c>
    </row>
    <row r="110" customHeight="true" spans="1:4">
      <c r="A110" s="474"/>
      <c r="B110" s="497"/>
      <c r="C110" s="477" t="s">
        <v>1695</v>
      </c>
      <c r="D110" s="495" t="s">
        <v>1544</v>
      </c>
    </row>
    <row r="111" customHeight="true" spans="1:4">
      <c r="A111" s="474"/>
      <c r="B111" s="497"/>
      <c r="C111" s="477" t="s">
        <v>1586</v>
      </c>
      <c r="D111" s="496"/>
    </row>
    <row r="112" customHeight="true" spans="1:4">
      <c r="A112" s="474"/>
      <c r="B112" s="497"/>
      <c r="C112" s="477" t="s">
        <v>821</v>
      </c>
      <c r="D112" s="496"/>
    </row>
    <row r="113" customHeight="true" spans="1:4">
      <c r="A113" s="474"/>
      <c r="B113" s="497"/>
      <c r="C113" s="477" t="s">
        <v>1696</v>
      </c>
      <c r="D113" s="496"/>
    </row>
    <row r="114" customHeight="true" spans="1:4">
      <c r="A114" s="474"/>
      <c r="B114" s="497"/>
      <c r="C114" s="477" t="s">
        <v>1697</v>
      </c>
      <c r="D114" s="496"/>
    </row>
    <row r="115" customHeight="true" spans="1:4">
      <c r="A115" s="474"/>
      <c r="B115" s="497"/>
      <c r="C115" s="477" t="s">
        <v>1698</v>
      </c>
      <c r="D115" s="496"/>
    </row>
    <row r="116" customHeight="true" spans="1:4">
      <c r="A116" s="474"/>
      <c r="B116" s="497"/>
      <c r="C116" s="477" t="s">
        <v>1589</v>
      </c>
      <c r="D116" s="496">
        <v>108</v>
      </c>
    </row>
    <row r="117" customHeight="true" spans="1:4">
      <c r="A117" s="474"/>
      <c r="B117" s="497"/>
      <c r="C117" s="477" t="s">
        <v>1590</v>
      </c>
      <c r="D117" s="495" t="s">
        <v>1544</v>
      </c>
    </row>
    <row r="118" customHeight="true" spans="1:4">
      <c r="A118" s="474"/>
      <c r="B118" s="497"/>
      <c r="C118" s="477" t="s">
        <v>855</v>
      </c>
      <c r="D118" s="495" t="s">
        <v>1544</v>
      </c>
    </row>
    <row r="119" customHeight="true" spans="1:4">
      <c r="A119" s="474"/>
      <c r="B119" s="497"/>
      <c r="C119" s="477" t="s">
        <v>856</v>
      </c>
      <c r="D119" s="495" t="s">
        <v>1544</v>
      </c>
    </row>
    <row r="120" customHeight="true" spans="1:4">
      <c r="A120" s="474"/>
      <c r="B120" s="497"/>
      <c r="C120" s="477" t="s">
        <v>1699</v>
      </c>
      <c r="D120" s="495" t="s">
        <v>1544</v>
      </c>
    </row>
    <row r="121" customHeight="true" spans="1:4">
      <c r="A121" s="474"/>
      <c r="B121" s="497"/>
      <c r="C121" s="477" t="s">
        <v>1700</v>
      </c>
      <c r="D121" s="495" t="s">
        <v>1544</v>
      </c>
    </row>
    <row r="122" customHeight="true" spans="1:4">
      <c r="A122" s="474"/>
      <c r="B122" s="497"/>
      <c r="C122" s="477" t="s">
        <v>1591</v>
      </c>
      <c r="D122" s="496"/>
    </row>
    <row r="123" customHeight="true" spans="1:4">
      <c r="A123" s="474"/>
      <c r="B123" s="497"/>
      <c r="C123" s="477" t="s">
        <v>1699</v>
      </c>
      <c r="D123" s="496"/>
    </row>
    <row r="124" customHeight="true" spans="1:4">
      <c r="A124" s="474"/>
      <c r="B124" s="497"/>
      <c r="C124" s="477" t="s">
        <v>1701</v>
      </c>
      <c r="D124" s="496"/>
    </row>
    <row r="125" customHeight="true" spans="1:4">
      <c r="A125" s="474"/>
      <c r="B125" s="497"/>
      <c r="C125" s="477" t="s">
        <v>1702</v>
      </c>
      <c r="D125" s="496"/>
    </row>
    <row r="126" customHeight="true" spans="1:4">
      <c r="A126" s="474"/>
      <c r="B126" s="497"/>
      <c r="C126" s="477" t="s">
        <v>1703</v>
      </c>
      <c r="D126" s="496"/>
    </row>
    <row r="127" customHeight="true" spans="1:4">
      <c r="A127" s="474"/>
      <c r="B127" s="497"/>
      <c r="C127" s="477" t="s">
        <v>1592</v>
      </c>
      <c r="D127" s="496"/>
    </row>
    <row r="128" customHeight="true" spans="1:4">
      <c r="A128" s="474"/>
      <c r="B128" s="497"/>
      <c r="C128" s="477" t="s">
        <v>862</v>
      </c>
      <c r="D128" s="496"/>
    </row>
    <row r="129" customHeight="true" spans="1:4">
      <c r="A129" s="474"/>
      <c r="B129" s="497"/>
      <c r="C129" s="477" t="s">
        <v>1704</v>
      </c>
      <c r="D129" s="496"/>
    </row>
    <row r="130" customHeight="true" spans="1:4">
      <c r="A130" s="474"/>
      <c r="B130" s="497"/>
      <c r="C130" s="477" t="s">
        <v>1705</v>
      </c>
      <c r="D130" s="496"/>
    </row>
    <row r="131" customHeight="true" spans="1:4">
      <c r="A131" s="474"/>
      <c r="B131" s="497"/>
      <c r="C131" s="477" t="s">
        <v>1706</v>
      </c>
      <c r="D131" s="496"/>
    </row>
    <row r="132" customHeight="true" spans="1:4">
      <c r="A132" s="474"/>
      <c r="B132" s="497"/>
      <c r="C132" s="477" t="s">
        <v>1593</v>
      </c>
      <c r="D132" s="495" t="s">
        <v>1544</v>
      </c>
    </row>
    <row r="133" customHeight="true" spans="1:4">
      <c r="A133" s="474"/>
      <c r="B133" s="497"/>
      <c r="C133" s="477" t="s">
        <v>1707</v>
      </c>
      <c r="D133" s="495" t="s">
        <v>1544</v>
      </c>
    </row>
    <row r="134" customHeight="true" spans="1:4">
      <c r="A134" s="474"/>
      <c r="B134" s="497"/>
      <c r="C134" s="477" t="s">
        <v>1708</v>
      </c>
      <c r="D134" s="495" t="s">
        <v>1544</v>
      </c>
    </row>
    <row r="135" customHeight="true" spans="1:4">
      <c r="A135" s="474"/>
      <c r="B135" s="497"/>
      <c r="C135" s="477" t="s">
        <v>1709</v>
      </c>
      <c r="D135" s="495" t="s">
        <v>1544</v>
      </c>
    </row>
    <row r="136" customHeight="true" spans="1:4">
      <c r="A136" s="474"/>
      <c r="B136" s="497"/>
      <c r="C136" s="477" t="s">
        <v>1710</v>
      </c>
      <c r="D136" s="495" t="s">
        <v>1544</v>
      </c>
    </row>
    <row r="137" customHeight="true" spans="1:4">
      <c r="A137" s="474"/>
      <c r="B137" s="497"/>
      <c r="C137" s="477" t="s">
        <v>1711</v>
      </c>
      <c r="D137" s="495" t="s">
        <v>1544</v>
      </c>
    </row>
    <row r="138" customHeight="true" spans="1:4">
      <c r="A138" s="474"/>
      <c r="B138" s="497"/>
      <c r="C138" s="477" t="s">
        <v>1712</v>
      </c>
      <c r="D138" s="495" t="s">
        <v>1544</v>
      </c>
    </row>
    <row r="139" customHeight="true" spans="1:4">
      <c r="A139" s="474"/>
      <c r="B139" s="497"/>
      <c r="C139" s="477" t="s">
        <v>1713</v>
      </c>
      <c r="D139" s="495" t="s">
        <v>1544</v>
      </c>
    </row>
    <row r="140" customHeight="true" spans="1:4">
      <c r="A140" s="474"/>
      <c r="B140" s="497"/>
      <c r="C140" s="477" t="s">
        <v>1714</v>
      </c>
      <c r="D140" s="495" t="s">
        <v>1544</v>
      </c>
    </row>
    <row r="141" customHeight="true" spans="1:4">
      <c r="A141" s="474"/>
      <c r="B141" s="497"/>
      <c r="C141" s="477" t="s">
        <v>1594</v>
      </c>
      <c r="D141" s="495" t="s">
        <v>1544</v>
      </c>
    </row>
    <row r="142" customHeight="true" spans="1:4">
      <c r="A142" s="474"/>
      <c r="B142" s="497"/>
      <c r="C142" s="477" t="s">
        <v>1715</v>
      </c>
      <c r="D142" s="495" t="s">
        <v>1544</v>
      </c>
    </row>
    <row r="143" customHeight="true" spans="1:4">
      <c r="A143" s="474"/>
      <c r="B143" s="497"/>
      <c r="C143" s="477" t="s">
        <v>1716</v>
      </c>
      <c r="D143" s="495" t="s">
        <v>1544</v>
      </c>
    </row>
    <row r="144" customHeight="true" spans="1:4">
      <c r="A144" s="474"/>
      <c r="B144" s="497"/>
      <c r="C144" s="477" t="s">
        <v>1717</v>
      </c>
      <c r="D144" s="495" t="s">
        <v>1544</v>
      </c>
    </row>
    <row r="145" customHeight="true" spans="1:4">
      <c r="A145" s="474"/>
      <c r="B145" s="497"/>
      <c r="C145" s="477" t="s">
        <v>1718</v>
      </c>
      <c r="D145" s="495" t="s">
        <v>1544</v>
      </c>
    </row>
    <row r="146" customHeight="true" spans="1:4">
      <c r="A146" s="474"/>
      <c r="B146" s="497"/>
      <c r="C146" s="477" t="s">
        <v>1719</v>
      </c>
      <c r="D146" s="495" t="s">
        <v>1544</v>
      </c>
    </row>
    <row r="147" customHeight="true" spans="1:4">
      <c r="A147" s="474"/>
      <c r="B147" s="497"/>
      <c r="C147" s="477" t="s">
        <v>1720</v>
      </c>
      <c r="D147" s="495" t="s">
        <v>1544</v>
      </c>
    </row>
    <row r="148" customHeight="true" spans="1:4">
      <c r="A148" s="474"/>
      <c r="B148" s="497"/>
      <c r="C148" s="477" t="s">
        <v>1595</v>
      </c>
      <c r="D148" s="496">
        <v>108</v>
      </c>
    </row>
    <row r="149" customHeight="true" spans="1:4">
      <c r="A149" s="474"/>
      <c r="B149" s="497"/>
      <c r="C149" s="477" t="s">
        <v>1721</v>
      </c>
      <c r="D149" s="496"/>
    </row>
    <row r="150" customHeight="true" spans="1:4">
      <c r="A150" s="474"/>
      <c r="B150" s="497"/>
      <c r="C150" s="477" t="s">
        <v>885</v>
      </c>
      <c r="D150" s="496"/>
    </row>
    <row r="151" customHeight="true" spans="1:4">
      <c r="A151" s="474"/>
      <c r="B151" s="497"/>
      <c r="C151" s="477" t="s">
        <v>1722</v>
      </c>
      <c r="D151" s="496"/>
    </row>
    <row r="152" customHeight="true" spans="1:4">
      <c r="A152" s="474"/>
      <c r="B152" s="497"/>
      <c r="C152" s="477" t="s">
        <v>1723</v>
      </c>
      <c r="D152" s="496">
        <v>108</v>
      </c>
    </row>
    <row r="153" customHeight="true" spans="1:4">
      <c r="A153" s="474"/>
      <c r="B153" s="497"/>
      <c r="C153" s="477" t="s">
        <v>1724</v>
      </c>
      <c r="D153" s="496"/>
    </row>
    <row r="154" customHeight="true" spans="1:4">
      <c r="A154" s="474"/>
      <c r="B154" s="497"/>
      <c r="C154" s="477" t="s">
        <v>1725</v>
      </c>
      <c r="D154" s="496"/>
    </row>
    <row r="155" customHeight="true" spans="1:4">
      <c r="A155" s="474"/>
      <c r="B155" s="497"/>
      <c r="C155" s="477" t="s">
        <v>1726</v>
      </c>
      <c r="D155" s="496"/>
    </row>
    <row r="156" customHeight="true" spans="1:4">
      <c r="A156" s="474"/>
      <c r="B156" s="497"/>
      <c r="C156" s="477" t="s">
        <v>1727</v>
      </c>
      <c r="D156" s="496"/>
    </row>
    <row r="157" customHeight="true" spans="1:4">
      <c r="A157" s="474"/>
      <c r="B157" s="497"/>
      <c r="C157" s="477" t="s">
        <v>1596</v>
      </c>
      <c r="D157" s="495" t="s">
        <v>1544</v>
      </c>
    </row>
    <row r="158" customHeight="true" spans="1:4">
      <c r="A158" s="474"/>
      <c r="B158" s="497"/>
      <c r="C158" s="477" t="s">
        <v>855</v>
      </c>
      <c r="D158" s="495" t="s">
        <v>1544</v>
      </c>
    </row>
    <row r="159" customHeight="true" spans="1:4">
      <c r="A159" s="474"/>
      <c r="B159" s="497"/>
      <c r="C159" s="477" t="s">
        <v>1728</v>
      </c>
      <c r="D159" s="495" t="s">
        <v>1544</v>
      </c>
    </row>
    <row r="160" customHeight="true" spans="1:4">
      <c r="A160" s="474"/>
      <c r="B160" s="497"/>
      <c r="C160" s="477" t="s">
        <v>1597</v>
      </c>
      <c r="D160" s="496"/>
    </row>
    <row r="161" customHeight="true" spans="1:4">
      <c r="A161" s="474"/>
      <c r="B161" s="497"/>
      <c r="C161" s="477" t="s">
        <v>855</v>
      </c>
      <c r="D161" s="496"/>
    </row>
    <row r="162" customHeight="true" spans="1:4">
      <c r="A162" s="474"/>
      <c r="B162" s="497"/>
      <c r="C162" s="477" t="s">
        <v>1729</v>
      </c>
      <c r="D162" s="496"/>
    </row>
    <row r="163" customHeight="true" spans="1:4">
      <c r="A163" s="474"/>
      <c r="B163" s="497"/>
      <c r="C163" s="477" t="s">
        <v>1598</v>
      </c>
      <c r="D163" s="496"/>
    </row>
    <row r="164" customHeight="true" spans="1:4">
      <c r="A164" s="474"/>
      <c r="B164" s="497"/>
      <c r="C164" s="477" t="s">
        <v>1599</v>
      </c>
      <c r="D164" s="496"/>
    </row>
    <row r="165" customHeight="true" spans="1:4">
      <c r="A165" s="474"/>
      <c r="B165" s="497"/>
      <c r="C165" s="477" t="s">
        <v>862</v>
      </c>
      <c r="D165" s="496"/>
    </row>
    <row r="166" customHeight="true" spans="1:4">
      <c r="A166" s="474"/>
      <c r="B166" s="497"/>
      <c r="C166" s="477" t="s">
        <v>1705</v>
      </c>
      <c r="D166" s="496"/>
    </row>
    <row r="167" customHeight="true" spans="1:4">
      <c r="A167" s="474"/>
      <c r="B167" s="497"/>
      <c r="C167" s="477" t="s">
        <v>1730</v>
      </c>
      <c r="D167" s="496"/>
    </row>
    <row r="168" customHeight="true" spans="1:4">
      <c r="A168" s="474"/>
      <c r="B168" s="497"/>
      <c r="C168" s="477" t="s">
        <v>1600</v>
      </c>
      <c r="D168" s="495" t="s">
        <v>1544</v>
      </c>
    </row>
    <row r="169" customHeight="true" spans="1:4">
      <c r="A169" s="474"/>
      <c r="B169" s="497"/>
      <c r="C169" s="477" t="s">
        <v>1601</v>
      </c>
      <c r="D169" s="495" t="s">
        <v>1544</v>
      </c>
    </row>
    <row r="170" customHeight="true" spans="1:4">
      <c r="A170" s="474"/>
      <c r="B170" s="497"/>
      <c r="C170" s="477" t="s">
        <v>1731</v>
      </c>
      <c r="D170" s="495" t="s">
        <v>1544</v>
      </c>
    </row>
    <row r="171" customHeight="true" spans="1:4">
      <c r="A171" s="474"/>
      <c r="B171" s="497"/>
      <c r="C171" s="477" t="s">
        <v>1732</v>
      </c>
      <c r="D171" s="495" t="s">
        <v>1544</v>
      </c>
    </row>
    <row r="172" customHeight="true" spans="1:4">
      <c r="A172" s="474"/>
      <c r="B172" s="497"/>
      <c r="C172" s="477" t="s">
        <v>1602</v>
      </c>
      <c r="D172" s="496">
        <v>1297111</v>
      </c>
    </row>
    <row r="173" customHeight="true" spans="1:4">
      <c r="A173" s="474"/>
      <c r="B173" s="497"/>
      <c r="C173" s="477" t="s">
        <v>1603</v>
      </c>
      <c r="D173" s="496">
        <v>1250251</v>
      </c>
    </row>
    <row r="174" customHeight="true" spans="1:4">
      <c r="A174" s="474"/>
      <c r="B174" s="497"/>
      <c r="C174" s="477" t="s">
        <v>1733</v>
      </c>
      <c r="D174" s="496"/>
    </row>
    <row r="175" customHeight="true" spans="1:4">
      <c r="A175" s="474"/>
      <c r="B175" s="497"/>
      <c r="C175" s="477" t="s">
        <v>1734</v>
      </c>
      <c r="D175" s="496">
        <v>1250251</v>
      </c>
    </row>
    <row r="176" customHeight="true" spans="1:4">
      <c r="A176" s="474"/>
      <c r="B176" s="497"/>
      <c r="C176" s="477" t="s">
        <v>1735</v>
      </c>
      <c r="D176" s="496"/>
    </row>
    <row r="177" customHeight="true" spans="1:4">
      <c r="A177" s="474"/>
      <c r="B177" s="497"/>
      <c r="C177" s="477" t="s">
        <v>1604</v>
      </c>
      <c r="D177" s="496">
        <v>16226</v>
      </c>
    </row>
    <row r="178" customHeight="true" spans="1:4">
      <c r="A178" s="474"/>
      <c r="B178" s="497"/>
      <c r="C178" s="477" t="s">
        <v>1736</v>
      </c>
      <c r="D178" s="496">
        <v>10190</v>
      </c>
    </row>
    <row r="179" customHeight="true" spans="1:4">
      <c r="A179" s="474"/>
      <c r="B179" s="497"/>
      <c r="C179" s="477" t="s">
        <v>1737</v>
      </c>
      <c r="D179" s="496">
        <v>6036</v>
      </c>
    </row>
    <row r="180" customHeight="true" spans="1:4">
      <c r="A180" s="474"/>
      <c r="B180" s="497"/>
      <c r="C180" s="477" t="s">
        <v>1738</v>
      </c>
      <c r="D180" s="496"/>
    </row>
    <row r="181" customHeight="true" spans="1:4">
      <c r="A181" s="474"/>
      <c r="B181" s="497"/>
      <c r="C181" s="477" t="s">
        <v>1739</v>
      </c>
      <c r="D181" s="496"/>
    </row>
    <row r="182" customHeight="true" spans="1:4">
      <c r="A182" s="474"/>
      <c r="B182" s="497"/>
      <c r="C182" s="477" t="s">
        <v>1740</v>
      </c>
      <c r="D182" s="496"/>
    </row>
    <row r="183" customHeight="true" spans="1:4">
      <c r="A183" s="474"/>
      <c r="B183" s="497"/>
      <c r="C183" s="477" t="s">
        <v>1741</v>
      </c>
      <c r="D183" s="496"/>
    </row>
    <row r="184" customHeight="true" spans="1:4">
      <c r="A184" s="474"/>
      <c r="B184" s="497"/>
      <c r="C184" s="477" t="s">
        <v>1742</v>
      </c>
      <c r="D184" s="496"/>
    </row>
    <row r="185" customHeight="true" spans="1:4">
      <c r="A185" s="474"/>
      <c r="B185" s="497"/>
      <c r="C185" s="477" t="s">
        <v>1743</v>
      </c>
      <c r="D185" s="496"/>
    </row>
    <row r="186" customHeight="true" spans="1:4">
      <c r="A186" s="474"/>
      <c r="B186" s="497"/>
      <c r="C186" s="477" t="s">
        <v>1605</v>
      </c>
      <c r="D186" s="496">
        <v>30634</v>
      </c>
    </row>
    <row r="187" customHeight="true" spans="1:4">
      <c r="A187" s="474"/>
      <c r="B187" s="497"/>
      <c r="C187" s="477" t="s">
        <v>1744</v>
      </c>
      <c r="D187" s="496">
        <v>13479</v>
      </c>
    </row>
    <row r="188" customHeight="true" spans="1:4">
      <c r="A188" s="474"/>
      <c r="B188" s="497"/>
      <c r="C188" s="477" t="s">
        <v>1745</v>
      </c>
      <c r="D188" s="496">
        <v>17155</v>
      </c>
    </row>
    <row r="189" customHeight="true" spans="1:4">
      <c r="A189" s="474"/>
      <c r="B189" s="497"/>
      <c r="C189" s="477" t="s">
        <v>1746</v>
      </c>
      <c r="D189" s="496"/>
    </row>
    <row r="190" customHeight="true" spans="1:4">
      <c r="A190" s="474"/>
      <c r="B190" s="497"/>
      <c r="C190" s="477" t="s">
        <v>1747</v>
      </c>
      <c r="D190" s="496"/>
    </row>
    <row r="191" customHeight="true" spans="1:4">
      <c r="A191" s="474"/>
      <c r="B191" s="497"/>
      <c r="C191" s="477" t="s">
        <v>1748</v>
      </c>
      <c r="D191" s="496"/>
    </row>
    <row r="192" customHeight="true" spans="1:4">
      <c r="A192" s="474"/>
      <c r="B192" s="497"/>
      <c r="C192" s="477" t="s">
        <v>1749</v>
      </c>
      <c r="D192" s="496"/>
    </row>
    <row r="193" customHeight="true" spans="1:4">
      <c r="A193" s="474"/>
      <c r="B193" s="497"/>
      <c r="C193" s="477" t="s">
        <v>1750</v>
      </c>
      <c r="D193" s="496"/>
    </row>
    <row r="194" customHeight="true" spans="1:4">
      <c r="A194" s="474"/>
      <c r="B194" s="497"/>
      <c r="C194" s="477" t="s">
        <v>1751</v>
      </c>
      <c r="D194" s="496"/>
    </row>
    <row r="195" customHeight="true" spans="1:4">
      <c r="A195" s="474"/>
      <c r="B195" s="497"/>
      <c r="C195" s="477" t="s">
        <v>1752</v>
      </c>
      <c r="D195" s="496"/>
    </row>
    <row r="196" customHeight="true" spans="1:4">
      <c r="A196" s="474"/>
      <c r="B196" s="497"/>
      <c r="C196" s="477" t="s">
        <v>1753</v>
      </c>
      <c r="D196" s="496"/>
    </row>
    <row r="197" customHeight="true" spans="1:4">
      <c r="A197" s="474"/>
      <c r="B197" s="497"/>
      <c r="C197" s="477" t="s">
        <v>1606</v>
      </c>
      <c r="D197" s="496">
        <v>67023</v>
      </c>
    </row>
    <row r="198" customHeight="true" spans="1:4">
      <c r="A198" s="474"/>
      <c r="B198" s="497"/>
      <c r="C198" s="477" t="s">
        <v>1754</v>
      </c>
      <c r="D198" s="496"/>
    </row>
    <row r="199" customHeight="true" spans="1:4">
      <c r="A199" s="474"/>
      <c r="B199" s="497"/>
      <c r="C199" s="477" t="s">
        <v>1755</v>
      </c>
      <c r="D199" s="496"/>
    </row>
    <row r="200" customHeight="true" spans="1:4">
      <c r="A200" s="474"/>
      <c r="B200" s="497"/>
      <c r="C200" s="477" t="s">
        <v>1756</v>
      </c>
      <c r="D200" s="496"/>
    </row>
    <row r="201" customHeight="true" spans="1:4">
      <c r="A201" s="474"/>
      <c r="B201" s="497"/>
      <c r="C201" s="477" t="s">
        <v>1757</v>
      </c>
      <c r="D201" s="496"/>
    </row>
    <row r="202" customHeight="true" spans="1:4">
      <c r="A202" s="474"/>
      <c r="B202" s="497"/>
      <c r="C202" s="477" t="s">
        <v>1758</v>
      </c>
      <c r="D202" s="496"/>
    </row>
    <row r="203" customHeight="true" spans="1:4">
      <c r="A203" s="474"/>
      <c r="B203" s="497"/>
      <c r="C203" s="477" t="s">
        <v>1759</v>
      </c>
      <c r="D203" s="496"/>
    </row>
    <row r="204" customHeight="true" spans="1:4">
      <c r="A204" s="474"/>
      <c r="B204" s="497"/>
      <c r="C204" s="477" t="s">
        <v>1760</v>
      </c>
      <c r="D204" s="496"/>
    </row>
    <row r="205" customHeight="true" spans="1:4">
      <c r="A205" s="474"/>
      <c r="B205" s="497"/>
      <c r="C205" s="477" t="s">
        <v>1761</v>
      </c>
      <c r="D205" s="496"/>
    </row>
    <row r="206" customHeight="true" spans="1:4">
      <c r="A206" s="474"/>
      <c r="B206" s="497"/>
      <c r="C206" s="477" t="s">
        <v>1762</v>
      </c>
      <c r="D206" s="496"/>
    </row>
    <row r="207" customHeight="true" spans="1:4">
      <c r="A207" s="474"/>
      <c r="B207" s="497"/>
      <c r="C207" s="477" t="s">
        <v>1763</v>
      </c>
      <c r="D207" s="496"/>
    </row>
    <row r="208" customHeight="true" spans="1:4">
      <c r="A208" s="474"/>
      <c r="B208" s="497"/>
      <c r="C208" s="477" t="s">
        <v>1764</v>
      </c>
      <c r="D208" s="496">
        <v>720</v>
      </c>
    </row>
    <row r="209" customHeight="true" spans="1:4">
      <c r="A209" s="474"/>
      <c r="B209" s="497"/>
      <c r="C209" s="477" t="s">
        <v>1765</v>
      </c>
      <c r="D209" s="496"/>
    </row>
    <row r="210" customHeight="true" spans="1:4">
      <c r="A210" s="474"/>
      <c r="B210" s="497"/>
      <c r="C210" s="477" t="s">
        <v>1766</v>
      </c>
      <c r="D210" s="496"/>
    </row>
    <row r="211" customHeight="true" spans="1:4">
      <c r="A211" s="474"/>
      <c r="B211" s="497"/>
      <c r="C211" s="477" t="s">
        <v>1767</v>
      </c>
      <c r="D211" s="496">
        <v>1954</v>
      </c>
    </row>
    <row r="212" customHeight="true" spans="1:4">
      <c r="A212" s="474"/>
      <c r="B212" s="497"/>
      <c r="C212" s="477" t="s">
        <v>1768</v>
      </c>
      <c r="D212" s="496">
        <v>64349</v>
      </c>
    </row>
    <row r="213" customHeight="true" spans="1:4">
      <c r="A213" s="474"/>
      <c r="B213" s="497"/>
      <c r="C213" s="477" t="s">
        <v>1769</v>
      </c>
      <c r="D213" s="496"/>
    </row>
    <row r="214" customHeight="true" spans="1:4">
      <c r="A214" s="474"/>
      <c r="B214" s="497"/>
      <c r="C214" s="477" t="s">
        <v>1607</v>
      </c>
      <c r="D214" s="496">
        <v>2000</v>
      </c>
    </row>
    <row r="215" customHeight="true" spans="1:4">
      <c r="A215" s="474"/>
      <c r="B215" s="497"/>
      <c r="C215" s="477" t="s">
        <v>1770</v>
      </c>
      <c r="D215" s="496"/>
    </row>
    <row r="216" customHeight="true" spans="1:4">
      <c r="A216" s="474"/>
      <c r="B216" s="497"/>
      <c r="C216" s="477" t="s">
        <v>1771</v>
      </c>
      <c r="D216" s="496"/>
    </row>
    <row r="217" customHeight="true" spans="1:4">
      <c r="A217" s="474"/>
      <c r="B217" s="497"/>
      <c r="C217" s="477" t="s">
        <v>1772</v>
      </c>
      <c r="D217" s="496"/>
    </row>
    <row r="218" customHeight="true" spans="1:4">
      <c r="A218" s="474"/>
      <c r="B218" s="497"/>
      <c r="C218" s="477" t="s">
        <v>1773</v>
      </c>
      <c r="D218" s="496"/>
    </row>
    <row r="219" customHeight="true" spans="1:4">
      <c r="A219" s="474"/>
      <c r="B219" s="497"/>
      <c r="C219" s="477" t="s">
        <v>1774</v>
      </c>
      <c r="D219" s="496"/>
    </row>
    <row r="220" customHeight="true" spans="1:4">
      <c r="A220" s="474"/>
      <c r="B220" s="497"/>
      <c r="C220" s="477" t="s">
        <v>1775</v>
      </c>
      <c r="D220" s="496"/>
    </row>
    <row r="221" customHeight="true" spans="1:4">
      <c r="A221" s="474"/>
      <c r="B221" s="497"/>
      <c r="C221" s="477" t="s">
        <v>1776</v>
      </c>
      <c r="D221" s="496"/>
    </row>
    <row r="222" customHeight="true" spans="1:4">
      <c r="A222" s="474"/>
      <c r="B222" s="497"/>
      <c r="C222" s="477" t="s">
        <v>1777</v>
      </c>
      <c r="D222" s="496"/>
    </row>
    <row r="223" customHeight="true" spans="1:4">
      <c r="A223" s="474"/>
      <c r="B223" s="497"/>
      <c r="C223" s="477" t="s">
        <v>1778</v>
      </c>
      <c r="D223" s="496"/>
    </row>
    <row r="224" customHeight="true" spans="1:4">
      <c r="A224" s="474"/>
      <c r="B224" s="497"/>
      <c r="C224" s="477" t="s">
        <v>1779</v>
      </c>
      <c r="D224" s="496"/>
    </row>
    <row r="225" customHeight="true" spans="1:4">
      <c r="A225" s="474"/>
      <c r="B225" s="497"/>
      <c r="C225" s="477" t="s">
        <v>1780</v>
      </c>
      <c r="D225" s="496"/>
    </row>
    <row r="226" customHeight="true" spans="1:4">
      <c r="A226" s="474"/>
      <c r="B226" s="497"/>
      <c r="C226" s="477" t="s">
        <v>1781</v>
      </c>
      <c r="D226" s="496"/>
    </row>
    <row r="227" customHeight="true" spans="1:4">
      <c r="A227" s="474"/>
      <c r="B227" s="497"/>
      <c r="C227" s="477" t="s">
        <v>1782</v>
      </c>
      <c r="D227" s="496"/>
    </row>
    <row r="228" customHeight="true" spans="1:4">
      <c r="A228" s="474"/>
      <c r="B228" s="497"/>
      <c r="C228" s="477" t="s">
        <v>1783</v>
      </c>
      <c r="D228" s="496"/>
    </row>
    <row r="229" customHeight="true" spans="1:4">
      <c r="A229" s="474"/>
      <c r="B229" s="497"/>
      <c r="C229" s="477" t="s">
        <v>1784</v>
      </c>
      <c r="D229" s="496">
        <v>2000</v>
      </c>
    </row>
    <row r="230" customHeight="true" spans="1:4">
      <c r="A230" s="474"/>
      <c r="B230" s="497"/>
      <c r="C230" s="477" t="s">
        <v>1785</v>
      </c>
      <c r="D230" s="496"/>
    </row>
    <row r="231" customHeight="true" spans="1:4">
      <c r="A231" s="474"/>
      <c r="B231" s="497"/>
      <c r="C231" s="477" t="s">
        <v>1608</v>
      </c>
      <c r="D231" s="496"/>
    </row>
    <row r="232" customHeight="true" spans="1:4">
      <c r="A232" s="474"/>
      <c r="B232" s="497"/>
      <c r="C232" s="477" t="s">
        <v>1786</v>
      </c>
      <c r="D232" s="496"/>
    </row>
    <row r="233" customHeight="true" spans="1:4">
      <c r="A233" s="474"/>
      <c r="B233" s="497"/>
      <c r="C233" s="477" t="s">
        <v>1787</v>
      </c>
      <c r="D233" s="496"/>
    </row>
    <row r="234" customHeight="true" spans="1:4">
      <c r="A234" s="474"/>
      <c r="B234" s="497"/>
      <c r="C234" s="477" t="s">
        <v>1788</v>
      </c>
      <c r="D234" s="496"/>
    </row>
    <row r="235" customHeight="true" spans="1:4">
      <c r="A235" s="474"/>
      <c r="B235" s="497"/>
      <c r="C235" s="477" t="s">
        <v>1789</v>
      </c>
      <c r="D235" s="496"/>
    </row>
    <row r="236" customHeight="true" spans="1:4">
      <c r="A236" s="474"/>
      <c r="B236" s="497"/>
      <c r="C236" s="477" t="s">
        <v>1790</v>
      </c>
      <c r="D236" s="496"/>
    </row>
    <row r="237" customHeight="true" spans="1:4">
      <c r="A237" s="474"/>
      <c r="B237" s="497"/>
      <c r="C237" s="477" t="s">
        <v>1791</v>
      </c>
      <c r="D237" s="496"/>
    </row>
    <row r="238" customHeight="true" spans="1:4">
      <c r="A238" s="474"/>
      <c r="B238" s="497"/>
      <c r="C238" s="477" t="s">
        <v>1792</v>
      </c>
      <c r="D238" s="496"/>
    </row>
    <row r="239" customHeight="true" spans="1:4">
      <c r="A239" s="474"/>
      <c r="B239" s="497"/>
      <c r="C239" s="477" t="s">
        <v>1793</v>
      </c>
      <c r="D239" s="496"/>
    </row>
    <row r="240" customHeight="true" spans="1:4">
      <c r="A240" s="474"/>
      <c r="B240" s="497"/>
      <c r="C240" s="477" t="s">
        <v>1794</v>
      </c>
      <c r="D240" s="496"/>
    </row>
    <row r="241" customHeight="true" spans="1:4">
      <c r="A241" s="474"/>
      <c r="B241" s="497"/>
      <c r="C241" s="477" t="s">
        <v>1795</v>
      </c>
      <c r="D241" s="496"/>
    </row>
    <row r="242" customHeight="true" spans="1:4">
      <c r="A242" s="474"/>
      <c r="B242" s="497"/>
      <c r="C242" s="477" t="s">
        <v>1796</v>
      </c>
      <c r="D242" s="496"/>
    </row>
    <row r="243" customHeight="true" spans="1:4">
      <c r="A243" s="474"/>
      <c r="B243" s="497"/>
      <c r="C243" s="477" t="s">
        <v>1797</v>
      </c>
      <c r="D243" s="496"/>
    </row>
    <row r="244" customHeight="true" spans="1:4">
      <c r="A244" s="474"/>
      <c r="B244" s="497"/>
      <c r="C244" s="477" t="s">
        <v>1798</v>
      </c>
      <c r="D244" s="496"/>
    </row>
    <row r="245" customHeight="true" spans="1:4">
      <c r="A245" s="474"/>
      <c r="B245" s="497"/>
      <c r="C245" s="477" t="s">
        <v>1799</v>
      </c>
      <c r="D245" s="496"/>
    </row>
    <row r="246" customHeight="true" spans="1:4">
      <c r="A246" s="474"/>
      <c r="B246" s="497"/>
      <c r="C246" s="477" t="s">
        <v>948</v>
      </c>
      <c r="D246" s="496"/>
    </row>
    <row r="247" customHeight="true" spans="1:4">
      <c r="A247" s="474"/>
      <c r="B247" s="497"/>
      <c r="C247" s="477" t="s">
        <v>999</v>
      </c>
      <c r="D247" s="496"/>
    </row>
    <row r="248" customHeight="true" spans="1:4">
      <c r="A248" s="474"/>
      <c r="B248" s="497"/>
      <c r="C248" s="477" t="s">
        <v>843</v>
      </c>
      <c r="D248" s="496"/>
    </row>
    <row r="249" customHeight="true" spans="1:4">
      <c r="A249" s="474"/>
      <c r="B249" s="497"/>
      <c r="C249" s="477" t="s">
        <v>1800</v>
      </c>
      <c r="D249" s="496"/>
    </row>
    <row r="250" customHeight="true" spans="1:4">
      <c r="A250" s="474"/>
      <c r="B250" s="497"/>
      <c r="C250" s="477" t="s">
        <v>1801</v>
      </c>
      <c r="D250" s="496"/>
    </row>
    <row r="251" customHeight="true" spans="1:4">
      <c r="A251" s="474"/>
      <c r="B251" s="497"/>
      <c r="C251" s="477" t="s">
        <v>1802</v>
      </c>
      <c r="D251" s="496"/>
    </row>
    <row r="252" customHeight="true" spans="1:4">
      <c r="A252" s="474"/>
      <c r="B252" s="497"/>
      <c r="C252" s="477"/>
      <c r="D252" s="496"/>
    </row>
    <row r="253" customHeight="true" spans="1:4">
      <c r="A253" s="480" t="s">
        <v>85</v>
      </c>
      <c r="B253" s="496">
        <v>10045373</v>
      </c>
      <c r="C253" s="494" t="s">
        <v>1167</v>
      </c>
      <c r="D253" s="498">
        <v>6936496</v>
      </c>
    </row>
    <row r="254" customHeight="true" spans="1:4">
      <c r="A254" s="499" t="s">
        <v>1175</v>
      </c>
      <c r="B254" s="496">
        <v>7478514</v>
      </c>
      <c r="C254" s="500" t="s">
        <v>1176</v>
      </c>
      <c r="D254" s="496">
        <v>10587391</v>
      </c>
    </row>
    <row r="255" customHeight="true" spans="1:4">
      <c r="A255" s="474" t="s">
        <v>1609</v>
      </c>
      <c r="B255" s="496">
        <v>5495</v>
      </c>
      <c r="C255" s="477" t="s">
        <v>1610</v>
      </c>
      <c r="D255" s="496">
        <v>6463592</v>
      </c>
    </row>
    <row r="256" customHeight="true" spans="1:4">
      <c r="A256" s="474" t="s">
        <v>1611</v>
      </c>
      <c r="B256" s="496">
        <v>5495</v>
      </c>
      <c r="C256" s="477" t="s">
        <v>1612</v>
      </c>
      <c r="D256" s="496">
        <v>6463592</v>
      </c>
    </row>
    <row r="257" customHeight="true" spans="1:4">
      <c r="A257" s="474" t="s">
        <v>1613</v>
      </c>
      <c r="B257" s="496"/>
      <c r="C257" s="477" t="s">
        <v>1614</v>
      </c>
      <c r="D257" s="496"/>
    </row>
    <row r="258" customHeight="true" spans="1:4">
      <c r="A258" s="474" t="s">
        <v>1246</v>
      </c>
      <c r="B258" s="496">
        <v>4783019</v>
      </c>
      <c r="C258" s="477" t="s">
        <v>1615</v>
      </c>
      <c r="D258" s="496">
        <v>950250</v>
      </c>
    </row>
    <row r="259" customHeight="true" spans="1:4">
      <c r="A259" s="474" t="s">
        <v>1248</v>
      </c>
      <c r="B259" s="496"/>
      <c r="C259" s="477" t="s">
        <v>1616</v>
      </c>
      <c r="D259" s="496">
        <v>1706898</v>
      </c>
    </row>
    <row r="260" customHeight="true" spans="1:4">
      <c r="A260" s="474" t="s">
        <v>1617</v>
      </c>
      <c r="B260" s="496"/>
      <c r="C260" s="477" t="s">
        <v>1618</v>
      </c>
      <c r="D260" s="496">
        <v>26651</v>
      </c>
    </row>
    <row r="261" customHeight="true" spans="1:4">
      <c r="A261" s="474" t="s">
        <v>1619</v>
      </c>
      <c r="B261" s="496">
        <v>2690000</v>
      </c>
      <c r="C261" s="477" t="s">
        <v>1620</v>
      </c>
      <c r="D261" s="496">
        <v>1440000</v>
      </c>
    </row>
    <row r="262" customHeight="true" spans="1:4">
      <c r="A262" s="474" t="s">
        <v>1621</v>
      </c>
      <c r="B262" s="496"/>
      <c r="C262" s="477"/>
      <c r="D262" s="497"/>
    </row>
    <row r="263" customHeight="true" spans="1:4">
      <c r="A263" s="474"/>
      <c r="B263" s="497"/>
      <c r="C263" s="477"/>
      <c r="D263" s="496"/>
    </row>
    <row r="264" customHeight="true" spans="1:4">
      <c r="A264" s="474"/>
      <c r="B264" s="497"/>
      <c r="C264" s="477"/>
      <c r="D264" s="497"/>
    </row>
    <row r="265" customHeight="true" spans="1:4">
      <c r="A265" s="474"/>
      <c r="B265" s="497"/>
      <c r="C265" s="477"/>
      <c r="D265" s="497"/>
    </row>
    <row r="266" customHeight="true" spans="1:4">
      <c r="A266" s="480" t="s">
        <v>1264</v>
      </c>
      <c r="B266" s="496">
        <v>17523887</v>
      </c>
      <c r="C266" s="494" t="s">
        <v>1265</v>
      </c>
      <c r="D266" s="498">
        <v>17523887</v>
      </c>
    </row>
  </sheetData>
  <mergeCells count="3">
    <mergeCell ref="A2:D2"/>
    <mergeCell ref="A4:B4"/>
    <mergeCell ref="C4:D4"/>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C27"/>
  <sheetViews>
    <sheetView workbookViewId="0">
      <selection activeCell="J14" sqref="J14"/>
    </sheetView>
  </sheetViews>
  <sheetFormatPr defaultColWidth="9" defaultRowHeight="15.8" outlineLevelCol="2"/>
  <cols>
    <col min="1" max="1" width="55.1230769230769" customWidth="true"/>
    <col min="2" max="2" width="19.7538461538462" customWidth="true"/>
    <col min="3" max="3" width="21.3769230769231" customWidth="true"/>
    <col min="4" max="4" width="9" style="207" customWidth="true"/>
  </cols>
  <sheetData>
    <row r="1" spans="1:2">
      <c r="A1" s="246" t="s">
        <v>1803</v>
      </c>
      <c r="B1" s="4"/>
    </row>
    <row r="2" ht="20.15" spans="1:3">
      <c r="A2" s="424" t="s">
        <v>1804</v>
      </c>
      <c r="B2" s="424"/>
      <c r="C2" s="424"/>
    </row>
    <row r="3" spans="1:3">
      <c r="A3" s="482" t="s">
        <v>84</v>
      </c>
      <c r="B3" s="482"/>
      <c r="C3" s="483" t="s">
        <v>54</v>
      </c>
    </row>
    <row r="4" ht="45.75" customHeight="true" spans="1:3">
      <c r="A4" s="201" t="s">
        <v>55</v>
      </c>
      <c r="B4" s="287" t="s">
        <v>1541</v>
      </c>
      <c r="C4" s="336" t="s">
        <v>1172</v>
      </c>
    </row>
    <row r="5" ht="20.1" customHeight="true" spans="1:3">
      <c r="A5" s="484" t="s">
        <v>1543</v>
      </c>
      <c r="B5" s="485"/>
      <c r="C5" s="485"/>
    </row>
    <row r="6" ht="20.1" customHeight="true" spans="1:3">
      <c r="A6" s="484" t="s">
        <v>1546</v>
      </c>
      <c r="B6" s="485"/>
      <c r="C6" s="485"/>
    </row>
    <row r="7" ht="20.1" customHeight="true" spans="1:3">
      <c r="A7" s="484" t="s">
        <v>1548</v>
      </c>
      <c r="B7" s="485"/>
      <c r="C7" s="485"/>
    </row>
    <row r="8" ht="20.1" customHeight="true" spans="1:3">
      <c r="A8" s="484" t="s">
        <v>1550</v>
      </c>
      <c r="B8" s="485"/>
      <c r="C8" s="485"/>
    </row>
    <row r="9" ht="20.1" customHeight="true" spans="1:3">
      <c r="A9" s="484" t="s">
        <v>1552</v>
      </c>
      <c r="B9" s="485"/>
      <c r="C9" s="485"/>
    </row>
    <row r="10" ht="20.1" customHeight="true" spans="1:3">
      <c r="A10" s="484" t="s">
        <v>1554</v>
      </c>
      <c r="B10" s="485"/>
      <c r="C10" s="485"/>
    </row>
    <row r="11" ht="20.1" customHeight="true" spans="1:3">
      <c r="A11" s="484" t="s">
        <v>1556</v>
      </c>
      <c r="B11" s="485"/>
      <c r="C11" s="485"/>
    </row>
    <row r="12" ht="20.1" customHeight="true" spans="1:3">
      <c r="A12" s="484" t="s">
        <v>1558</v>
      </c>
      <c r="B12" s="485"/>
      <c r="C12" s="485"/>
    </row>
    <row r="13" ht="20.1" customHeight="true" spans="1:3">
      <c r="A13" s="484" t="s">
        <v>1560</v>
      </c>
      <c r="B13" s="485"/>
      <c r="C13" s="485"/>
    </row>
    <row r="14" ht="20.1" customHeight="true" spans="1:3">
      <c r="A14" s="484" t="s">
        <v>1562</v>
      </c>
      <c r="B14" s="485"/>
      <c r="C14" s="485"/>
    </row>
    <row r="15" ht="20.1" customHeight="true" spans="1:3">
      <c r="A15" s="484" t="s">
        <v>1564</v>
      </c>
      <c r="B15" s="485"/>
      <c r="C15" s="485"/>
    </row>
    <row r="16" ht="20.1" customHeight="true" spans="1:3">
      <c r="A16" s="484" t="s">
        <v>1566</v>
      </c>
      <c r="B16" s="485"/>
      <c r="C16" s="485"/>
    </row>
    <row r="17" ht="20.1" customHeight="true" spans="1:3">
      <c r="A17" s="484" t="s">
        <v>1568</v>
      </c>
      <c r="B17" s="485"/>
      <c r="C17" s="485"/>
    </row>
    <row r="18" ht="20.1" customHeight="true" spans="1:3">
      <c r="A18" s="484" t="s">
        <v>1570</v>
      </c>
      <c r="B18" s="485"/>
      <c r="C18" s="485"/>
    </row>
    <row r="19" ht="20.1" customHeight="true" spans="1:3">
      <c r="A19" s="484" t="s">
        <v>1572</v>
      </c>
      <c r="B19" s="485"/>
      <c r="C19" s="485"/>
    </row>
    <row r="20" ht="20.1" customHeight="true" spans="1:3">
      <c r="A20" s="484" t="s">
        <v>1574</v>
      </c>
      <c r="B20" s="485"/>
      <c r="C20" s="485"/>
    </row>
    <row r="21" ht="20.1" customHeight="true" spans="1:3">
      <c r="A21" s="484" t="s">
        <v>1805</v>
      </c>
      <c r="B21" s="486"/>
      <c r="C21" s="485"/>
    </row>
    <row r="22" ht="20.1" customHeight="true" spans="1:3">
      <c r="A22" s="484" t="s">
        <v>1806</v>
      </c>
      <c r="B22" s="486"/>
      <c r="C22" s="485"/>
    </row>
    <row r="23" ht="20.1" customHeight="true" spans="1:3">
      <c r="A23" s="236" t="s">
        <v>85</v>
      </c>
      <c r="B23" s="487"/>
      <c r="C23" s="485"/>
    </row>
    <row r="24" ht="20.1" customHeight="true"/>
    <row r="25" ht="20.1" customHeight="true" spans="1:1">
      <c r="A25" s="488" t="s">
        <v>1807</v>
      </c>
    </row>
    <row r="26" ht="20.1" customHeight="true"/>
    <row r="27" ht="20.1" customHeight="true"/>
  </sheetData>
  <mergeCells count="1">
    <mergeCell ref="A2:C2"/>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37"/>
  <sheetViews>
    <sheetView showGridLines="0" showZeros="0" view="pageBreakPreview" zoomScaleNormal="93" zoomScaleSheetLayoutView="100" workbookViewId="0">
      <pane ySplit="4" topLeftCell="A5" activePane="bottomLeft" state="frozen"/>
      <selection/>
      <selection pane="bottomLeft" activeCell="J20" sqref="J20"/>
    </sheetView>
  </sheetViews>
  <sheetFormatPr defaultColWidth="9" defaultRowHeight="15.8" outlineLevelCol="3"/>
  <cols>
    <col min="1" max="1" width="42.5" style="639" customWidth="true"/>
    <col min="2" max="2" width="26.3769230769231" style="640" customWidth="true"/>
    <col min="3" max="3" width="26.3769230769231" style="639" customWidth="true"/>
    <col min="4" max="4" width="19.8769230769231" style="639" customWidth="true"/>
    <col min="5" max="16384" width="9" style="639"/>
  </cols>
  <sheetData>
    <row r="1" ht="18" customHeight="true" spans="1:1">
      <c r="A1" s="637" t="s">
        <v>52</v>
      </c>
    </row>
    <row r="2" s="637" customFormat="true" ht="20.25" customHeight="true" spans="1:4">
      <c r="A2" s="424" t="s">
        <v>53</v>
      </c>
      <c r="B2" s="641"/>
      <c r="C2" s="424"/>
      <c r="D2" s="424"/>
    </row>
    <row r="3" ht="20.25" customHeight="true" spans="1:4">
      <c r="A3" s="596"/>
      <c r="B3" s="642"/>
      <c r="C3" s="596"/>
      <c r="D3" s="643" t="s">
        <v>54</v>
      </c>
    </row>
    <row r="4" ht="39" customHeight="true" spans="1:4">
      <c r="A4" s="239" t="s">
        <v>55</v>
      </c>
      <c r="B4" s="635" t="s">
        <v>56</v>
      </c>
      <c r="C4" s="201" t="s">
        <v>57</v>
      </c>
      <c r="D4" s="201" t="s">
        <v>58</v>
      </c>
    </row>
    <row r="5" ht="20.1" customHeight="true" spans="1:4">
      <c r="A5" s="486" t="s">
        <v>59</v>
      </c>
      <c r="B5" s="597">
        <f>SUM(B6:B20)</f>
        <v>16984517</v>
      </c>
      <c r="C5" s="597">
        <f>SUM(C6:C20)</f>
        <v>17500000</v>
      </c>
      <c r="D5" s="598">
        <f>C5/B5-1</f>
        <v>0.0303501712765808</v>
      </c>
    </row>
    <row r="6" ht="20.1" customHeight="true" spans="1:4">
      <c r="A6" s="486" t="s">
        <v>60</v>
      </c>
      <c r="B6" s="597">
        <v>6120840</v>
      </c>
      <c r="C6" s="597">
        <v>6700000</v>
      </c>
      <c r="D6" s="598">
        <f t="shared" ref="D6:D11" si="0">C6/B6-1</f>
        <v>0.0946209997320628</v>
      </c>
    </row>
    <row r="7" ht="20.1" customHeight="true" spans="1:4">
      <c r="A7" s="486" t="s">
        <v>61</v>
      </c>
      <c r="B7" s="597">
        <v>4553997</v>
      </c>
      <c r="C7" s="597">
        <v>4550000</v>
      </c>
      <c r="D7" s="598">
        <f t="shared" si="0"/>
        <v>-0.000877690521096097</v>
      </c>
    </row>
    <row r="8" ht="20.1" customHeight="true" spans="1:4">
      <c r="A8" s="486" t="s">
        <v>62</v>
      </c>
      <c r="B8" s="597">
        <v>2178170</v>
      </c>
      <c r="C8" s="597">
        <v>2460400</v>
      </c>
      <c r="D8" s="598">
        <f t="shared" si="0"/>
        <v>0.129572071968671</v>
      </c>
    </row>
    <row r="9" ht="20.1" customHeight="true" spans="1:4">
      <c r="A9" s="486" t="s">
        <v>63</v>
      </c>
      <c r="B9" s="597">
        <v>88</v>
      </c>
      <c r="C9" s="597">
        <v>100</v>
      </c>
      <c r="D9" s="598">
        <f t="shared" si="0"/>
        <v>0.136363636363636</v>
      </c>
    </row>
    <row r="10" ht="20.1" customHeight="true" spans="1:4">
      <c r="A10" s="486" t="s">
        <v>64</v>
      </c>
      <c r="B10" s="597">
        <v>22993</v>
      </c>
      <c r="C10" s="597">
        <v>0</v>
      </c>
      <c r="D10" s="598">
        <f t="shared" si="0"/>
        <v>-1</v>
      </c>
    </row>
    <row r="11" ht="20.1" customHeight="true" spans="1:4">
      <c r="A11" s="486" t="s">
        <v>65</v>
      </c>
      <c r="B11" s="597">
        <v>350391</v>
      </c>
      <c r="C11" s="597">
        <v>335000</v>
      </c>
      <c r="D11" s="598">
        <f t="shared" si="0"/>
        <v>-0.0439252149741289</v>
      </c>
    </row>
    <row r="12" ht="20.1" customHeight="true" spans="1:4">
      <c r="A12" s="486" t="s">
        <v>66</v>
      </c>
      <c r="B12" s="597">
        <v>-3</v>
      </c>
      <c r="C12" s="597">
        <v>0</v>
      </c>
      <c r="D12" s="598"/>
    </row>
    <row r="13" ht="20.1" customHeight="true" spans="1:4">
      <c r="A13" s="486" t="s">
        <v>67</v>
      </c>
      <c r="B13" s="597">
        <v>-1</v>
      </c>
      <c r="C13" s="597">
        <v>0</v>
      </c>
      <c r="D13" s="598"/>
    </row>
    <row r="14" ht="20.1" customHeight="true" spans="1:4">
      <c r="A14" s="486" t="s">
        <v>68</v>
      </c>
      <c r="B14" s="597">
        <v>2509887</v>
      </c>
      <c r="C14" s="597">
        <v>2290000</v>
      </c>
      <c r="D14" s="598">
        <f t="shared" ref="D14:D17" si="1">C14/B14-1</f>
        <v>-0.0876083265900018</v>
      </c>
    </row>
    <row r="15" ht="20.1" customHeight="true" spans="1:4">
      <c r="A15" s="486" t="s">
        <v>69</v>
      </c>
      <c r="B15" s="597">
        <v>157299</v>
      </c>
      <c r="C15" s="597">
        <v>165000</v>
      </c>
      <c r="D15" s="598">
        <f t="shared" si="1"/>
        <v>0.0489577174680067</v>
      </c>
    </row>
    <row r="16" ht="20.1" customHeight="true" spans="1:4">
      <c r="A16" s="486" t="s">
        <v>70</v>
      </c>
      <c r="B16" s="597">
        <v>4944</v>
      </c>
      <c r="C16" s="597">
        <v>3500</v>
      </c>
      <c r="D16" s="598">
        <f t="shared" si="1"/>
        <v>-0.292071197411003</v>
      </c>
    </row>
    <row r="17" ht="20.1" customHeight="true" spans="1:4">
      <c r="A17" s="486" t="s">
        <v>71</v>
      </c>
      <c r="B17" s="597">
        <v>1075527</v>
      </c>
      <c r="C17" s="597">
        <v>990000</v>
      </c>
      <c r="D17" s="598">
        <f t="shared" si="1"/>
        <v>-0.0795210162087981</v>
      </c>
    </row>
    <row r="18" ht="20.1" customHeight="true" spans="1:4">
      <c r="A18" s="486" t="s">
        <v>72</v>
      </c>
      <c r="B18" s="597">
        <v>0</v>
      </c>
      <c r="C18" s="597">
        <v>0</v>
      </c>
      <c r="D18" s="598"/>
    </row>
    <row r="19" ht="20.1" customHeight="true" spans="1:4">
      <c r="A19" s="486" t="s">
        <v>73</v>
      </c>
      <c r="B19" s="597">
        <v>5862</v>
      </c>
      <c r="C19" s="597">
        <v>6000</v>
      </c>
      <c r="D19" s="598">
        <f t="shared" ref="D19:D26" si="2">C19/B19-1</f>
        <v>0.0235414534288638</v>
      </c>
    </row>
    <row r="20" ht="20.1" customHeight="true" spans="1:4">
      <c r="A20" s="486" t="s">
        <v>74</v>
      </c>
      <c r="B20" s="597">
        <v>4523</v>
      </c>
      <c r="C20" s="597"/>
      <c r="D20" s="598">
        <f t="shared" si="2"/>
        <v>-1</v>
      </c>
    </row>
    <row r="21" ht="20.1" customHeight="true" spans="1:4">
      <c r="A21" s="486" t="s">
        <v>75</v>
      </c>
      <c r="B21" s="597">
        <f>SUM(B22:B29)</f>
        <v>6592186</v>
      </c>
      <c r="C21" s="597">
        <f>SUM(C22:C29)</f>
        <v>5440000</v>
      </c>
      <c r="D21" s="598">
        <f t="shared" si="2"/>
        <v>-0.174780565960973</v>
      </c>
    </row>
    <row r="22" ht="20.1" customHeight="true" spans="1:4">
      <c r="A22" s="486" t="s">
        <v>76</v>
      </c>
      <c r="B22" s="597">
        <v>3233056</v>
      </c>
      <c r="C22" s="597">
        <v>3050000</v>
      </c>
      <c r="D22" s="598">
        <f t="shared" si="2"/>
        <v>-0.0566201142201063</v>
      </c>
    </row>
    <row r="23" ht="20.1" customHeight="true" spans="1:4">
      <c r="A23" s="486" t="s">
        <v>77</v>
      </c>
      <c r="B23" s="597">
        <v>262612</v>
      </c>
      <c r="C23" s="597">
        <v>220000</v>
      </c>
      <c r="D23" s="598">
        <f t="shared" si="2"/>
        <v>-0.162262196700836</v>
      </c>
    </row>
    <row r="24" ht="20.1" customHeight="true" spans="1:4">
      <c r="A24" s="486" t="s">
        <v>78</v>
      </c>
      <c r="B24" s="597">
        <v>372871</v>
      </c>
      <c r="C24" s="597">
        <v>220000</v>
      </c>
      <c r="D24" s="598">
        <f t="shared" si="2"/>
        <v>-0.409983613635815</v>
      </c>
    </row>
    <row r="25" ht="20.1" customHeight="true" spans="1:4">
      <c r="A25" s="486" t="s">
        <v>79</v>
      </c>
      <c r="B25" s="597">
        <v>190293</v>
      </c>
      <c r="C25" s="597">
        <v>10000</v>
      </c>
      <c r="D25" s="598">
        <f t="shared" si="2"/>
        <v>-0.947449459517691</v>
      </c>
    </row>
    <row r="26" ht="20.1" customHeight="true" spans="1:4">
      <c r="A26" s="486" t="s">
        <v>80</v>
      </c>
      <c r="B26" s="597">
        <v>2034434</v>
      </c>
      <c r="C26" s="597">
        <v>1700000</v>
      </c>
      <c r="D26" s="598">
        <f t="shared" si="2"/>
        <v>-0.164386753268968</v>
      </c>
    </row>
    <row r="27" ht="20.1" customHeight="true" spans="1:4">
      <c r="A27" s="486" t="s">
        <v>81</v>
      </c>
      <c r="B27" s="597">
        <v>0</v>
      </c>
      <c r="C27" s="597">
        <v>0</v>
      </c>
      <c r="D27" s="598"/>
    </row>
    <row r="28" s="638" customFormat="true" ht="20.1" customHeight="true" spans="1:4">
      <c r="A28" s="486" t="s">
        <v>82</v>
      </c>
      <c r="B28" s="597">
        <v>261983</v>
      </c>
      <c r="C28" s="597">
        <v>140000</v>
      </c>
      <c r="D28" s="598">
        <f t="shared" ref="D28:D29" si="3">C28/B28-1</f>
        <v>-0.465614181072818</v>
      </c>
    </row>
    <row r="29" s="638" customFormat="true" ht="20.1" customHeight="true" spans="1:4">
      <c r="A29" s="486" t="s">
        <v>83</v>
      </c>
      <c r="B29" s="597">
        <v>236937</v>
      </c>
      <c r="C29" s="597">
        <v>100000</v>
      </c>
      <c r="D29" s="598">
        <f t="shared" si="3"/>
        <v>-0.577946880394366</v>
      </c>
    </row>
    <row r="30" s="638" customFormat="true" ht="20.1" customHeight="true" spans="1:4">
      <c r="A30" s="486" t="s">
        <v>84</v>
      </c>
      <c r="B30" s="597"/>
      <c r="C30" s="597"/>
      <c r="D30" s="598"/>
    </row>
    <row r="31" ht="20.1" customHeight="true" spans="1:4">
      <c r="A31" s="486" t="s">
        <v>84</v>
      </c>
      <c r="B31" s="597"/>
      <c r="C31" s="597"/>
      <c r="D31" s="598"/>
    </row>
    <row r="32" ht="20.1" customHeight="true" spans="1:4">
      <c r="A32" s="236" t="s">
        <v>85</v>
      </c>
      <c r="B32" s="597">
        <f>B21+B5</f>
        <v>23576703</v>
      </c>
      <c r="C32" s="597">
        <f>C21+C5</f>
        <v>22940000</v>
      </c>
      <c r="D32" s="598">
        <f>C32/B32-1</f>
        <v>-0.0270055995530842</v>
      </c>
    </row>
    <row r="33" ht="18.75" customHeight="true" spans="1:4">
      <c r="A33" s="644" t="s">
        <v>84</v>
      </c>
      <c r="B33" s="645"/>
      <c r="C33" s="644"/>
      <c r="D33" s="644"/>
    </row>
    <row r="34" ht="20.1" customHeight="true"/>
    <row r="35" ht="20.1" customHeight="true"/>
    <row r="36" ht="20.1" customHeight="true"/>
    <row r="37" ht="20.1" customHeight="true"/>
  </sheetData>
  <mergeCells count="2">
    <mergeCell ref="A2:D2"/>
    <mergeCell ref="A33:D33"/>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58"/>
  <sheetViews>
    <sheetView showGridLines="0" showZeros="0" view="pageBreakPreview" zoomScaleNormal="100" zoomScaleSheetLayoutView="100" workbookViewId="0">
      <pane xSplit="1" ySplit="5" topLeftCell="B6" activePane="bottomRight" state="frozen"/>
      <selection/>
      <selection pane="topRight"/>
      <selection pane="bottomLeft"/>
      <selection pane="bottomRight" activeCell="K26" sqref="K26"/>
    </sheetView>
  </sheetViews>
  <sheetFormatPr defaultColWidth="8" defaultRowHeight="18.95" customHeight="true" outlineLevelCol="7"/>
  <cols>
    <col min="1" max="1" width="59.3769230769231" style="420" customWidth="true"/>
    <col min="2" max="8" width="15" style="420" customWidth="true"/>
    <col min="9" max="16384" width="8" style="420"/>
  </cols>
  <sheetData>
    <row r="1" s="105" customFormat="true" customHeight="true" spans="1:1">
      <c r="A1" s="246" t="s">
        <v>1808</v>
      </c>
    </row>
    <row r="2" s="105" customFormat="true" customHeight="true" spans="1:8">
      <c r="A2" s="435" t="s">
        <v>1809</v>
      </c>
      <c r="B2" s="435"/>
      <c r="C2" s="435"/>
      <c r="D2" s="435"/>
      <c r="E2" s="435"/>
      <c r="F2" s="435"/>
      <c r="G2" s="435"/>
      <c r="H2" s="435"/>
    </row>
    <row r="3" s="257" customFormat="true" customHeight="true" spans="8:8">
      <c r="H3" s="481" t="s">
        <v>54</v>
      </c>
    </row>
    <row r="4" s="473" customFormat="true" customHeight="true" spans="1:8">
      <c r="A4" s="287" t="s">
        <v>55</v>
      </c>
      <c r="B4" s="287" t="s">
        <v>1392</v>
      </c>
      <c r="C4" s="287" t="s">
        <v>1810</v>
      </c>
      <c r="D4" s="287" t="s">
        <v>1811</v>
      </c>
      <c r="E4" s="287" t="s">
        <v>1812</v>
      </c>
      <c r="F4" s="287" t="s">
        <v>1813</v>
      </c>
      <c r="G4" s="287" t="s">
        <v>1814</v>
      </c>
      <c r="H4" s="287" t="s">
        <v>1815</v>
      </c>
    </row>
    <row r="5" s="473" customFormat="true" customHeight="true" spans="1:8">
      <c r="A5" s="287"/>
      <c r="B5" s="287"/>
      <c r="C5" s="287"/>
      <c r="D5" s="287"/>
      <c r="E5" s="287"/>
      <c r="F5" s="287"/>
      <c r="G5" s="287"/>
      <c r="H5" s="287"/>
    </row>
    <row r="6" customHeight="true" spans="1:8">
      <c r="A6" s="474" t="s">
        <v>1545</v>
      </c>
      <c r="B6" s="475">
        <v>38</v>
      </c>
      <c r="C6" s="475"/>
      <c r="D6" s="475">
        <v>38</v>
      </c>
      <c r="E6" s="475"/>
      <c r="F6" s="475"/>
      <c r="G6" s="475"/>
      <c r="H6" s="475"/>
    </row>
    <row r="7" customHeight="true" spans="1:8">
      <c r="A7" s="474" t="s">
        <v>1547</v>
      </c>
      <c r="B7" s="475">
        <v>38</v>
      </c>
      <c r="C7" s="475"/>
      <c r="D7" s="475">
        <v>38</v>
      </c>
      <c r="E7" s="475"/>
      <c r="F7" s="475"/>
      <c r="G7" s="475"/>
      <c r="H7" s="475"/>
    </row>
    <row r="8" customHeight="true" spans="1:8">
      <c r="A8" s="474" t="s">
        <v>1549</v>
      </c>
      <c r="B8" s="475"/>
      <c r="C8" s="475"/>
      <c r="D8" s="475"/>
      <c r="E8" s="475"/>
      <c r="F8" s="475"/>
      <c r="G8" s="475"/>
      <c r="H8" s="475"/>
    </row>
    <row r="9" customHeight="true" spans="1:8">
      <c r="A9" s="474" t="s">
        <v>1551</v>
      </c>
      <c r="B9" s="476" t="s">
        <v>1544</v>
      </c>
      <c r="C9" s="476" t="s">
        <v>1544</v>
      </c>
      <c r="D9" s="476" t="s">
        <v>1544</v>
      </c>
      <c r="E9" s="476" t="s">
        <v>1544</v>
      </c>
      <c r="F9" s="476" t="s">
        <v>1544</v>
      </c>
      <c r="G9" s="476" t="s">
        <v>1544</v>
      </c>
      <c r="H9" s="476" t="s">
        <v>1544</v>
      </c>
    </row>
    <row r="10" customHeight="true" spans="1:8">
      <c r="A10" s="474" t="s">
        <v>1553</v>
      </c>
      <c r="B10" s="475"/>
      <c r="C10" s="475"/>
      <c r="D10" s="475"/>
      <c r="E10" s="475"/>
      <c r="F10" s="475"/>
      <c r="G10" s="475"/>
      <c r="H10" s="475"/>
    </row>
    <row r="11" customHeight="true" spans="1:8">
      <c r="A11" s="474" t="s">
        <v>1555</v>
      </c>
      <c r="B11" s="475"/>
      <c r="C11" s="475"/>
      <c r="D11" s="475"/>
      <c r="E11" s="475"/>
      <c r="F11" s="475"/>
      <c r="G11" s="475"/>
      <c r="H11" s="475"/>
    </row>
    <row r="12" customHeight="true" spans="1:8">
      <c r="A12" s="474" t="s">
        <v>1557</v>
      </c>
      <c r="B12" s="475"/>
      <c r="C12" s="475"/>
      <c r="D12" s="475"/>
      <c r="E12" s="475"/>
      <c r="F12" s="475"/>
      <c r="G12" s="475"/>
      <c r="H12" s="475"/>
    </row>
    <row r="13" customHeight="true" spans="1:8">
      <c r="A13" s="474" t="s">
        <v>1559</v>
      </c>
      <c r="B13" s="476" t="s">
        <v>1544</v>
      </c>
      <c r="C13" s="476" t="s">
        <v>1544</v>
      </c>
      <c r="D13" s="476" t="s">
        <v>1544</v>
      </c>
      <c r="E13" s="476" t="s">
        <v>1544</v>
      </c>
      <c r="F13" s="476" t="s">
        <v>1544</v>
      </c>
      <c r="G13" s="476" t="s">
        <v>1544</v>
      </c>
      <c r="H13" s="476" t="s">
        <v>1544</v>
      </c>
    </row>
    <row r="14" customHeight="true" spans="1:8">
      <c r="A14" s="474" t="s">
        <v>1561</v>
      </c>
      <c r="B14" s="476" t="s">
        <v>1544</v>
      </c>
      <c r="C14" s="476" t="s">
        <v>1544</v>
      </c>
      <c r="D14" s="476" t="s">
        <v>1544</v>
      </c>
      <c r="E14" s="476" t="s">
        <v>1544</v>
      </c>
      <c r="F14" s="476" t="s">
        <v>1544</v>
      </c>
      <c r="G14" s="476" t="s">
        <v>1544</v>
      </c>
      <c r="H14" s="476" t="s">
        <v>1544</v>
      </c>
    </row>
    <row r="15" customHeight="true" spans="1:8">
      <c r="A15" s="474" t="s">
        <v>1563</v>
      </c>
      <c r="B15" s="476" t="s">
        <v>1544</v>
      </c>
      <c r="C15" s="476" t="s">
        <v>1544</v>
      </c>
      <c r="D15" s="476" t="s">
        <v>1544</v>
      </c>
      <c r="E15" s="476" t="s">
        <v>1544</v>
      </c>
      <c r="F15" s="476" t="s">
        <v>1544</v>
      </c>
      <c r="G15" s="476" t="s">
        <v>1544</v>
      </c>
      <c r="H15" s="476" t="s">
        <v>1544</v>
      </c>
    </row>
    <row r="16" customHeight="true" spans="1:8">
      <c r="A16" s="474" t="s">
        <v>1565</v>
      </c>
      <c r="B16" s="476" t="s">
        <v>1544</v>
      </c>
      <c r="C16" s="476" t="s">
        <v>1544</v>
      </c>
      <c r="D16" s="476" t="s">
        <v>1544</v>
      </c>
      <c r="E16" s="476" t="s">
        <v>1544</v>
      </c>
      <c r="F16" s="476" t="s">
        <v>1544</v>
      </c>
      <c r="G16" s="476" t="s">
        <v>1544</v>
      </c>
      <c r="H16" s="476" t="s">
        <v>1544</v>
      </c>
    </row>
    <row r="17" customHeight="true" spans="1:8">
      <c r="A17" s="474" t="s">
        <v>1567</v>
      </c>
      <c r="B17" s="475">
        <v>5570216</v>
      </c>
      <c r="C17" s="475">
        <v>2045940</v>
      </c>
      <c r="D17" s="475"/>
      <c r="E17" s="475">
        <v>3524276</v>
      </c>
      <c r="F17" s="475"/>
      <c r="G17" s="475"/>
      <c r="H17" s="475"/>
    </row>
    <row r="18" customHeight="true" spans="1:8">
      <c r="A18" s="474" t="s">
        <v>1569</v>
      </c>
      <c r="B18" s="475">
        <v>5419724</v>
      </c>
      <c r="C18" s="475">
        <v>1895448</v>
      </c>
      <c r="D18" s="475"/>
      <c r="E18" s="475">
        <v>3524276</v>
      </c>
      <c r="F18" s="475"/>
      <c r="G18" s="475"/>
      <c r="H18" s="475"/>
    </row>
    <row r="19" customHeight="true" spans="1:8">
      <c r="A19" s="474" t="s">
        <v>1571</v>
      </c>
      <c r="B19" s="475">
        <v>6878</v>
      </c>
      <c r="C19" s="475">
        <v>6878</v>
      </c>
      <c r="D19" s="475"/>
      <c r="E19" s="475"/>
      <c r="F19" s="475"/>
      <c r="G19" s="475"/>
      <c r="H19" s="475"/>
    </row>
    <row r="20" customHeight="true" spans="1:8">
      <c r="A20" s="474" t="s">
        <v>1573</v>
      </c>
      <c r="B20" s="475"/>
      <c r="C20" s="475"/>
      <c r="D20" s="475"/>
      <c r="E20" s="475"/>
      <c r="F20" s="475"/>
      <c r="G20" s="475"/>
      <c r="H20" s="475"/>
    </row>
    <row r="21" customHeight="true" spans="1:8">
      <c r="A21" s="474" t="s">
        <v>1575</v>
      </c>
      <c r="B21" s="475"/>
      <c r="C21" s="475"/>
      <c r="D21" s="475"/>
      <c r="E21" s="475"/>
      <c r="F21" s="475"/>
      <c r="G21" s="475"/>
      <c r="H21" s="475"/>
    </row>
    <row r="22" customHeight="true" spans="1:8">
      <c r="A22" s="474" t="s">
        <v>1577</v>
      </c>
      <c r="B22" s="475"/>
      <c r="C22" s="475"/>
      <c r="D22" s="475"/>
      <c r="E22" s="475"/>
      <c r="F22" s="475"/>
      <c r="G22" s="475"/>
      <c r="H22" s="475"/>
    </row>
    <row r="23" customHeight="true" spans="1:8">
      <c r="A23" s="474" t="s">
        <v>1578</v>
      </c>
      <c r="B23" s="475"/>
      <c r="C23" s="475"/>
      <c r="D23" s="475"/>
      <c r="E23" s="475"/>
      <c r="F23" s="475"/>
      <c r="G23" s="475"/>
      <c r="H23" s="475"/>
    </row>
    <row r="24" customHeight="true" spans="1:8">
      <c r="A24" s="474" t="s">
        <v>1579</v>
      </c>
      <c r="B24" s="475"/>
      <c r="C24" s="475"/>
      <c r="D24" s="475"/>
      <c r="E24" s="475"/>
      <c r="F24" s="475"/>
      <c r="G24" s="475"/>
      <c r="H24" s="475"/>
    </row>
    <row r="25" customHeight="true" spans="1:8">
      <c r="A25" s="474" t="s">
        <v>1580</v>
      </c>
      <c r="B25" s="475"/>
      <c r="C25" s="475"/>
      <c r="D25" s="475"/>
      <c r="E25" s="475"/>
      <c r="F25" s="475"/>
      <c r="G25" s="475"/>
      <c r="H25" s="475"/>
    </row>
    <row r="26" customHeight="true" spans="1:8">
      <c r="A26" s="474" t="s">
        <v>1581</v>
      </c>
      <c r="B26" s="475">
        <v>143614</v>
      </c>
      <c r="C26" s="475">
        <v>143614</v>
      </c>
      <c r="D26" s="475"/>
      <c r="E26" s="475"/>
      <c r="F26" s="475"/>
      <c r="G26" s="475"/>
      <c r="H26" s="475"/>
    </row>
    <row r="27" customHeight="true" spans="1:8">
      <c r="A27" s="474" t="s">
        <v>1582</v>
      </c>
      <c r="B27" s="475"/>
      <c r="C27" s="475"/>
      <c r="D27" s="475"/>
      <c r="E27" s="475"/>
      <c r="F27" s="475"/>
      <c r="G27" s="475"/>
      <c r="H27" s="475"/>
    </row>
    <row r="28" customHeight="true" spans="1:8">
      <c r="A28" s="474" t="s">
        <v>1583</v>
      </c>
      <c r="B28" s="475"/>
      <c r="C28" s="475"/>
      <c r="D28" s="475"/>
      <c r="E28" s="475"/>
      <c r="F28" s="475"/>
      <c r="G28" s="475"/>
      <c r="H28" s="475"/>
    </row>
    <row r="29" customHeight="true" spans="1:8">
      <c r="A29" s="474" t="s">
        <v>1584</v>
      </c>
      <c r="B29" s="475"/>
      <c r="C29" s="475"/>
      <c r="D29" s="475"/>
      <c r="E29" s="475"/>
      <c r="F29" s="475"/>
      <c r="G29" s="475"/>
      <c r="H29" s="475"/>
    </row>
    <row r="30" customHeight="true" spans="1:8">
      <c r="A30" s="474" t="s">
        <v>1585</v>
      </c>
      <c r="B30" s="476" t="s">
        <v>1544</v>
      </c>
      <c r="C30" s="476" t="s">
        <v>1544</v>
      </c>
      <c r="D30" s="476" t="s">
        <v>1544</v>
      </c>
      <c r="E30" s="476" t="s">
        <v>1544</v>
      </c>
      <c r="F30" s="476" t="s">
        <v>1544</v>
      </c>
      <c r="G30" s="476" t="s">
        <v>1544</v>
      </c>
      <c r="H30" s="476" t="s">
        <v>1544</v>
      </c>
    </row>
    <row r="31" customHeight="true" spans="1:8">
      <c r="A31" s="474" t="s">
        <v>1586</v>
      </c>
      <c r="B31" s="475"/>
      <c r="C31" s="475"/>
      <c r="D31" s="475"/>
      <c r="E31" s="475"/>
      <c r="F31" s="475"/>
      <c r="G31" s="475"/>
      <c r="H31" s="475"/>
    </row>
    <row r="32" customHeight="true" spans="1:8">
      <c r="A32" s="474" t="s">
        <v>1587</v>
      </c>
      <c r="B32" s="476" t="s">
        <v>1544</v>
      </c>
      <c r="C32" s="476" t="s">
        <v>1544</v>
      </c>
      <c r="D32" s="476" t="s">
        <v>1544</v>
      </c>
      <c r="E32" s="476" t="s">
        <v>1544</v>
      </c>
      <c r="F32" s="476" t="s">
        <v>1544</v>
      </c>
      <c r="G32" s="476" t="s">
        <v>1544</v>
      </c>
      <c r="H32" s="476" t="s">
        <v>1544</v>
      </c>
    </row>
    <row r="33" customHeight="true" spans="1:8">
      <c r="A33" s="474" t="s">
        <v>1588</v>
      </c>
      <c r="B33" s="476" t="s">
        <v>1544</v>
      </c>
      <c r="C33" s="476" t="s">
        <v>1544</v>
      </c>
      <c r="D33" s="476" t="s">
        <v>1544</v>
      </c>
      <c r="E33" s="476" t="s">
        <v>1544</v>
      </c>
      <c r="F33" s="476" t="s">
        <v>1544</v>
      </c>
      <c r="G33" s="476" t="s">
        <v>1544</v>
      </c>
      <c r="H33" s="476" t="s">
        <v>1544</v>
      </c>
    </row>
    <row r="34" customHeight="true" spans="1:8">
      <c r="A34" s="474" t="s">
        <v>1589</v>
      </c>
      <c r="B34" s="475">
        <v>108</v>
      </c>
      <c r="C34" s="475"/>
      <c r="D34" s="475"/>
      <c r="E34" s="475">
        <v>108</v>
      </c>
      <c r="F34" s="475"/>
      <c r="G34" s="475"/>
      <c r="H34" s="475"/>
    </row>
    <row r="35" customHeight="true" spans="1:8">
      <c r="A35" s="474" t="s">
        <v>1590</v>
      </c>
      <c r="B35" s="476" t="s">
        <v>1544</v>
      </c>
      <c r="C35" s="476" t="s">
        <v>1544</v>
      </c>
      <c r="D35" s="476" t="s">
        <v>1544</v>
      </c>
      <c r="E35" s="476" t="s">
        <v>1544</v>
      </c>
      <c r="F35" s="476" t="s">
        <v>1544</v>
      </c>
      <c r="G35" s="476" t="s">
        <v>1544</v>
      </c>
      <c r="H35" s="476" t="s">
        <v>1544</v>
      </c>
    </row>
    <row r="36" customHeight="true" spans="1:8">
      <c r="A36" s="474" t="s">
        <v>1591</v>
      </c>
      <c r="B36" s="475"/>
      <c r="C36" s="475"/>
      <c r="D36" s="475"/>
      <c r="E36" s="475"/>
      <c r="F36" s="475"/>
      <c r="G36" s="475"/>
      <c r="H36" s="475"/>
    </row>
    <row r="37" customHeight="true" spans="1:8">
      <c r="A37" s="474" t="s">
        <v>1592</v>
      </c>
      <c r="B37" s="475"/>
      <c r="C37" s="475"/>
      <c r="D37" s="475"/>
      <c r="E37" s="475"/>
      <c r="F37" s="475"/>
      <c r="G37" s="475"/>
      <c r="H37" s="475"/>
    </row>
    <row r="38" customHeight="true" spans="1:8">
      <c r="A38" s="474" t="s">
        <v>1593</v>
      </c>
      <c r="B38" s="476" t="s">
        <v>1544</v>
      </c>
      <c r="C38" s="476" t="s">
        <v>1544</v>
      </c>
      <c r="D38" s="476" t="s">
        <v>1544</v>
      </c>
      <c r="E38" s="476" t="s">
        <v>1544</v>
      </c>
      <c r="F38" s="476" t="s">
        <v>1544</v>
      </c>
      <c r="G38" s="476" t="s">
        <v>1544</v>
      </c>
      <c r="H38" s="476" t="s">
        <v>1544</v>
      </c>
    </row>
    <row r="39" customHeight="true" spans="1:8">
      <c r="A39" s="474" t="s">
        <v>1594</v>
      </c>
      <c r="B39" s="476" t="s">
        <v>1544</v>
      </c>
      <c r="C39" s="476" t="s">
        <v>1544</v>
      </c>
      <c r="D39" s="476" t="s">
        <v>1544</v>
      </c>
      <c r="E39" s="476" t="s">
        <v>1544</v>
      </c>
      <c r="F39" s="476" t="s">
        <v>1544</v>
      </c>
      <c r="G39" s="476" t="s">
        <v>1544</v>
      </c>
      <c r="H39" s="476" t="s">
        <v>1544</v>
      </c>
    </row>
    <row r="40" customHeight="true" spans="1:8">
      <c r="A40" s="474" t="s">
        <v>1595</v>
      </c>
      <c r="B40" s="475">
        <v>108</v>
      </c>
      <c r="C40" s="475"/>
      <c r="D40" s="475"/>
      <c r="E40" s="475">
        <v>108</v>
      </c>
      <c r="F40" s="475"/>
      <c r="G40" s="475"/>
      <c r="H40" s="475"/>
    </row>
    <row r="41" customHeight="true" spans="1:8">
      <c r="A41" s="474" t="s">
        <v>1596</v>
      </c>
      <c r="B41" s="476" t="s">
        <v>1544</v>
      </c>
      <c r="C41" s="476" t="s">
        <v>1544</v>
      </c>
      <c r="D41" s="476" t="s">
        <v>1544</v>
      </c>
      <c r="E41" s="476" t="s">
        <v>1544</v>
      </c>
      <c r="F41" s="476" t="s">
        <v>1544</v>
      </c>
      <c r="G41" s="476" t="s">
        <v>1544</v>
      </c>
      <c r="H41" s="476" t="s">
        <v>1544</v>
      </c>
    </row>
    <row r="42" customHeight="true" spans="1:8">
      <c r="A42" s="474" t="s">
        <v>1597</v>
      </c>
      <c r="B42" s="475"/>
      <c r="C42" s="475"/>
      <c r="D42" s="475"/>
      <c r="E42" s="475"/>
      <c r="F42" s="475"/>
      <c r="G42" s="475"/>
      <c r="H42" s="475"/>
    </row>
    <row r="43" customHeight="true" spans="1:8">
      <c r="A43" s="474" t="s">
        <v>1598</v>
      </c>
      <c r="B43" s="475"/>
      <c r="C43" s="475"/>
      <c r="D43" s="475"/>
      <c r="E43" s="475"/>
      <c r="F43" s="475"/>
      <c r="G43" s="475"/>
      <c r="H43" s="475"/>
    </row>
    <row r="44" customHeight="true" spans="1:8">
      <c r="A44" s="474" t="s">
        <v>1599</v>
      </c>
      <c r="B44" s="475"/>
      <c r="C44" s="475"/>
      <c r="D44" s="475"/>
      <c r="E44" s="475"/>
      <c r="F44" s="475"/>
      <c r="G44" s="475"/>
      <c r="H44" s="475"/>
    </row>
    <row r="45" customHeight="true" spans="1:8">
      <c r="A45" s="474" t="s">
        <v>1600</v>
      </c>
      <c r="B45" s="476" t="s">
        <v>1544</v>
      </c>
      <c r="C45" s="476" t="s">
        <v>1544</v>
      </c>
      <c r="D45" s="476" t="s">
        <v>1544</v>
      </c>
      <c r="E45" s="476" t="s">
        <v>1544</v>
      </c>
      <c r="F45" s="476" t="s">
        <v>1544</v>
      </c>
      <c r="G45" s="476" t="s">
        <v>1544</v>
      </c>
      <c r="H45" s="476" t="s">
        <v>1544</v>
      </c>
    </row>
    <row r="46" customHeight="true" spans="1:8">
      <c r="A46" s="474" t="s">
        <v>1601</v>
      </c>
      <c r="B46" s="476" t="s">
        <v>1544</v>
      </c>
      <c r="C46" s="476" t="s">
        <v>1544</v>
      </c>
      <c r="D46" s="476" t="s">
        <v>1544</v>
      </c>
      <c r="E46" s="476" t="s">
        <v>1544</v>
      </c>
      <c r="F46" s="476" t="s">
        <v>1544</v>
      </c>
      <c r="G46" s="476" t="s">
        <v>1544</v>
      </c>
      <c r="H46" s="476" t="s">
        <v>1544</v>
      </c>
    </row>
    <row r="47" customHeight="true" spans="1:8">
      <c r="A47" s="474" t="s">
        <v>1602</v>
      </c>
      <c r="B47" s="475">
        <v>1297111</v>
      </c>
      <c r="C47" s="475">
        <v>37644</v>
      </c>
      <c r="D47" s="475">
        <v>5457</v>
      </c>
      <c r="E47" s="475">
        <v>4010</v>
      </c>
      <c r="F47" s="475"/>
      <c r="G47" s="475">
        <v>1250000</v>
      </c>
      <c r="H47" s="475"/>
    </row>
    <row r="48" customHeight="true" spans="1:8">
      <c r="A48" s="474" t="s">
        <v>1603</v>
      </c>
      <c r="B48" s="475">
        <v>1250251</v>
      </c>
      <c r="C48" s="475"/>
      <c r="D48" s="475"/>
      <c r="E48" s="475">
        <v>251</v>
      </c>
      <c r="F48" s="475"/>
      <c r="G48" s="475">
        <v>1250000</v>
      </c>
      <c r="H48" s="475"/>
    </row>
    <row r="49" customHeight="true" spans="1:8">
      <c r="A49" s="474" t="s">
        <v>1604</v>
      </c>
      <c r="B49" s="475">
        <v>16226</v>
      </c>
      <c r="C49" s="475">
        <v>10190</v>
      </c>
      <c r="D49" s="475">
        <v>5457</v>
      </c>
      <c r="E49" s="475">
        <v>579</v>
      </c>
      <c r="F49" s="475"/>
      <c r="G49" s="475"/>
      <c r="H49" s="475"/>
    </row>
    <row r="50" customHeight="true" spans="1:8">
      <c r="A50" s="474" t="s">
        <v>1605</v>
      </c>
      <c r="B50" s="475">
        <v>30634</v>
      </c>
      <c r="C50" s="475">
        <v>27454</v>
      </c>
      <c r="D50" s="475"/>
      <c r="E50" s="475">
        <v>3180</v>
      </c>
      <c r="F50" s="475"/>
      <c r="G50" s="475"/>
      <c r="H50" s="475"/>
    </row>
    <row r="51" customHeight="true" spans="1:8">
      <c r="A51" s="474" t="s">
        <v>1606</v>
      </c>
      <c r="B51" s="475">
        <v>67023</v>
      </c>
      <c r="C51" s="475">
        <v>67023</v>
      </c>
      <c r="D51" s="475"/>
      <c r="E51" s="475"/>
      <c r="F51" s="475"/>
      <c r="G51" s="475"/>
      <c r="H51" s="475"/>
    </row>
    <row r="52" customHeight="true" spans="1:8">
      <c r="A52" s="474" t="s">
        <v>1607</v>
      </c>
      <c r="B52" s="475">
        <v>2000</v>
      </c>
      <c r="C52" s="475">
        <v>2000</v>
      </c>
      <c r="D52" s="475"/>
      <c r="E52" s="475"/>
      <c r="F52" s="475"/>
      <c r="G52" s="475"/>
      <c r="H52" s="475"/>
    </row>
    <row r="53" customHeight="true" spans="1:8">
      <c r="A53" s="474" t="s">
        <v>1608</v>
      </c>
      <c r="B53" s="475"/>
      <c r="C53" s="475"/>
      <c r="D53" s="475"/>
      <c r="E53" s="475"/>
      <c r="F53" s="475"/>
      <c r="G53" s="475"/>
      <c r="H53" s="475"/>
    </row>
    <row r="54" customHeight="true" spans="1:8">
      <c r="A54" s="474"/>
      <c r="B54" s="477"/>
      <c r="C54" s="477"/>
      <c r="D54" s="477"/>
      <c r="E54" s="477"/>
      <c r="F54" s="477"/>
      <c r="G54" s="477"/>
      <c r="H54" s="479"/>
    </row>
    <row r="55" customHeight="true" spans="1:8">
      <c r="A55" s="474"/>
      <c r="B55" s="477"/>
      <c r="C55" s="477"/>
      <c r="D55" s="477"/>
      <c r="E55" s="477"/>
      <c r="F55" s="477"/>
      <c r="G55" s="477"/>
      <c r="H55" s="479"/>
    </row>
    <row r="56" customHeight="true" spans="1:8">
      <c r="A56" s="474"/>
      <c r="B56" s="477"/>
      <c r="C56" s="477"/>
      <c r="D56" s="477"/>
      <c r="E56" s="477"/>
      <c r="F56" s="477"/>
      <c r="G56" s="477"/>
      <c r="H56" s="479"/>
    </row>
    <row r="57" customHeight="true" spans="1:8">
      <c r="A57" s="478"/>
      <c r="B57" s="479"/>
      <c r="C57" s="479"/>
      <c r="D57" s="479"/>
      <c r="E57" s="479"/>
      <c r="F57" s="479"/>
      <c r="G57" s="479"/>
      <c r="H57" s="479"/>
    </row>
    <row r="58" customHeight="true" spans="1:8">
      <c r="A58" s="480" t="s">
        <v>1265</v>
      </c>
      <c r="B58" s="475">
        <v>6936496</v>
      </c>
      <c r="C58" s="475">
        <v>2152607</v>
      </c>
      <c r="D58" s="475">
        <v>5495</v>
      </c>
      <c r="E58" s="475">
        <v>3528394</v>
      </c>
      <c r="F58" s="475"/>
      <c r="G58" s="475">
        <v>1250000</v>
      </c>
      <c r="H58" s="475"/>
    </row>
  </sheetData>
  <mergeCells count="9">
    <mergeCell ref="A2:H2"/>
    <mergeCell ref="A4:A5"/>
    <mergeCell ref="B4:B5"/>
    <mergeCell ref="C4:C5"/>
    <mergeCell ref="D4:D5"/>
    <mergeCell ref="E4:E5"/>
    <mergeCell ref="F4:F5"/>
    <mergeCell ref="G4:G5"/>
    <mergeCell ref="H4:H5"/>
  </mergeCells>
  <printOptions horizontalCentered="true"/>
  <pageMargins left="0.0784722222222222" right="0.0784722222222222" top="0.786805555555556" bottom="0.66875" header="0.196527777777778" footer="0.196527777777778"/>
  <pageSetup paperSize="9" scale="76" fitToHeight="0" orientation="landscape"/>
  <headerFooter alignWithMargins="0">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10"/>
  <sheetViews>
    <sheetView showGridLines="0" tabSelected="1" view="pageBreakPreview" zoomScaleNormal="100" zoomScaleSheetLayoutView="100" workbookViewId="0">
      <selection activeCell="A6" sqref="A6:A7"/>
    </sheetView>
  </sheetViews>
  <sheetFormatPr defaultColWidth="9" defaultRowHeight="15.8"/>
  <cols>
    <col min="1" max="1" width="27.5" style="260" customWidth="true"/>
    <col min="2" max="2" width="12.6230769230769" style="260" customWidth="true"/>
    <col min="3" max="5" width="10.3769230769231" style="260" customWidth="true"/>
    <col min="6" max="6" width="12.6230769230769" style="260" customWidth="true"/>
    <col min="7" max="7" width="10.3769230769231" style="260" customWidth="true"/>
    <col min="8" max="8" width="9.37692307692308" style="260" customWidth="true"/>
    <col min="9" max="10" width="10.3769230769231" style="260" customWidth="true"/>
    <col min="11" max="11" width="12.6230769230769" style="260" customWidth="true"/>
    <col min="12" max="12" width="9.37692307692308" style="260" customWidth="true"/>
    <col min="13" max="13" width="10.8769230769231" style="260" customWidth="true"/>
    <col min="14" max="16384" width="9" style="260"/>
  </cols>
  <sheetData>
    <row r="1" s="456" customFormat="true" ht="17.25" customHeight="true" spans="1:13">
      <c r="A1" s="246" t="s">
        <v>1816</v>
      </c>
      <c r="B1" s="458"/>
      <c r="C1" s="458"/>
      <c r="D1" s="458"/>
      <c r="E1" s="458"/>
      <c r="F1" s="458"/>
      <c r="G1" s="458"/>
      <c r="H1" s="458"/>
      <c r="I1" s="458"/>
      <c r="J1" s="458"/>
      <c r="K1" s="245"/>
      <c r="L1" s="245"/>
      <c r="M1" s="245"/>
    </row>
    <row r="2" s="456" customFormat="true" ht="17.25" customHeight="true" spans="1:13">
      <c r="A2" s="459" t="s">
        <v>1817</v>
      </c>
      <c r="B2" s="459"/>
      <c r="C2" s="459"/>
      <c r="D2" s="459"/>
      <c r="E2" s="459"/>
      <c r="F2" s="459"/>
      <c r="G2" s="459"/>
      <c r="H2" s="459"/>
      <c r="I2" s="459"/>
      <c r="J2" s="459"/>
      <c r="K2" s="459"/>
      <c r="L2" s="459"/>
      <c r="M2" s="459"/>
    </row>
    <row r="3" s="456" customFormat="true" ht="17.25" customHeight="true" spans="1:13">
      <c r="A3" s="249"/>
      <c r="B3" s="249"/>
      <c r="C3" s="249"/>
      <c r="D3" s="249"/>
      <c r="E3" s="249"/>
      <c r="F3" s="249"/>
      <c r="G3" s="249"/>
      <c r="H3" s="249"/>
      <c r="I3" s="249"/>
      <c r="J3" s="249"/>
      <c r="K3" s="470"/>
      <c r="L3" s="245"/>
      <c r="M3" s="471" t="s">
        <v>54</v>
      </c>
    </row>
    <row r="4" s="457" customFormat="true" ht="27" customHeight="true" spans="1:13">
      <c r="A4" s="460" t="s">
        <v>55</v>
      </c>
      <c r="B4" s="461" t="s">
        <v>1818</v>
      </c>
      <c r="C4" s="462"/>
      <c r="D4" s="462"/>
      <c r="E4" s="462"/>
      <c r="F4" s="462"/>
      <c r="G4" s="462"/>
      <c r="H4" s="462"/>
      <c r="I4" s="462"/>
      <c r="J4" s="462"/>
      <c r="K4" s="462"/>
      <c r="L4" s="462"/>
      <c r="M4" s="472"/>
    </row>
    <row r="5" s="457" customFormat="true" ht="27" customHeight="true" spans="1:13">
      <c r="A5" s="463"/>
      <c r="B5" s="464" t="s">
        <v>1392</v>
      </c>
      <c r="C5" s="465" t="s">
        <v>1819</v>
      </c>
      <c r="D5" s="465" t="s">
        <v>1820</v>
      </c>
      <c r="E5" s="465" t="s">
        <v>1821</v>
      </c>
      <c r="F5" s="465" t="s">
        <v>1822</v>
      </c>
      <c r="G5" s="465" t="s">
        <v>1823</v>
      </c>
      <c r="H5" s="465" t="s">
        <v>1824</v>
      </c>
      <c r="I5" s="465" t="s">
        <v>1825</v>
      </c>
      <c r="J5" s="465" t="s">
        <v>1826</v>
      </c>
      <c r="K5" s="465" t="s">
        <v>1827</v>
      </c>
      <c r="L5" s="465" t="s">
        <v>1828</v>
      </c>
      <c r="M5" s="465" t="s">
        <v>1829</v>
      </c>
    </row>
    <row r="6" s="457" customFormat="true" ht="27" customHeight="true" spans="1:13">
      <c r="A6" s="466" t="s">
        <v>1830</v>
      </c>
      <c r="B6" s="467">
        <v>6439171</v>
      </c>
      <c r="C6" s="467">
        <v>212651</v>
      </c>
      <c r="D6" s="467">
        <v>200142</v>
      </c>
      <c r="E6" s="467">
        <v>173783</v>
      </c>
      <c r="F6" s="467">
        <v>1571208</v>
      </c>
      <c r="G6" s="467">
        <v>882866</v>
      </c>
      <c r="H6" s="467">
        <v>94283</v>
      </c>
      <c r="I6" s="467">
        <v>841994</v>
      </c>
      <c r="J6" s="467">
        <v>647800</v>
      </c>
      <c r="K6" s="467">
        <v>1238400</v>
      </c>
      <c r="L6" s="467">
        <v>78200</v>
      </c>
      <c r="M6" s="467">
        <v>497844</v>
      </c>
    </row>
    <row r="7" s="457" customFormat="true" ht="27" customHeight="true" spans="1:13">
      <c r="A7" s="468" t="s">
        <v>1831</v>
      </c>
      <c r="B7" s="467">
        <v>24420.625</v>
      </c>
      <c r="C7" s="467">
        <v>2695.25</v>
      </c>
      <c r="D7" s="467">
        <v>3970.125</v>
      </c>
      <c r="E7" s="467">
        <v>3376.25</v>
      </c>
      <c r="F7" s="467">
        <v>4517.5</v>
      </c>
      <c r="G7" s="467">
        <v>4057</v>
      </c>
      <c r="H7" s="467">
        <v>786</v>
      </c>
      <c r="I7" s="467">
        <v>2236</v>
      </c>
      <c r="J7" s="467">
        <v>959.5</v>
      </c>
      <c r="K7" s="467">
        <v>1180.5</v>
      </c>
      <c r="L7" s="467">
        <v>642.5</v>
      </c>
      <c r="M7" s="467">
        <v>0</v>
      </c>
    </row>
    <row r="8" s="457" customFormat="true" ht="27" customHeight="true" spans="1:13">
      <c r="A8" s="469" t="s">
        <v>1467</v>
      </c>
      <c r="B8" s="467">
        <v>6463591.625</v>
      </c>
      <c r="C8" s="467">
        <v>215346.25</v>
      </c>
      <c r="D8" s="467">
        <v>204112.125</v>
      </c>
      <c r="E8" s="467">
        <v>177159.25</v>
      </c>
      <c r="F8" s="467">
        <v>1575725.5</v>
      </c>
      <c r="G8" s="467">
        <v>886923</v>
      </c>
      <c r="H8" s="467">
        <v>95069</v>
      </c>
      <c r="I8" s="467">
        <v>844230</v>
      </c>
      <c r="J8" s="467">
        <v>648759.5</v>
      </c>
      <c r="K8" s="467">
        <v>1239580.5</v>
      </c>
      <c r="L8" s="467">
        <v>78842.5</v>
      </c>
      <c r="M8" s="467">
        <v>497844</v>
      </c>
    </row>
    <row r="9" s="457" customFormat="true" ht="27" customHeight="true" spans="1:13">
      <c r="A9" s="469" t="s">
        <v>1468</v>
      </c>
      <c r="B9" s="467">
        <v>0</v>
      </c>
      <c r="C9" s="467">
        <v>0</v>
      </c>
      <c r="D9" s="467">
        <v>0</v>
      </c>
      <c r="E9" s="467">
        <v>0</v>
      </c>
      <c r="F9" s="467">
        <v>0</v>
      </c>
      <c r="G9" s="467">
        <v>0</v>
      </c>
      <c r="H9" s="467">
        <v>0</v>
      </c>
      <c r="I9" s="467">
        <v>0</v>
      </c>
      <c r="J9" s="467">
        <v>0</v>
      </c>
      <c r="K9" s="467">
        <v>0</v>
      </c>
      <c r="L9" s="467">
        <v>0</v>
      </c>
      <c r="M9" s="467">
        <v>0</v>
      </c>
    </row>
    <row r="10" s="457" customFormat="true" ht="27" customHeight="true" spans="1:13">
      <c r="A10" s="469" t="s">
        <v>1469</v>
      </c>
      <c r="B10" s="467">
        <v>6463591.625</v>
      </c>
      <c r="C10" s="467">
        <v>215346.25</v>
      </c>
      <c r="D10" s="467">
        <v>204112.125</v>
      </c>
      <c r="E10" s="467">
        <v>177159.25</v>
      </c>
      <c r="F10" s="467">
        <v>1575725.5</v>
      </c>
      <c r="G10" s="467">
        <v>886923</v>
      </c>
      <c r="H10" s="467">
        <v>95069</v>
      </c>
      <c r="I10" s="467">
        <v>844230</v>
      </c>
      <c r="J10" s="467">
        <v>648759.5</v>
      </c>
      <c r="K10" s="467">
        <v>1239580.5</v>
      </c>
      <c r="L10" s="467">
        <v>78842.5</v>
      </c>
      <c r="M10" s="467">
        <v>497844</v>
      </c>
    </row>
  </sheetData>
  <mergeCells count="3">
    <mergeCell ref="A2:M2"/>
    <mergeCell ref="B4:M4"/>
    <mergeCell ref="A4:A5"/>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9"/>
  <sheetViews>
    <sheetView workbookViewId="0">
      <selection activeCell="A1" sqref="A1:E1"/>
    </sheetView>
  </sheetViews>
  <sheetFormatPr defaultColWidth="10" defaultRowHeight="15.8" outlineLevelCol="4"/>
  <cols>
    <col min="1" max="1" width="50.6230769230769" style="293" customWidth="true"/>
    <col min="2" max="3" width="20.6230769230769" style="293" customWidth="true"/>
    <col min="4" max="16384" width="10" style="293"/>
  </cols>
  <sheetData>
    <row r="1" ht="18" customHeight="true" spans="1:5">
      <c r="A1" s="433" t="s">
        <v>1832</v>
      </c>
      <c r="B1" s="433"/>
      <c r="C1" s="433"/>
      <c r="D1" s="434"/>
      <c r="E1" s="433"/>
    </row>
    <row r="2" ht="20.25" customHeight="true" spans="1:3">
      <c r="A2" s="451" t="s">
        <v>1833</v>
      </c>
      <c r="B2" s="451"/>
      <c r="C2" s="451"/>
    </row>
    <row r="3" ht="20.25" customHeight="true" spans="1:3">
      <c r="A3" s="410"/>
      <c r="B3" s="410"/>
      <c r="C3" s="452" t="s">
        <v>1333</v>
      </c>
    </row>
    <row r="4" ht="31.5" customHeight="true" spans="1:3">
      <c r="A4" s="239" t="s">
        <v>55</v>
      </c>
      <c r="B4" s="201" t="s">
        <v>1172</v>
      </c>
      <c r="C4" s="201" t="s">
        <v>1491</v>
      </c>
    </row>
    <row r="5" ht="21.95" customHeight="true" spans="1:3">
      <c r="A5" s="453" t="s">
        <v>1834</v>
      </c>
      <c r="B5" s="454"/>
      <c r="C5" s="454">
        <v>362.4</v>
      </c>
    </row>
    <row r="6" ht="21.95" customHeight="true" spans="1:3">
      <c r="A6" s="453" t="s">
        <v>1835</v>
      </c>
      <c r="B6" s="455">
        <v>833.9</v>
      </c>
      <c r="C6" s="454"/>
    </row>
    <row r="7" ht="21.95" customHeight="true" spans="1:3">
      <c r="A7" s="453" t="s">
        <v>1836</v>
      </c>
      <c r="B7" s="454"/>
      <c r="C7" s="454">
        <v>460</v>
      </c>
    </row>
    <row r="8" ht="21.95" customHeight="true" spans="1:3">
      <c r="A8" s="453" t="s">
        <v>1837</v>
      </c>
      <c r="B8" s="454"/>
      <c r="C8" s="454">
        <v>10.0551</v>
      </c>
    </row>
    <row r="9" ht="21.95" customHeight="true" spans="1:3">
      <c r="A9" s="453" t="s">
        <v>1838</v>
      </c>
      <c r="B9" s="454"/>
      <c r="C9" s="454">
        <v>812.3449</v>
      </c>
    </row>
  </sheetData>
  <mergeCells count="2">
    <mergeCell ref="A1:E1"/>
    <mergeCell ref="A2:C2"/>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6"/>
  <sheetViews>
    <sheetView workbookViewId="0">
      <selection activeCell="A1" sqref="A1:E1"/>
    </sheetView>
  </sheetViews>
  <sheetFormatPr defaultColWidth="8" defaultRowHeight="18.95" customHeight="true" outlineLevelCol="7"/>
  <cols>
    <col min="1" max="1" width="38.3769230769231" style="420" customWidth="true"/>
    <col min="2" max="3" width="11.1230769230769" style="420" customWidth="true"/>
    <col min="4" max="4" width="7.5" style="421" customWidth="true"/>
    <col min="5" max="5" width="54.8769230769231" style="420" customWidth="true"/>
    <col min="6" max="7" width="11.1230769230769" style="420" customWidth="true"/>
    <col min="8" max="8" width="8.5" style="421" customWidth="true"/>
    <col min="9" max="16384" width="8" style="420"/>
  </cols>
  <sheetData>
    <row r="1" s="293" customFormat="true" customHeight="true" spans="1:8">
      <c r="A1" s="433" t="s">
        <v>1839</v>
      </c>
      <c r="B1" s="433"/>
      <c r="C1" s="433"/>
      <c r="D1" s="434"/>
      <c r="E1" s="433"/>
      <c r="H1" s="423" t="s">
        <v>84</v>
      </c>
    </row>
    <row r="2" s="293" customFormat="true" customHeight="true" spans="1:8">
      <c r="A2" s="435" t="s">
        <v>1840</v>
      </c>
      <c r="B2" s="435"/>
      <c r="C2" s="435"/>
      <c r="D2" s="436"/>
      <c r="E2" s="435"/>
      <c r="F2" s="435"/>
      <c r="G2" s="435"/>
      <c r="H2" s="436"/>
    </row>
    <row r="3" s="293" customFormat="true" customHeight="true" spans="1:8">
      <c r="A3" s="425"/>
      <c r="B3" s="425"/>
      <c r="C3" s="425"/>
      <c r="D3" s="444"/>
      <c r="E3" s="425"/>
      <c r="F3" s="425"/>
      <c r="G3" s="425"/>
      <c r="H3" s="350" t="s">
        <v>54</v>
      </c>
    </row>
    <row r="4" s="443" customFormat="true" customHeight="true" spans="1:8">
      <c r="A4" s="239" t="s">
        <v>1170</v>
      </c>
      <c r="B4" s="239"/>
      <c r="C4" s="239"/>
      <c r="D4" s="445"/>
      <c r="E4" s="239" t="s">
        <v>1171</v>
      </c>
      <c r="F4" s="239"/>
      <c r="G4" s="239"/>
      <c r="H4" s="445"/>
    </row>
    <row r="5" ht="30" customHeight="true" spans="1:8">
      <c r="A5" s="446" t="s">
        <v>55</v>
      </c>
      <c r="B5" s="447" t="s">
        <v>56</v>
      </c>
      <c r="C5" s="447" t="s">
        <v>57</v>
      </c>
      <c r="D5" s="448" t="s">
        <v>58</v>
      </c>
      <c r="E5" s="447" t="s">
        <v>55</v>
      </c>
      <c r="F5" s="447" t="s">
        <v>56</v>
      </c>
      <c r="G5" s="447" t="s">
        <v>57</v>
      </c>
      <c r="H5" s="448" t="s">
        <v>58</v>
      </c>
    </row>
    <row r="6" customHeight="true" spans="1:8">
      <c r="A6" s="437" t="s">
        <v>1543</v>
      </c>
      <c r="B6" s="438" t="s">
        <v>1544</v>
      </c>
      <c r="C6" s="438" t="s">
        <v>1544</v>
      </c>
      <c r="D6" s="439" t="s">
        <v>1544</v>
      </c>
      <c r="E6" s="426" t="s">
        <v>1545</v>
      </c>
      <c r="F6" s="427">
        <v>1985</v>
      </c>
      <c r="G6" s="427">
        <v>48</v>
      </c>
      <c r="H6" s="428">
        <f>(G6-F6)/F6</f>
        <v>-0.975818639798489</v>
      </c>
    </row>
    <row r="7" customHeight="true" spans="1:8">
      <c r="A7" s="437" t="s">
        <v>1546</v>
      </c>
      <c r="B7" s="438" t="s">
        <v>1544</v>
      </c>
      <c r="C7" s="438" t="s">
        <v>1544</v>
      </c>
      <c r="D7" s="439" t="s">
        <v>1544</v>
      </c>
      <c r="E7" s="426" t="s">
        <v>1547</v>
      </c>
      <c r="F7" s="427">
        <v>1985</v>
      </c>
      <c r="G7" s="427">
        <v>48</v>
      </c>
      <c r="H7" s="428">
        <f>(G7-F7)/F7</f>
        <v>-0.975818639798489</v>
      </c>
    </row>
    <row r="8" customHeight="true" spans="1:8">
      <c r="A8" s="437" t="s">
        <v>1548</v>
      </c>
      <c r="B8" s="440"/>
      <c r="C8" s="440"/>
      <c r="D8" s="428"/>
      <c r="E8" s="426" t="s">
        <v>1549</v>
      </c>
      <c r="F8" s="427"/>
      <c r="G8" s="427"/>
      <c r="H8" s="428"/>
    </row>
    <row r="9" customHeight="true" spans="1:8">
      <c r="A9" s="437" t="s">
        <v>1550</v>
      </c>
      <c r="B9" s="440">
        <v>24</v>
      </c>
      <c r="C9" s="440"/>
      <c r="D9" s="428">
        <f t="shared" ref="D9:D12" si="0">(C9-B9)/B9</f>
        <v>-1</v>
      </c>
      <c r="E9" s="426" t="s">
        <v>1551</v>
      </c>
      <c r="F9" s="429" t="s">
        <v>1544</v>
      </c>
      <c r="G9" s="429" t="s">
        <v>1544</v>
      </c>
      <c r="H9" s="428"/>
    </row>
    <row r="10" customHeight="true" spans="1:8">
      <c r="A10" s="437" t="s">
        <v>1552</v>
      </c>
      <c r="B10" s="440">
        <v>458915</v>
      </c>
      <c r="C10" s="440">
        <v>88176</v>
      </c>
      <c r="D10" s="428">
        <f t="shared" si="0"/>
        <v>-0.807859843326106</v>
      </c>
      <c r="E10" s="426" t="s">
        <v>1553</v>
      </c>
      <c r="F10" s="427"/>
      <c r="G10" s="427"/>
      <c r="H10" s="428"/>
    </row>
    <row r="11" customHeight="true" spans="1:8">
      <c r="A11" s="437" t="s">
        <v>1554</v>
      </c>
      <c r="B11" s="440"/>
      <c r="C11" s="440"/>
      <c r="D11" s="428"/>
      <c r="E11" s="426" t="s">
        <v>1555</v>
      </c>
      <c r="F11" s="427"/>
      <c r="G11" s="427"/>
      <c r="H11" s="428"/>
    </row>
    <row r="12" customHeight="true" spans="1:8">
      <c r="A12" s="437" t="s">
        <v>1556</v>
      </c>
      <c r="B12" s="440">
        <v>11884899</v>
      </c>
      <c r="C12" s="440">
        <v>9904861</v>
      </c>
      <c r="D12" s="428">
        <f t="shared" si="0"/>
        <v>-0.166601163375473</v>
      </c>
      <c r="E12" s="426" t="s">
        <v>1557</v>
      </c>
      <c r="F12" s="427"/>
      <c r="G12" s="427"/>
      <c r="H12" s="428"/>
    </row>
    <row r="13" customHeight="true" spans="1:8">
      <c r="A13" s="437" t="s">
        <v>1558</v>
      </c>
      <c r="B13" s="440"/>
      <c r="C13" s="440"/>
      <c r="D13" s="428"/>
      <c r="E13" s="426" t="s">
        <v>1559</v>
      </c>
      <c r="F13" s="429" t="s">
        <v>1544</v>
      </c>
      <c r="G13" s="429" t="s">
        <v>1544</v>
      </c>
      <c r="H13" s="428"/>
    </row>
    <row r="14" customHeight="true" spans="1:8">
      <c r="A14" s="437" t="s">
        <v>1560</v>
      </c>
      <c r="B14" s="440">
        <v>70504</v>
      </c>
      <c r="C14" s="440">
        <v>67907</v>
      </c>
      <c r="D14" s="428">
        <f>(C14-B14)/B14</f>
        <v>-0.0368347895154885</v>
      </c>
      <c r="E14" s="426" t="s">
        <v>1561</v>
      </c>
      <c r="F14" s="429" t="s">
        <v>1544</v>
      </c>
      <c r="G14" s="429" t="s">
        <v>1544</v>
      </c>
      <c r="H14" s="428"/>
    </row>
    <row r="15" customHeight="true" spans="1:8">
      <c r="A15" s="437" t="s">
        <v>1562</v>
      </c>
      <c r="B15" s="440"/>
      <c r="C15" s="440"/>
      <c r="D15" s="428"/>
      <c r="E15" s="426" t="s">
        <v>1563</v>
      </c>
      <c r="F15" s="429" t="s">
        <v>1544</v>
      </c>
      <c r="G15" s="429" t="s">
        <v>1544</v>
      </c>
      <c r="H15" s="428"/>
    </row>
    <row r="16" customHeight="true" spans="1:8">
      <c r="A16" s="437" t="s">
        <v>1564</v>
      </c>
      <c r="B16" s="440"/>
      <c r="C16" s="440"/>
      <c r="D16" s="428"/>
      <c r="E16" s="426" t="s">
        <v>1565</v>
      </c>
      <c r="F16" s="429" t="s">
        <v>1544</v>
      </c>
      <c r="G16" s="429" t="s">
        <v>1544</v>
      </c>
      <c r="H16" s="428"/>
    </row>
    <row r="17" customHeight="true" spans="1:8">
      <c r="A17" s="437" t="s">
        <v>1566</v>
      </c>
      <c r="B17" s="438" t="s">
        <v>1544</v>
      </c>
      <c r="C17" s="438" t="s">
        <v>1544</v>
      </c>
      <c r="D17" s="428"/>
      <c r="E17" s="426" t="s">
        <v>1567</v>
      </c>
      <c r="F17" s="427">
        <v>8230104</v>
      </c>
      <c r="G17" s="427">
        <v>9118246</v>
      </c>
      <c r="H17" s="428">
        <f t="shared" ref="H17:H19" si="1">(G17-F17)/F17</f>
        <v>0.107913824661268</v>
      </c>
    </row>
    <row r="18" customHeight="true" spans="1:8">
      <c r="A18" s="437" t="s">
        <v>1568</v>
      </c>
      <c r="B18" s="440"/>
      <c r="C18" s="440"/>
      <c r="D18" s="428"/>
      <c r="E18" s="426" t="s">
        <v>1569</v>
      </c>
      <c r="F18" s="427">
        <v>6022898</v>
      </c>
      <c r="G18" s="427">
        <v>8967754</v>
      </c>
      <c r="H18" s="428">
        <f t="shared" si="1"/>
        <v>0.488943362480985</v>
      </c>
    </row>
    <row r="19" customHeight="true" spans="1:8">
      <c r="A19" s="437" t="s">
        <v>1570</v>
      </c>
      <c r="B19" s="440">
        <v>158626</v>
      </c>
      <c r="C19" s="440">
        <v>130000</v>
      </c>
      <c r="D19" s="428">
        <f t="shared" ref="D19:D22" si="2">(C19-B19)/B19</f>
        <v>-0.18046221930831</v>
      </c>
      <c r="E19" s="426" t="s">
        <v>1571</v>
      </c>
      <c r="F19" s="427">
        <v>6529</v>
      </c>
      <c r="G19" s="427">
        <v>6878</v>
      </c>
      <c r="H19" s="428">
        <f t="shared" si="1"/>
        <v>0.0534538214121611</v>
      </c>
    </row>
    <row r="20" customHeight="true" spans="1:8">
      <c r="A20" s="437" t="s">
        <v>1572</v>
      </c>
      <c r="B20" s="440">
        <v>10404</v>
      </c>
      <c r="C20" s="440">
        <v>10526</v>
      </c>
      <c r="D20" s="428">
        <f t="shared" si="2"/>
        <v>0.0117262591311034</v>
      </c>
      <c r="E20" s="426" t="s">
        <v>1573</v>
      </c>
      <c r="F20" s="427"/>
      <c r="G20" s="427">
        <v>0</v>
      </c>
      <c r="H20" s="428"/>
    </row>
    <row r="21" customHeight="true" spans="1:8">
      <c r="A21" s="437" t="s">
        <v>1574</v>
      </c>
      <c r="B21" s="440"/>
      <c r="C21" s="440"/>
      <c r="D21" s="428"/>
      <c r="E21" s="426" t="s">
        <v>1575</v>
      </c>
      <c r="F21" s="427"/>
      <c r="G21" s="427">
        <v>0</v>
      </c>
      <c r="H21" s="428"/>
    </row>
    <row r="22" customHeight="true" spans="1:8">
      <c r="A22" s="437" t="s">
        <v>1576</v>
      </c>
      <c r="B22" s="440">
        <v>96689</v>
      </c>
      <c r="C22" s="440">
        <v>157952.76</v>
      </c>
      <c r="D22" s="428">
        <f t="shared" si="2"/>
        <v>0.633616647188408</v>
      </c>
      <c r="E22" s="426" t="s">
        <v>1577</v>
      </c>
      <c r="F22" s="427"/>
      <c r="G22" s="427">
        <v>0</v>
      </c>
      <c r="H22" s="428"/>
    </row>
    <row r="23" customHeight="true" spans="1:8">
      <c r="A23" s="437"/>
      <c r="B23" s="440"/>
      <c r="C23" s="440"/>
      <c r="D23" s="428"/>
      <c r="E23" s="426" t="s">
        <v>1578</v>
      </c>
      <c r="F23" s="427"/>
      <c r="G23" s="427">
        <v>0</v>
      </c>
      <c r="H23" s="428"/>
    </row>
    <row r="24" customHeight="true" spans="1:8">
      <c r="A24" s="437"/>
      <c r="B24" s="440"/>
      <c r="C24" s="440"/>
      <c r="D24" s="428"/>
      <c r="E24" s="426" t="s">
        <v>1579</v>
      </c>
      <c r="F24" s="427">
        <v>35000</v>
      </c>
      <c r="G24" s="427">
        <v>0</v>
      </c>
      <c r="H24" s="428">
        <f t="shared" ref="H24:H27" si="3">(G24-F24)/F24</f>
        <v>-1</v>
      </c>
    </row>
    <row r="25" customHeight="true" spans="1:8">
      <c r="A25" s="437"/>
      <c r="B25" s="440"/>
      <c r="C25" s="440"/>
      <c r="D25" s="428"/>
      <c r="E25" s="426" t="s">
        <v>1580</v>
      </c>
      <c r="F25" s="427"/>
      <c r="G25" s="427">
        <v>0</v>
      </c>
      <c r="H25" s="428"/>
    </row>
    <row r="26" customHeight="true" spans="1:8">
      <c r="A26" s="437"/>
      <c r="B26" s="440"/>
      <c r="C26" s="440"/>
      <c r="D26" s="428"/>
      <c r="E26" s="426" t="s">
        <v>1581</v>
      </c>
      <c r="F26" s="427">
        <v>141367</v>
      </c>
      <c r="G26" s="427">
        <v>143614</v>
      </c>
      <c r="H26" s="428">
        <f t="shared" si="3"/>
        <v>0.0158947986446625</v>
      </c>
    </row>
    <row r="27" customHeight="true" spans="1:8">
      <c r="A27" s="437"/>
      <c r="B27" s="449"/>
      <c r="C27" s="449"/>
      <c r="D27" s="450"/>
      <c r="E27" s="426" t="s">
        <v>1582</v>
      </c>
      <c r="F27" s="427">
        <v>2024310</v>
      </c>
      <c r="G27" s="427">
        <v>0</v>
      </c>
      <c r="H27" s="428">
        <f t="shared" si="3"/>
        <v>-1</v>
      </c>
    </row>
    <row r="28" customHeight="true" spans="1:8">
      <c r="A28" s="437"/>
      <c r="B28" s="449"/>
      <c r="C28" s="449"/>
      <c r="D28" s="450"/>
      <c r="E28" s="426" t="s">
        <v>1583</v>
      </c>
      <c r="F28" s="427"/>
      <c r="G28" s="427">
        <v>0</v>
      </c>
      <c r="H28" s="428"/>
    </row>
    <row r="29" customHeight="true" spans="1:8">
      <c r="A29" s="437"/>
      <c r="B29" s="449"/>
      <c r="C29" s="449"/>
      <c r="D29" s="450"/>
      <c r="E29" s="426" t="s">
        <v>1584</v>
      </c>
      <c r="F29" s="427"/>
      <c r="G29" s="427">
        <v>0</v>
      </c>
      <c r="H29" s="428"/>
    </row>
    <row r="30" customHeight="true" spans="1:8">
      <c r="A30" s="437"/>
      <c r="B30" s="449"/>
      <c r="C30" s="449"/>
      <c r="D30" s="450"/>
      <c r="E30" s="426" t="s">
        <v>1585</v>
      </c>
      <c r="F30" s="429" t="s">
        <v>1544</v>
      </c>
      <c r="G30" s="429" t="s">
        <v>1544</v>
      </c>
      <c r="H30" s="428"/>
    </row>
    <row r="31" customHeight="true" spans="1:8">
      <c r="A31" s="437"/>
      <c r="B31" s="449"/>
      <c r="C31" s="449"/>
      <c r="D31" s="450"/>
      <c r="E31" s="426" t="s">
        <v>1586</v>
      </c>
      <c r="F31" s="427"/>
      <c r="G31" s="427">
        <v>0</v>
      </c>
      <c r="H31" s="428"/>
    </row>
    <row r="32" customHeight="true" spans="1:8">
      <c r="A32" s="437"/>
      <c r="B32" s="449"/>
      <c r="C32" s="449"/>
      <c r="D32" s="450"/>
      <c r="E32" s="426" t="s">
        <v>1587</v>
      </c>
      <c r="F32" s="429" t="s">
        <v>1544</v>
      </c>
      <c r="G32" s="429" t="s">
        <v>1544</v>
      </c>
      <c r="H32" s="428"/>
    </row>
    <row r="33" customHeight="true" spans="1:8">
      <c r="A33" s="437"/>
      <c r="B33" s="449"/>
      <c r="C33" s="449"/>
      <c r="D33" s="450"/>
      <c r="E33" s="426" t="s">
        <v>1588</v>
      </c>
      <c r="F33" s="429" t="s">
        <v>1544</v>
      </c>
      <c r="G33" s="429" t="s">
        <v>1544</v>
      </c>
      <c r="H33" s="428"/>
    </row>
    <row r="34" customHeight="true" spans="1:8">
      <c r="A34" s="437"/>
      <c r="B34" s="449"/>
      <c r="C34" s="449"/>
      <c r="D34" s="450"/>
      <c r="E34" s="426" t="s">
        <v>1589</v>
      </c>
      <c r="F34" s="427">
        <v>50182</v>
      </c>
      <c r="G34" s="427">
        <v>108</v>
      </c>
      <c r="H34" s="428">
        <f>(G34-F34)/F34</f>
        <v>-0.99784783388466</v>
      </c>
    </row>
    <row r="35" customHeight="true" spans="1:8">
      <c r="A35" s="437"/>
      <c r="B35" s="449"/>
      <c r="C35" s="449"/>
      <c r="D35" s="450"/>
      <c r="E35" s="426" t="s">
        <v>1590</v>
      </c>
      <c r="F35" s="429" t="s">
        <v>1544</v>
      </c>
      <c r="G35" s="429" t="s">
        <v>1544</v>
      </c>
      <c r="H35" s="428"/>
    </row>
    <row r="36" customHeight="true" spans="1:8">
      <c r="A36" s="437"/>
      <c r="B36" s="449"/>
      <c r="C36" s="449"/>
      <c r="D36" s="450"/>
      <c r="E36" s="426" t="s">
        <v>1591</v>
      </c>
      <c r="F36" s="427"/>
      <c r="G36" s="427">
        <v>0</v>
      </c>
      <c r="H36" s="428"/>
    </row>
    <row r="37" customHeight="true" spans="1:8">
      <c r="A37" s="437"/>
      <c r="B37" s="449"/>
      <c r="C37" s="449"/>
      <c r="D37" s="450"/>
      <c r="E37" s="426" t="s">
        <v>1592</v>
      </c>
      <c r="F37" s="427"/>
      <c r="G37" s="427">
        <v>0</v>
      </c>
      <c r="H37" s="428"/>
    </row>
    <row r="38" customHeight="true" spans="1:8">
      <c r="A38" s="437"/>
      <c r="B38" s="449"/>
      <c r="C38" s="449"/>
      <c r="D38" s="450"/>
      <c r="E38" s="426" t="s">
        <v>1593</v>
      </c>
      <c r="F38" s="429" t="s">
        <v>1544</v>
      </c>
      <c r="G38" s="429" t="s">
        <v>1544</v>
      </c>
      <c r="H38" s="428"/>
    </row>
    <row r="39" customHeight="true" spans="1:8">
      <c r="A39" s="437"/>
      <c r="B39" s="449"/>
      <c r="C39" s="449"/>
      <c r="D39" s="450"/>
      <c r="E39" s="426" t="s">
        <v>1594</v>
      </c>
      <c r="F39" s="429" t="s">
        <v>1544</v>
      </c>
      <c r="G39" s="429" t="s">
        <v>1544</v>
      </c>
      <c r="H39" s="428"/>
    </row>
    <row r="40" customHeight="true" spans="1:8">
      <c r="A40" s="437"/>
      <c r="B40" s="449"/>
      <c r="C40" s="449"/>
      <c r="D40" s="450"/>
      <c r="E40" s="426" t="s">
        <v>1595</v>
      </c>
      <c r="F40" s="427">
        <v>50182</v>
      </c>
      <c r="G40" s="427">
        <v>108</v>
      </c>
      <c r="H40" s="428">
        <f>(G40-F40)/F40</f>
        <v>-0.99784783388466</v>
      </c>
    </row>
    <row r="41" customHeight="true" spans="1:8">
      <c r="A41" s="437"/>
      <c r="B41" s="449"/>
      <c r="C41" s="449"/>
      <c r="D41" s="450"/>
      <c r="E41" s="426" t="s">
        <v>1596</v>
      </c>
      <c r="F41" s="429" t="s">
        <v>1544</v>
      </c>
      <c r="G41" s="429" t="s">
        <v>1544</v>
      </c>
      <c r="H41" s="428"/>
    </row>
    <row r="42" customHeight="true" spans="1:8">
      <c r="A42" s="437"/>
      <c r="B42" s="449"/>
      <c r="C42" s="449"/>
      <c r="D42" s="450"/>
      <c r="E42" s="426" t="s">
        <v>1597</v>
      </c>
      <c r="F42" s="427"/>
      <c r="G42" s="427">
        <v>0</v>
      </c>
      <c r="H42" s="428"/>
    </row>
    <row r="43" customHeight="true" spans="1:8">
      <c r="A43" s="437"/>
      <c r="B43" s="449"/>
      <c r="C43" s="449"/>
      <c r="D43" s="450"/>
      <c r="E43" s="426" t="s">
        <v>1598</v>
      </c>
      <c r="F43" s="427"/>
      <c r="G43" s="427">
        <v>0</v>
      </c>
      <c r="H43" s="428"/>
    </row>
    <row r="44" customHeight="true" spans="1:8">
      <c r="A44" s="437"/>
      <c r="B44" s="449"/>
      <c r="C44" s="449"/>
      <c r="D44" s="450"/>
      <c r="E44" s="426" t="s">
        <v>1599</v>
      </c>
      <c r="F44" s="427"/>
      <c r="G44" s="427">
        <v>0</v>
      </c>
      <c r="H44" s="428"/>
    </row>
    <row r="45" customHeight="true" spans="1:8">
      <c r="A45" s="437"/>
      <c r="B45" s="449"/>
      <c r="C45" s="449"/>
      <c r="D45" s="450"/>
      <c r="E45" s="426" t="s">
        <v>1600</v>
      </c>
      <c r="F45" s="429" t="s">
        <v>1544</v>
      </c>
      <c r="G45" s="429" t="s">
        <v>1544</v>
      </c>
      <c r="H45" s="428"/>
    </row>
    <row r="46" customHeight="true" spans="1:8">
      <c r="A46" s="437"/>
      <c r="B46" s="449"/>
      <c r="C46" s="449"/>
      <c r="D46" s="450"/>
      <c r="E46" s="426" t="s">
        <v>1601</v>
      </c>
      <c r="F46" s="429" t="s">
        <v>1544</v>
      </c>
      <c r="G46" s="429" t="s">
        <v>1544</v>
      </c>
      <c r="H46" s="428"/>
    </row>
    <row r="47" customHeight="true" spans="1:8">
      <c r="A47" s="437"/>
      <c r="B47" s="449"/>
      <c r="C47" s="449"/>
      <c r="D47" s="450"/>
      <c r="E47" s="426" t="s">
        <v>1602</v>
      </c>
      <c r="F47" s="427">
        <v>2637708</v>
      </c>
      <c r="G47" s="427">
        <v>2805983</v>
      </c>
      <c r="H47" s="428">
        <f t="shared" ref="H47:H53" si="4">(G47-F47)/F47</f>
        <v>0.0637959167580339</v>
      </c>
    </row>
    <row r="48" customHeight="true" spans="1:8">
      <c r="A48" s="437"/>
      <c r="B48" s="449"/>
      <c r="C48" s="449"/>
      <c r="D48" s="450"/>
      <c r="E48" s="426" t="s">
        <v>1603</v>
      </c>
      <c r="F48" s="427">
        <v>2540689</v>
      </c>
      <c r="G48" s="427">
        <v>2720929</v>
      </c>
      <c r="H48" s="428">
        <f t="shared" si="4"/>
        <v>0.0709413863719645</v>
      </c>
    </row>
    <row r="49" customHeight="true" spans="1:8">
      <c r="A49" s="437"/>
      <c r="B49" s="449"/>
      <c r="C49" s="449"/>
      <c r="D49" s="450"/>
      <c r="E49" s="426" t="s">
        <v>1604</v>
      </c>
      <c r="F49" s="427">
        <v>18234</v>
      </c>
      <c r="G49" s="427">
        <v>16226</v>
      </c>
      <c r="H49" s="428">
        <f t="shared" si="4"/>
        <v>-0.110123944279917</v>
      </c>
    </row>
    <row r="50" customHeight="true" spans="1:8">
      <c r="A50" s="437"/>
      <c r="B50" s="449"/>
      <c r="C50" s="449"/>
      <c r="D50" s="450"/>
      <c r="E50" s="426" t="s">
        <v>1605</v>
      </c>
      <c r="F50" s="427">
        <v>78785</v>
      </c>
      <c r="G50" s="427">
        <v>68828</v>
      </c>
      <c r="H50" s="428">
        <f t="shared" si="4"/>
        <v>-0.126381925493431</v>
      </c>
    </row>
    <row r="51" customHeight="true" spans="1:8">
      <c r="A51" s="437"/>
      <c r="B51" s="449"/>
      <c r="C51" s="449"/>
      <c r="D51" s="450"/>
      <c r="E51" s="426" t="s">
        <v>1606</v>
      </c>
      <c r="F51" s="427">
        <v>161410</v>
      </c>
      <c r="G51" s="427">
        <v>329545.07</v>
      </c>
      <c r="H51" s="428">
        <f t="shared" si="4"/>
        <v>1.04166451892696</v>
      </c>
    </row>
    <row r="52" customHeight="true" spans="1:8">
      <c r="A52" s="437"/>
      <c r="B52" s="449"/>
      <c r="C52" s="449"/>
      <c r="D52" s="450"/>
      <c r="E52" s="426" t="s">
        <v>1607</v>
      </c>
      <c r="F52" s="427">
        <v>4712.4</v>
      </c>
      <c r="G52" s="427">
        <v>7545</v>
      </c>
      <c r="H52" s="428">
        <f t="shared" si="4"/>
        <v>0.601094983447925</v>
      </c>
    </row>
    <row r="53" customHeight="true" spans="1:8">
      <c r="A53" s="437"/>
      <c r="B53" s="449"/>
      <c r="C53" s="449"/>
      <c r="D53" s="450"/>
      <c r="E53" s="426" t="s">
        <v>1608</v>
      </c>
      <c r="F53" s="427">
        <v>1151651</v>
      </c>
      <c r="G53" s="427">
        <v>349</v>
      </c>
      <c r="H53" s="428">
        <f t="shared" si="4"/>
        <v>-0.999696956803754</v>
      </c>
    </row>
    <row r="54" customHeight="true" spans="1:8">
      <c r="A54" s="437"/>
      <c r="B54" s="449"/>
      <c r="C54" s="449"/>
      <c r="D54" s="450"/>
      <c r="E54" s="426"/>
      <c r="F54" s="427"/>
      <c r="G54" s="427"/>
      <c r="H54" s="428"/>
    </row>
    <row r="55" customHeight="true" spans="1:8">
      <c r="A55" s="441" t="s">
        <v>85</v>
      </c>
      <c r="B55" s="440">
        <v>12680061</v>
      </c>
      <c r="C55" s="440">
        <v>10359422.76</v>
      </c>
      <c r="D55" s="428">
        <f t="shared" ref="D55:D58" si="5">(C55-B55)/B55</f>
        <v>-0.183014753635649</v>
      </c>
      <c r="E55" s="430" t="s">
        <v>1167</v>
      </c>
      <c r="F55" s="427">
        <v>12237752.4</v>
      </c>
      <c r="G55" s="427">
        <v>12261824</v>
      </c>
      <c r="H55" s="428">
        <f t="shared" ref="H55:H62" si="6">(G55-F55)/F55</f>
        <v>0.0019669951812393</v>
      </c>
    </row>
    <row r="56" customHeight="true" spans="1:8">
      <c r="A56" s="442" t="s">
        <v>1175</v>
      </c>
      <c r="B56" s="440">
        <v>9746310</v>
      </c>
      <c r="C56" s="440">
        <v>8291675.1</v>
      </c>
      <c r="D56" s="428">
        <f t="shared" si="5"/>
        <v>-0.149249808389021</v>
      </c>
      <c r="E56" s="431" t="s">
        <v>1176</v>
      </c>
      <c r="F56" s="427">
        <v>10188618.6</v>
      </c>
      <c r="G56" s="427">
        <v>6389273.79</v>
      </c>
      <c r="H56" s="428">
        <f t="shared" si="6"/>
        <v>-0.372900876866664</v>
      </c>
    </row>
    <row r="57" customHeight="true" spans="1:8">
      <c r="A57" s="437" t="s">
        <v>1609</v>
      </c>
      <c r="B57" s="440">
        <v>1433921</v>
      </c>
      <c r="C57" s="440">
        <v>5495</v>
      </c>
      <c r="D57" s="428">
        <f t="shared" si="5"/>
        <v>-0.996167850251164</v>
      </c>
      <c r="E57" s="426" t="s">
        <v>1610</v>
      </c>
      <c r="F57" s="427"/>
      <c r="G57" s="427"/>
      <c r="H57" s="428"/>
    </row>
    <row r="58" customHeight="true" spans="1:8">
      <c r="A58" s="437" t="s">
        <v>1611</v>
      </c>
      <c r="B58" s="440">
        <v>1433921</v>
      </c>
      <c r="C58" s="440">
        <v>5495</v>
      </c>
      <c r="D58" s="428">
        <f t="shared" si="5"/>
        <v>-0.996167850251164</v>
      </c>
      <c r="E58" s="426" t="s">
        <v>1612</v>
      </c>
      <c r="F58" s="427"/>
      <c r="G58" s="427"/>
      <c r="H58" s="428"/>
    </row>
    <row r="59" customHeight="true" spans="1:8">
      <c r="A59" s="437" t="s">
        <v>1613</v>
      </c>
      <c r="B59" s="440"/>
      <c r="C59" s="440"/>
      <c r="D59" s="428"/>
      <c r="E59" s="426" t="s">
        <v>1614</v>
      </c>
      <c r="F59" s="427"/>
      <c r="G59" s="427"/>
      <c r="H59" s="428"/>
    </row>
    <row r="60" customHeight="true" spans="1:8">
      <c r="A60" s="437" t="s">
        <v>1246</v>
      </c>
      <c r="B60" s="440">
        <v>3710659</v>
      </c>
      <c r="C60" s="440">
        <v>5562484.1</v>
      </c>
      <c r="D60" s="428">
        <f t="shared" ref="D60:D63" si="7">(C60-B60)/B60</f>
        <v>0.499055585544239</v>
      </c>
      <c r="E60" s="426" t="s">
        <v>1615</v>
      </c>
      <c r="F60" s="427">
        <v>4525583.5</v>
      </c>
      <c r="G60" s="427">
        <v>3713927</v>
      </c>
      <c r="H60" s="428">
        <f t="shared" si="6"/>
        <v>-0.179348475174527</v>
      </c>
    </row>
    <row r="61" customHeight="true" spans="1:8">
      <c r="A61" s="437" t="s">
        <v>1248</v>
      </c>
      <c r="B61" s="440">
        <v>1730</v>
      </c>
      <c r="C61" s="440">
        <v>33696</v>
      </c>
      <c r="D61" s="428">
        <f t="shared" si="7"/>
        <v>18.4774566473988</v>
      </c>
      <c r="E61" s="426" t="s">
        <v>1616</v>
      </c>
      <c r="F61" s="427">
        <v>5562484.1</v>
      </c>
      <c r="G61" s="427">
        <v>2422863.79</v>
      </c>
      <c r="H61" s="428">
        <f t="shared" si="6"/>
        <v>-0.56442773652153</v>
      </c>
    </row>
    <row r="62" customHeight="true" spans="1:8">
      <c r="A62" s="437" t="s">
        <v>1617</v>
      </c>
      <c r="B62" s="440">
        <v>1483</v>
      </c>
      <c r="C62" s="440">
        <v>960</v>
      </c>
      <c r="D62" s="428">
        <f t="shared" si="7"/>
        <v>-0.352663519892111</v>
      </c>
      <c r="E62" s="426" t="s">
        <v>1618</v>
      </c>
      <c r="F62" s="427">
        <v>100551</v>
      </c>
      <c r="G62" s="427">
        <v>252483</v>
      </c>
      <c r="H62" s="428">
        <f t="shared" si="6"/>
        <v>1.51099442074171</v>
      </c>
    </row>
    <row r="63" customHeight="true" spans="1:8">
      <c r="A63" s="437" t="s">
        <v>1619</v>
      </c>
      <c r="B63" s="440">
        <v>4600000</v>
      </c>
      <c r="C63" s="440">
        <v>2690000</v>
      </c>
      <c r="D63" s="428">
        <f t="shared" si="7"/>
        <v>-0.415217391304348</v>
      </c>
      <c r="E63" s="426" t="s">
        <v>1620</v>
      </c>
      <c r="F63" s="427"/>
      <c r="G63" s="427"/>
      <c r="H63" s="428"/>
    </row>
    <row r="64" customHeight="true" spans="1:8">
      <c r="A64" s="437" t="s">
        <v>1621</v>
      </c>
      <c r="B64" s="440"/>
      <c r="C64" s="440">
        <v>0</v>
      </c>
      <c r="D64" s="428"/>
      <c r="E64" s="430"/>
      <c r="F64" s="427"/>
      <c r="G64" s="427"/>
      <c r="H64" s="428"/>
    </row>
    <row r="65" customHeight="true" spans="1:8">
      <c r="A65" s="442"/>
      <c r="B65" s="440"/>
      <c r="C65" s="440"/>
      <c r="D65" s="428"/>
      <c r="E65" s="431"/>
      <c r="F65" s="427"/>
      <c r="G65" s="427"/>
      <c r="H65" s="428"/>
    </row>
    <row r="66" customHeight="true" spans="1:8">
      <c r="A66" s="441" t="s">
        <v>1264</v>
      </c>
      <c r="B66" s="440">
        <v>22426371</v>
      </c>
      <c r="C66" s="440">
        <v>18651097.86</v>
      </c>
      <c r="D66" s="428">
        <f>(C66-B66)/B66</f>
        <v>-0.168340795753357</v>
      </c>
      <c r="E66" s="430" t="s">
        <v>1265</v>
      </c>
      <c r="F66" s="427">
        <v>22426371</v>
      </c>
      <c r="G66" s="427">
        <v>18651097.86</v>
      </c>
      <c r="H66" s="428">
        <f>(G66-F66)/F66</f>
        <v>-0.168340795753357</v>
      </c>
    </row>
    <row r="69" customHeight="true" spans="6:6">
      <c r="F69" s="432"/>
    </row>
    <row r="70" customHeight="true" spans="5:6">
      <c r="E70" s="432"/>
      <c r="F70" s="432"/>
    </row>
    <row r="71" customHeight="true" spans="5:6">
      <c r="E71" s="432"/>
      <c r="F71" s="432"/>
    </row>
    <row r="72" customHeight="true" spans="5:5">
      <c r="E72" s="432"/>
    </row>
    <row r="73" customHeight="true" spans="5:5">
      <c r="E73" s="432"/>
    </row>
    <row r="74" customHeight="true" spans="5:5">
      <c r="E74" s="432"/>
    </row>
    <row r="75" customHeight="true" spans="5:5">
      <c r="E75" s="432"/>
    </row>
    <row r="76" customHeight="true" spans="5:5">
      <c r="E76" s="432"/>
    </row>
  </sheetData>
  <mergeCells count="4">
    <mergeCell ref="A1:E1"/>
    <mergeCell ref="A2:H2"/>
    <mergeCell ref="A4:D4"/>
    <mergeCell ref="E4:H4"/>
  </mergeCells>
  <pageMargins left="0.75" right="0.75" top="1" bottom="1" header="0.5" footer="0.5"/>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3"/>
  <sheetViews>
    <sheetView workbookViewId="0">
      <selection activeCell="I23" sqref="I23"/>
    </sheetView>
  </sheetViews>
  <sheetFormatPr defaultColWidth="8" defaultRowHeight="18.95" customHeight="true" outlineLevelCol="3"/>
  <cols>
    <col min="1" max="1" width="38.3769230769231" style="420" customWidth="true"/>
    <col min="2" max="3" width="20.3769230769231" style="420" customWidth="true"/>
    <col min="4" max="4" width="14.8769230769231" style="421" customWidth="true"/>
    <col min="5" max="16379" width="8" style="420"/>
  </cols>
  <sheetData>
    <row r="1" s="293" customFormat="true" customHeight="true" spans="1:4">
      <c r="A1" s="433" t="s">
        <v>1841</v>
      </c>
      <c r="B1" s="433"/>
      <c r="C1" s="433"/>
      <c r="D1" s="434"/>
    </row>
    <row r="2" s="293" customFormat="true" customHeight="true" spans="1:4">
      <c r="A2" s="435" t="s">
        <v>1842</v>
      </c>
      <c r="B2" s="435"/>
      <c r="C2" s="435"/>
      <c r="D2" s="436"/>
    </row>
    <row r="3" s="293" customFormat="true" customHeight="true" spans="1:4">
      <c r="A3" s="425"/>
      <c r="B3" s="425"/>
      <c r="D3" s="350" t="s">
        <v>54</v>
      </c>
    </row>
    <row r="4" s="420" customFormat="true" ht="30" customHeight="true" spans="1:4">
      <c r="A4" s="287" t="s">
        <v>55</v>
      </c>
      <c r="B4" s="201" t="s">
        <v>56</v>
      </c>
      <c r="C4" s="201" t="s">
        <v>57</v>
      </c>
      <c r="D4" s="362" t="s">
        <v>58</v>
      </c>
    </row>
    <row r="5" s="420" customFormat="true" customHeight="true" spans="1:4">
      <c r="A5" s="437" t="s">
        <v>1543</v>
      </c>
      <c r="B5" s="438" t="s">
        <v>1544</v>
      </c>
      <c r="C5" s="438" t="s">
        <v>1544</v>
      </c>
      <c r="D5" s="439" t="s">
        <v>1544</v>
      </c>
    </row>
    <row r="6" s="420" customFormat="true" customHeight="true" spans="1:4">
      <c r="A6" s="437" t="s">
        <v>1546</v>
      </c>
      <c r="B6" s="438" t="s">
        <v>1544</v>
      </c>
      <c r="C6" s="438" t="s">
        <v>1544</v>
      </c>
      <c r="D6" s="439" t="s">
        <v>1544</v>
      </c>
    </row>
    <row r="7" s="420" customFormat="true" customHeight="true" spans="1:4">
      <c r="A7" s="437" t="s">
        <v>1548</v>
      </c>
      <c r="B7" s="440"/>
      <c r="C7" s="440"/>
      <c r="D7" s="428"/>
    </row>
    <row r="8" s="420" customFormat="true" customHeight="true" spans="1:4">
      <c r="A8" s="437" t="s">
        <v>1550</v>
      </c>
      <c r="B8" s="440">
        <v>24</v>
      </c>
      <c r="C8" s="440"/>
      <c r="D8" s="428">
        <f t="shared" ref="D8:D11" si="0">(C8-B8)/B8</f>
        <v>-1</v>
      </c>
    </row>
    <row r="9" s="420" customFormat="true" customHeight="true" spans="1:4">
      <c r="A9" s="437" t="s">
        <v>1552</v>
      </c>
      <c r="B9" s="440">
        <v>458915</v>
      </c>
      <c r="C9" s="440">
        <v>88176</v>
      </c>
      <c r="D9" s="428">
        <f t="shared" si="0"/>
        <v>-0.807859843326106</v>
      </c>
    </row>
    <row r="10" s="420" customFormat="true" customHeight="true" spans="1:4">
      <c r="A10" s="437" t="s">
        <v>1554</v>
      </c>
      <c r="B10" s="440"/>
      <c r="C10" s="440"/>
      <c r="D10" s="428"/>
    </row>
    <row r="11" s="420" customFormat="true" customHeight="true" spans="1:4">
      <c r="A11" s="437" t="s">
        <v>1556</v>
      </c>
      <c r="B11" s="440">
        <v>11884899</v>
      </c>
      <c r="C11" s="440">
        <v>9904861</v>
      </c>
      <c r="D11" s="428">
        <f t="shared" si="0"/>
        <v>-0.166601163375473</v>
      </c>
    </row>
    <row r="12" s="420" customFormat="true" customHeight="true" spans="1:4">
      <c r="A12" s="437" t="s">
        <v>1558</v>
      </c>
      <c r="B12" s="440"/>
      <c r="C12" s="440"/>
      <c r="D12" s="428"/>
    </row>
    <row r="13" s="420" customFormat="true" customHeight="true" spans="1:4">
      <c r="A13" s="437" t="s">
        <v>1560</v>
      </c>
      <c r="B13" s="440">
        <v>70504</v>
      </c>
      <c r="C13" s="440">
        <v>67907</v>
      </c>
      <c r="D13" s="428">
        <f>(C13-B13)/B13</f>
        <v>-0.0368347895154885</v>
      </c>
    </row>
    <row r="14" s="420" customFormat="true" customHeight="true" spans="1:4">
      <c r="A14" s="437" t="s">
        <v>1562</v>
      </c>
      <c r="B14" s="440"/>
      <c r="C14" s="440"/>
      <c r="D14" s="428"/>
    </row>
    <row r="15" s="420" customFormat="true" customHeight="true" spans="1:4">
      <c r="A15" s="437" t="s">
        <v>1564</v>
      </c>
      <c r="B15" s="440"/>
      <c r="C15" s="440"/>
      <c r="D15" s="428"/>
    </row>
    <row r="16" s="420" customFormat="true" customHeight="true" spans="1:4">
      <c r="A16" s="437" t="s">
        <v>1566</v>
      </c>
      <c r="B16" s="438" t="s">
        <v>1544</v>
      </c>
      <c r="C16" s="438" t="s">
        <v>1544</v>
      </c>
      <c r="D16" s="428"/>
    </row>
    <row r="17" s="420" customFormat="true" customHeight="true" spans="1:4">
      <c r="A17" s="437" t="s">
        <v>1568</v>
      </c>
      <c r="B17" s="440"/>
      <c r="C17" s="440"/>
      <c r="D17" s="428"/>
    </row>
    <row r="18" s="420" customFormat="true" customHeight="true" spans="1:4">
      <c r="A18" s="437" t="s">
        <v>1570</v>
      </c>
      <c r="B18" s="440">
        <v>158626</v>
      </c>
      <c r="C18" s="440">
        <v>130000</v>
      </c>
      <c r="D18" s="428">
        <f t="shared" ref="D18:D21" si="1">(C18-B18)/B18</f>
        <v>-0.18046221930831</v>
      </c>
    </row>
    <row r="19" s="420" customFormat="true" customHeight="true" spans="1:4">
      <c r="A19" s="437" t="s">
        <v>1572</v>
      </c>
      <c r="B19" s="440">
        <v>10404</v>
      </c>
      <c r="C19" s="440">
        <v>10526</v>
      </c>
      <c r="D19" s="428">
        <f t="shared" si="1"/>
        <v>0.0117262591311034</v>
      </c>
    </row>
    <row r="20" s="420" customFormat="true" customHeight="true" spans="1:4">
      <c r="A20" s="437" t="s">
        <v>1574</v>
      </c>
      <c r="B20" s="440"/>
      <c r="C20" s="440"/>
      <c r="D20" s="428"/>
    </row>
    <row r="21" s="420" customFormat="true" customHeight="true" spans="1:4">
      <c r="A21" s="437" t="s">
        <v>1576</v>
      </c>
      <c r="B21" s="440">
        <v>96689</v>
      </c>
      <c r="C21" s="440">
        <v>157952.76</v>
      </c>
      <c r="D21" s="428">
        <f t="shared" si="1"/>
        <v>0.633616647188408</v>
      </c>
    </row>
    <row r="22" s="420" customFormat="true" customHeight="true" spans="1:4">
      <c r="A22" s="441" t="s">
        <v>85</v>
      </c>
      <c r="B22" s="440">
        <v>12680061</v>
      </c>
      <c r="C22" s="440">
        <v>10359422.76</v>
      </c>
      <c r="D22" s="428">
        <f t="shared" ref="D22:D25" si="2">(C22-B22)/B22</f>
        <v>-0.183014753635649</v>
      </c>
    </row>
    <row r="23" s="420" customFormat="true" customHeight="true" spans="1:4">
      <c r="A23" s="442" t="s">
        <v>1175</v>
      </c>
      <c r="B23" s="440">
        <v>9746310</v>
      </c>
      <c r="C23" s="440">
        <v>8291675.1</v>
      </c>
      <c r="D23" s="428">
        <f t="shared" si="2"/>
        <v>-0.149249808389021</v>
      </c>
    </row>
    <row r="24" s="420" customFormat="true" customHeight="true" spans="1:4">
      <c r="A24" s="437" t="s">
        <v>1609</v>
      </c>
      <c r="B24" s="440">
        <v>1433921</v>
      </c>
      <c r="C24" s="440">
        <v>5495</v>
      </c>
      <c r="D24" s="428">
        <f t="shared" si="2"/>
        <v>-0.996167850251164</v>
      </c>
    </row>
    <row r="25" s="420" customFormat="true" customHeight="true" spans="1:4">
      <c r="A25" s="437" t="s">
        <v>1611</v>
      </c>
      <c r="B25" s="440">
        <v>1433921</v>
      </c>
      <c r="C25" s="440">
        <v>5495</v>
      </c>
      <c r="D25" s="428">
        <f t="shared" si="2"/>
        <v>-0.996167850251164</v>
      </c>
    </row>
    <row r="26" s="420" customFormat="true" customHeight="true" spans="1:4">
      <c r="A26" s="437" t="s">
        <v>1613</v>
      </c>
      <c r="B26" s="440"/>
      <c r="C26" s="440"/>
      <c r="D26" s="428"/>
    </row>
    <row r="27" s="420" customFormat="true" customHeight="true" spans="1:4">
      <c r="A27" s="437" t="s">
        <v>1246</v>
      </c>
      <c r="B27" s="440">
        <v>3710659</v>
      </c>
      <c r="C27" s="440">
        <v>5562484.1</v>
      </c>
      <c r="D27" s="428">
        <f t="shared" ref="D27:D30" si="3">(C27-B27)/B27</f>
        <v>0.499055585544239</v>
      </c>
    </row>
    <row r="28" s="420" customFormat="true" customHeight="true" spans="1:4">
      <c r="A28" s="437" t="s">
        <v>1248</v>
      </c>
      <c r="B28" s="440">
        <v>1730</v>
      </c>
      <c r="C28" s="440">
        <v>33696</v>
      </c>
      <c r="D28" s="428">
        <f t="shared" si="3"/>
        <v>18.4774566473988</v>
      </c>
    </row>
    <row r="29" s="420" customFormat="true" customHeight="true" spans="1:4">
      <c r="A29" s="437" t="s">
        <v>1617</v>
      </c>
      <c r="B29" s="440">
        <v>1483</v>
      </c>
      <c r="C29" s="440">
        <v>960</v>
      </c>
      <c r="D29" s="428">
        <f t="shared" si="3"/>
        <v>-0.352663519892111</v>
      </c>
    </row>
    <row r="30" s="420" customFormat="true" customHeight="true" spans="1:4">
      <c r="A30" s="437" t="s">
        <v>1619</v>
      </c>
      <c r="B30" s="440">
        <v>4600000</v>
      </c>
      <c r="C30" s="440">
        <v>2690000</v>
      </c>
      <c r="D30" s="428">
        <f t="shared" si="3"/>
        <v>-0.415217391304348</v>
      </c>
    </row>
    <row r="31" s="420" customFormat="true" customHeight="true" spans="1:4">
      <c r="A31" s="437" t="s">
        <v>1621</v>
      </c>
      <c r="B31" s="440"/>
      <c r="C31" s="440">
        <v>0</v>
      </c>
      <c r="D31" s="428"/>
    </row>
    <row r="32" s="420" customFormat="true" customHeight="true" spans="1:4">
      <c r="A32" s="442"/>
      <c r="B32" s="440"/>
      <c r="C32" s="440"/>
      <c r="D32" s="428"/>
    </row>
    <row r="33" s="420" customFormat="true" customHeight="true" spans="1:4">
      <c r="A33" s="441" t="s">
        <v>1264</v>
      </c>
      <c r="B33" s="440">
        <v>22426371</v>
      </c>
      <c r="C33" s="440">
        <v>18651097.86</v>
      </c>
      <c r="D33" s="428">
        <f>(C33-B33)/B33</f>
        <v>-0.168340795753357</v>
      </c>
    </row>
    <row r="34" s="420" customFormat="true" customHeight="true" spans="4:4">
      <c r="D34" s="421"/>
    </row>
    <row r="35" s="420" customFormat="true" customHeight="true" spans="4:4">
      <c r="D35" s="421"/>
    </row>
    <row r="36" s="420" customFormat="true" customHeight="true" spans="4:4">
      <c r="D36" s="421"/>
    </row>
    <row r="37" s="420" customFormat="true" customHeight="true" spans="4:4">
      <c r="D37" s="421"/>
    </row>
    <row r="38" s="420" customFormat="true" customHeight="true" spans="4:4">
      <c r="D38" s="421"/>
    </row>
    <row r="39" s="420" customFormat="true" customHeight="true" spans="4:4">
      <c r="D39" s="421"/>
    </row>
    <row r="40" s="420" customFormat="true" customHeight="true" spans="4:4">
      <c r="D40" s="421"/>
    </row>
    <row r="41" s="420" customFormat="true" customHeight="true" spans="4:4">
      <c r="D41" s="421"/>
    </row>
    <row r="42" s="420" customFormat="true" customHeight="true" spans="4:4">
      <c r="D42" s="421"/>
    </row>
    <row r="43" s="420" customFormat="true" customHeight="true" spans="4:4">
      <c r="D43" s="421"/>
    </row>
  </sheetData>
  <mergeCells count="2">
    <mergeCell ref="A1:D1"/>
    <mergeCell ref="A2:D2"/>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5"/>
  <sheetViews>
    <sheetView workbookViewId="0">
      <selection activeCell="H18" sqref="H18"/>
    </sheetView>
  </sheetViews>
  <sheetFormatPr defaultColWidth="8" defaultRowHeight="18.95" customHeight="true" outlineLevelCol="3"/>
  <cols>
    <col min="1" max="1" width="54.8769230769231" style="420" customWidth="true"/>
    <col min="2" max="3" width="17.8769230769231" style="420" customWidth="true"/>
    <col min="4" max="4" width="15.2538461538462" style="421" customWidth="true"/>
    <col min="5" max="16380" width="8" style="420"/>
  </cols>
  <sheetData>
    <row r="1" s="293" customFormat="true" customHeight="true" spans="1:4">
      <c r="A1" s="422" t="s">
        <v>1843</v>
      </c>
      <c r="D1" s="423" t="s">
        <v>84</v>
      </c>
    </row>
    <row r="2" s="293" customFormat="true" customHeight="true" spans="1:4">
      <c r="A2" s="424" t="s">
        <v>1844</v>
      </c>
      <c r="B2" s="424"/>
      <c r="C2" s="424"/>
      <c r="D2" s="424"/>
    </row>
    <row r="3" s="293" customFormat="true" customHeight="true" spans="1:4">
      <c r="A3" s="425"/>
      <c r="B3" s="425"/>
      <c r="C3" s="425"/>
      <c r="D3" s="350" t="s">
        <v>54</v>
      </c>
    </row>
    <row r="4" s="420" customFormat="true" ht="30" customHeight="true" spans="1:4">
      <c r="A4" s="201" t="s">
        <v>55</v>
      </c>
      <c r="B4" s="201" t="s">
        <v>56</v>
      </c>
      <c r="C4" s="201" t="s">
        <v>57</v>
      </c>
      <c r="D4" s="362" t="s">
        <v>58</v>
      </c>
    </row>
    <row r="5" s="420" customFormat="true" customHeight="true" spans="1:4">
      <c r="A5" s="426" t="s">
        <v>1545</v>
      </c>
      <c r="B5" s="427">
        <v>1985</v>
      </c>
      <c r="C5" s="427">
        <v>48</v>
      </c>
      <c r="D5" s="428">
        <f>(C5-B5)/B5</f>
        <v>-0.975818639798489</v>
      </c>
    </row>
    <row r="6" s="420" customFormat="true" customHeight="true" spans="1:4">
      <c r="A6" s="426" t="s">
        <v>1547</v>
      </c>
      <c r="B6" s="427">
        <v>1985</v>
      </c>
      <c r="C6" s="427">
        <v>48</v>
      </c>
      <c r="D6" s="428">
        <f>(C6-B6)/B6</f>
        <v>-0.975818639798489</v>
      </c>
    </row>
    <row r="7" s="420" customFormat="true" customHeight="true" spans="1:4">
      <c r="A7" s="426" t="s">
        <v>1549</v>
      </c>
      <c r="B7" s="427"/>
      <c r="C7" s="427"/>
      <c r="D7" s="428"/>
    </row>
    <row r="8" s="420" customFormat="true" customHeight="true" spans="1:4">
      <c r="A8" s="426" t="s">
        <v>1551</v>
      </c>
      <c r="B8" s="429" t="s">
        <v>1544</v>
      </c>
      <c r="C8" s="429" t="s">
        <v>1544</v>
      </c>
      <c r="D8" s="428"/>
    </row>
    <row r="9" s="420" customFormat="true" customHeight="true" spans="1:4">
      <c r="A9" s="426" t="s">
        <v>1553</v>
      </c>
      <c r="B9" s="427"/>
      <c r="C9" s="427"/>
      <c r="D9" s="428"/>
    </row>
    <row r="10" s="420" customFormat="true" customHeight="true" spans="1:4">
      <c r="A10" s="426" t="s">
        <v>1555</v>
      </c>
      <c r="B10" s="427"/>
      <c r="C10" s="427"/>
      <c r="D10" s="428"/>
    </row>
    <row r="11" s="420" customFormat="true" customHeight="true" spans="1:4">
      <c r="A11" s="426" t="s">
        <v>1557</v>
      </c>
      <c r="B11" s="427"/>
      <c r="C11" s="427"/>
      <c r="D11" s="428"/>
    </row>
    <row r="12" s="420" customFormat="true" customHeight="true" spans="1:4">
      <c r="A12" s="426" t="s">
        <v>1559</v>
      </c>
      <c r="B12" s="429" t="s">
        <v>1544</v>
      </c>
      <c r="C12" s="429" t="s">
        <v>1544</v>
      </c>
      <c r="D12" s="428"/>
    </row>
    <row r="13" s="420" customFormat="true" customHeight="true" spans="1:4">
      <c r="A13" s="426" t="s">
        <v>1561</v>
      </c>
      <c r="B13" s="429" t="s">
        <v>1544</v>
      </c>
      <c r="C13" s="429" t="s">
        <v>1544</v>
      </c>
      <c r="D13" s="428"/>
    </row>
    <row r="14" s="420" customFormat="true" customHeight="true" spans="1:4">
      <c r="A14" s="426" t="s">
        <v>1563</v>
      </c>
      <c r="B14" s="429" t="s">
        <v>1544</v>
      </c>
      <c r="C14" s="429" t="s">
        <v>1544</v>
      </c>
      <c r="D14" s="428"/>
    </row>
    <row r="15" s="420" customFormat="true" customHeight="true" spans="1:4">
      <c r="A15" s="426" t="s">
        <v>1565</v>
      </c>
      <c r="B15" s="429" t="s">
        <v>1544</v>
      </c>
      <c r="C15" s="429" t="s">
        <v>1544</v>
      </c>
      <c r="D15" s="428"/>
    </row>
    <row r="16" s="420" customFormat="true" customHeight="true" spans="1:4">
      <c r="A16" s="426" t="s">
        <v>1567</v>
      </c>
      <c r="B16" s="427">
        <v>8230104</v>
      </c>
      <c r="C16" s="427">
        <v>9118246</v>
      </c>
      <c r="D16" s="428">
        <f t="shared" ref="D16:D18" si="0">(C16-B16)/B16</f>
        <v>0.107913824661268</v>
      </c>
    </row>
    <row r="17" s="420" customFormat="true" customHeight="true" spans="1:4">
      <c r="A17" s="426" t="s">
        <v>1569</v>
      </c>
      <c r="B17" s="427">
        <v>6022898</v>
      </c>
      <c r="C17" s="427">
        <v>8967754</v>
      </c>
      <c r="D17" s="428">
        <f t="shared" si="0"/>
        <v>0.488943362480985</v>
      </c>
    </row>
    <row r="18" s="420" customFormat="true" customHeight="true" spans="1:4">
      <c r="A18" s="426" t="s">
        <v>1571</v>
      </c>
      <c r="B18" s="427">
        <v>6529</v>
      </c>
      <c r="C18" s="427">
        <v>6878</v>
      </c>
      <c r="D18" s="428">
        <f t="shared" si="0"/>
        <v>0.0534538214121611</v>
      </c>
    </row>
    <row r="19" s="420" customFormat="true" customHeight="true" spans="1:4">
      <c r="A19" s="426" t="s">
        <v>1573</v>
      </c>
      <c r="B19" s="427"/>
      <c r="C19" s="427">
        <v>0</v>
      </c>
      <c r="D19" s="428"/>
    </row>
    <row r="20" s="420" customFormat="true" customHeight="true" spans="1:4">
      <c r="A20" s="426" t="s">
        <v>1575</v>
      </c>
      <c r="B20" s="427"/>
      <c r="C20" s="427">
        <v>0</v>
      </c>
      <c r="D20" s="428"/>
    </row>
    <row r="21" s="420" customFormat="true" customHeight="true" spans="1:4">
      <c r="A21" s="426" t="s">
        <v>1577</v>
      </c>
      <c r="B21" s="427"/>
      <c r="C21" s="427">
        <v>0</v>
      </c>
      <c r="D21" s="428"/>
    </row>
    <row r="22" s="420" customFormat="true" customHeight="true" spans="1:4">
      <c r="A22" s="426" t="s">
        <v>1578</v>
      </c>
      <c r="B22" s="427"/>
      <c r="C22" s="427">
        <v>0</v>
      </c>
      <c r="D22" s="428"/>
    </row>
    <row r="23" s="420" customFormat="true" customHeight="true" spans="1:4">
      <c r="A23" s="426" t="s">
        <v>1579</v>
      </c>
      <c r="B23" s="427">
        <v>35000</v>
      </c>
      <c r="C23" s="427">
        <v>0</v>
      </c>
      <c r="D23" s="428">
        <f t="shared" ref="D23:D26" si="1">(C23-B23)/B23</f>
        <v>-1</v>
      </c>
    </row>
    <row r="24" s="420" customFormat="true" customHeight="true" spans="1:4">
      <c r="A24" s="426" t="s">
        <v>1580</v>
      </c>
      <c r="B24" s="427"/>
      <c r="C24" s="427">
        <v>0</v>
      </c>
      <c r="D24" s="428"/>
    </row>
    <row r="25" s="420" customFormat="true" customHeight="true" spans="1:4">
      <c r="A25" s="426" t="s">
        <v>1581</v>
      </c>
      <c r="B25" s="427">
        <v>141367</v>
      </c>
      <c r="C25" s="427">
        <v>143614</v>
      </c>
      <c r="D25" s="428">
        <f t="shared" si="1"/>
        <v>0.0158947986446625</v>
      </c>
    </row>
    <row r="26" s="420" customFormat="true" customHeight="true" spans="1:4">
      <c r="A26" s="426" t="s">
        <v>1582</v>
      </c>
      <c r="B26" s="427">
        <v>2024310</v>
      </c>
      <c r="C26" s="427">
        <v>0</v>
      </c>
      <c r="D26" s="428">
        <f t="shared" si="1"/>
        <v>-1</v>
      </c>
    </row>
    <row r="27" s="420" customFormat="true" customHeight="true" spans="1:4">
      <c r="A27" s="426" t="s">
        <v>1583</v>
      </c>
      <c r="B27" s="427"/>
      <c r="C27" s="427">
        <v>0</v>
      </c>
      <c r="D27" s="428"/>
    </row>
    <row r="28" s="420" customFormat="true" customHeight="true" spans="1:4">
      <c r="A28" s="426" t="s">
        <v>1584</v>
      </c>
      <c r="B28" s="427"/>
      <c r="C28" s="427">
        <v>0</v>
      </c>
      <c r="D28" s="428"/>
    </row>
    <row r="29" s="420" customFormat="true" customHeight="true" spans="1:4">
      <c r="A29" s="426" t="s">
        <v>1585</v>
      </c>
      <c r="B29" s="429" t="s">
        <v>1544</v>
      </c>
      <c r="C29" s="429" t="s">
        <v>1544</v>
      </c>
      <c r="D29" s="428"/>
    </row>
    <row r="30" s="420" customFormat="true" customHeight="true" spans="1:4">
      <c r="A30" s="426" t="s">
        <v>1586</v>
      </c>
      <c r="B30" s="427"/>
      <c r="C30" s="427">
        <v>0</v>
      </c>
      <c r="D30" s="428"/>
    </row>
    <row r="31" s="420" customFormat="true" customHeight="true" spans="1:4">
      <c r="A31" s="426" t="s">
        <v>1587</v>
      </c>
      <c r="B31" s="429" t="s">
        <v>1544</v>
      </c>
      <c r="C31" s="429" t="s">
        <v>1544</v>
      </c>
      <c r="D31" s="428"/>
    </row>
    <row r="32" s="420" customFormat="true" customHeight="true" spans="1:4">
      <c r="A32" s="426" t="s">
        <v>1588</v>
      </c>
      <c r="B32" s="429" t="s">
        <v>1544</v>
      </c>
      <c r="C32" s="429" t="s">
        <v>1544</v>
      </c>
      <c r="D32" s="428"/>
    </row>
    <row r="33" s="420" customFormat="true" customHeight="true" spans="1:4">
      <c r="A33" s="426" t="s">
        <v>1589</v>
      </c>
      <c r="B33" s="427">
        <v>50182</v>
      </c>
      <c r="C33" s="427">
        <v>108</v>
      </c>
      <c r="D33" s="428">
        <f>(C33-B33)/B33</f>
        <v>-0.99784783388466</v>
      </c>
    </row>
    <row r="34" s="420" customFormat="true" customHeight="true" spans="1:4">
      <c r="A34" s="426" t="s">
        <v>1590</v>
      </c>
      <c r="B34" s="429" t="s">
        <v>1544</v>
      </c>
      <c r="C34" s="429" t="s">
        <v>1544</v>
      </c>
      <c r="D34" s="428"/>
    </row>
    <row r="35" s="420" customFormat="true" customHeight="true" spans="1:4">
      <c r="A35" s="426" t="s">
        <v>1591</v>
      </c>
      <c r="B35" s="427"/>
      <c r="C35" s="427">
        <v>0</v>
      </c>
      <c r="D35" s="428"/>
    </row>
    <row r="36" s="420" customFormat="true" customHeight="true" spans="1:4">
      <c r="A36" s="426" t="s">
        <v>1592</v>
      </c>
      <c r="B36" s="427"/>
      <c r="C36" s="427">
        <v>0</v>
      </c>
      <c r="D36" s="428"/>
    </row>
    <row r="37" s="420" customFormat="true" customHeight="true" spans="1:4">
      <c r="A37" s="426" t="s">
        <v>1593</v>
      </c>
      <c r="B37" s="429" t="s">
        <v>1544</v>
      </c>
      <c r="C37" s="429" t="s">
        <v>1544</v>
      </c>
      <c r="D37" s="428"/>
    </row>
    <row r="38" s="420" customFormat="true" customHeight="true" spans="1:4">
      <c r="A38" s="426" t="s">
        <v>1594</v>
      </c>
      <c r="B38" s="429" t="s">
        <v>1544</v>
      </c>
      <c r="C38" s="429" t="s">
        <v>1544</v>
      </c>
      <c r="D38" s="428"/>
    </row>
    <row r="39" s="420" customFormat="true" customHeight="true" spans="1:4">
      <c r="A39" s="426" t="s">
        <v>1595</v>
      </c>
      <c r="B39" s="427">
        <v>50182</v>
      </c>
      <c r="C39" s="427">
        <v>108</v>
      </c>
      <c r="D39" s="428">
        <f>(C39-B39)/B39</f>
        <v>-0.99784783388466</v>
      </c>
    </row>
    <row r="40" s="420" customFormat="true" customHeight="true" spans="1:4">
      <c r="A40" s="426" t="s">
        <v>1596</v>
      </c>
      <c r="B40" s="429" t="s">
        <v>1544</v>
      </c>
      <c r="C40" s="429" t="s">
        <v>1544</v>
      </c>
      <c r="D40" s="428"/>
    </row>
    <row r="41" s="420" customFormat="true" customHeight="true" spans="1:4">
      <c r="A41" s="426" t="s">
        <v>1597</v>
      </c>
      <c r="B41" s="427"/>
      <c r="C41" s="427">
        <v>0</v>
      </c>
      <c r="D41" s="428"/>
    </row>
    <row r="42" s="420" customFormat="true" customHeight="true" spans="1:4">
      <c r="A42" s="426" t="s">
        <v>1598</v>
      </c>
      <c r="B42" s="427"/>
      <c r="C42" s="427">
        <v>0</v>
      </c>
      <c r="D42" s="428"/>
    </row>
    <row r="43" s="420" customFormat="true" customHeight="true" spans="1:4">
      <c r="A43" s="426" t="s">
        <v>1599</v>
      </c>
      <c r="B43" s="427"/>
      <c r="C43" s="427">
        <v>0</v>
      </c>
      <c r="D43" s="428"/>
    </row>
    <row r="44" s="420" customFormat="true" customHeight="true" spans="1:4">
      <c r="A44" s="426" t="s">
        <v>1600</v>
      </c>
      <c r="B44" s="429" t="s">
        <v>1544</v>
      </c>
      <c r="C44" s="429" t="s">
        <v>1544</v>
      </c>
      <c r="D44" s="428"/>
    </row>
    <row r="45" s="420" customFormat="true" customHeight="true" spans="1:4">
      <c r="A45" s="426" t="s">
        <v>1601</v>
      </c>
      <c r="B45" s="429" t="s">
        <v>1544</v>
      </c>
      <c r="C45" s="429" t="s">
        <v>1544</v>
      </c>
      <c r="D45" s="428"/>
    </row>
    <row r="46" s="420" customFormat="true" customHeight="true" spans="1:4">
      <c r="A46" s="426" t="s">
        <v>1602</v>
      </c>
      <c r="B46" s="427">
        <v>2637708</v>
      </c>
      <c r="C46" s="427">
        <v>2805983</v>
      </c>
      <c r="D46" s="428">
        <f t="shared" ref="D46:D52" si="2">(C46-B46)/B46</f>
        <v>0.0637959167580339</v>
      </c>
    </row>
    <row r="47" s="420" customFormat="true" customHeight="true" spans="1:4">
      <c r="A47" s="426" t="s">
        <v>1603</v>
      </c>
      <c r="B47" s="427">
        <v>2540689</v>
      </c>
      <c r="C47" s="427">
        <v>2720929</v>
      </c>
      <c r="D47" s="428">
        <f t="shared" si="2"/>
        <v>0.0709413863719645</v>
      </c>
    </row>
    <row r="48" s="420" customFormat="true" customHeight="true" spans="1:4">
      <c r="A48" s="426" t="s">
        <v>1604</v>
      </c>
      <c r="B48" s="427">
        <v>18234</v>
      </c>
      <c r="C48" s="427">
        <v>16226</v>
      </c>
      <c r="D48" s="428">
        <f t="shared" si="2"/>
        <v>-0.110123944279917</v>
      </c>
    </row>
    <row r="49" s="420" customFormat="true" customHeight="true" spans="1:4">
      <c r="A49" s="426" t="s">
        <v>1605</v>
      </c>
      <c r="B49" s="427">
        <v>78785</v>
      </c>
      <c r="C49" s="427">
        <v>68828</v>
      </c>
      <c r="D49" s="428">
        <f t="shared" si="2"/>
        <v>-0.126381925493431</v>
      </c>
    </row>
    <row r="50" s="420" customFormat="true" customHeight="true" spans="1:4">
      <c r="A50" s="426" t="s">
        <v>1606</v>
      </c>
      <c r="B50" s="427">
        <v>161410</v>
      </c>
      <c r="C50" s="427">
        <v>329545.07</v>
      </c>
      <c r="D50" s="428">
        <f t="shared" si="2"/>
        <v>1.04166451892696</v>
      </c>
    </row>
    <row r="51" s="420" customFormat="true" customHeight="true" spans="1:4">
      <c r="A51" s="426" t="s">
        <v>1607</v>
      </c>
      <c r="B51" s="427">
        <v>4712.4</v>
      </c>
      <c r="C51" s="427">
        <v>7545</v>
      </c>
      <c r="D51" s="428">
        <f t="shared" si="2"/>
        <v>0.601094983447925</v>
      </c>
    </row>
    <row r="52" s="420" customFormat="true" customHeight="true" spans="1:4">
      <c r="A52" s="426" t="s">
        <v>1608</v>
      </c>
      <c r="B52" s="427">
        <v>1151651</v>
      </c>
      <c r="C52" s="427">
        <v>349</v>
      </c>
      <c r="D52" s="428">
        <f t="shared" si="2"/>
        <v>-0.999696956803754</v>
      </c>
    </row>
    <row r="53" s="420" customFormat="true" customHeight="true" spans="1:4">
      <c r="A53" s="426"/>
      <c r="B53" s="427"/>
      <c r="C53" s="427"/>
      <c r="D53" s="428"/>
    </row>
    <row r="54" s="420" customFormat="true" customHeight="true" spans="1:4">
      <c r="A54" s="430" t="s">
        <v>1167</v>
      </c>
      <c r="B54" s="427">
        <v>12237752.4</v>
      </c>
      <c r="C54" s="427">
        <v>12261824</v>
      </c>
      <c r="D54" s="428">
        <f t="shared" ref="D54:D61" si="3">(C54-B54)/B54</f>
        <v>0.0019669951812393</v>
      </c>
    </row>
    <row r="55" s="420" customFormat="true" customHeight="true" spans="1:4">
      <c r="A55" s="431" t="s">
        <v>1176</v>
      </c>
      <c r="B55" s="427">
        <v>10188618.6</v>
      </c>
      <c r="C55" s="427">
        <v>6389273.79</v>
      </c>
      <c r="D55" s="428">
        <f t="shared" si="3"/>
        <v>-0.372900876866664</v>
      </c>
    </row>
    <row r="56" s="420" customFormat="true" customHeight="true" spans="1:4">
      <c r="A56" s="426" t="s">
        <v>1610</v>
      </c>
      <c r="B56" s="427"/>
      <c r="C56" s="427"/>
      <c r="D56" s="428"/>
    </row>
    <row r="57" s="420" customFormat="true" customHeight="true" spans="1:4">
      <c r="A57" s="426" t="s">
        <v>1612</v>
      </c>
      <c r="B57" s="427"/>
      <c r="C57" s="427"/>
      <c r="D57" s="428"/>
    </row>
    <row r="58" s="420" customFormat="true" customHeight="true" spans="1:4">
      <c r="A58" s="426" t="s">
        <v>1614</v>
      </c>
      <c r="B58" s="427"/>
      <c r="C58" s="427"/>
      <c r="D58" s="428"/>
    </row>
    <row r="59" s="420" customFormat="true" customHeight="true" spans="1:4">
      <c r="A59" s="426" t="s">
        <v>1615</v>
      </c>
      <c r="B59" s="427">
        <v>4525583.5</v>
      </c>
      <c r="C59" s="427">
        <v>3713927</v>
      </c>
      <c r="D59" s="428">
        <f t="shared" si="3"/>
        <v>-0.179348475174527</v>
      </c>
    </row>
    <row r="60" s="420" customFormat="true" customHeight="true" spans="1:4">
      <c r="A60" s="426" t="s">
        <v>1616</v>
      </c>
      <c r="B60" s="427">
        <v>5562484.1</v>
      </c>
      <c r="C60" s="427">
        <v>2422863.79</v>
      </c>
      <c r="D60" s="428">
        <f t="shared" si="3"/>
        <v>-0.56442773652153</v>
      </c>
    </row>
    <row r="61" s="420" customFormat="true" customHeight="true" spans="1:4">
      <c r="A61" s="426" t="s">
        <v>1618</v>
      </c>
      <c r="B61" s="427">
        <v>100551</v>
      </c>
      <c r="C61" s="427">
        <v>252483</v>
      </c>
      <c r="D61" s="428">
        <f t="shared" si="3"/>
        <v>1.51099442074171</v>
      </c>
    </row>
    <row r="62" s="420" customFormat="true" customHeight="true" spans="1:4">
      <c r="A62" s="426" t="s">
        <v>1620</v>
      </c>
      <c r="B62" s="427"/>
      <c r="C62" s="427"/>
      <c r="D62" s="428"/>
    </row>
    <row r="63" s="420" customFormat="true" customHeight="true" spans="1:4">
      <c r="A63" s="430"/>
      <c r="B63" s="427"/>
      <c r="C63" s="427"/>
      <c r="D63" s="428"/>
    </row>
    <row r="64" s="420" customFormat="true" customHeight="true" spans="1:4">
      <c r="A64" s="431"/>
      <c r="B64" s="427"/>
      <c r="C64" s="427"/>
      <c r="D64" s="428"/>
    </row>
    <row r="65" s="420" customFormat="true" customHeight="true" spans="1:4">
      <c r="A65" s="430" t="s">
        <v>1265</v>
      </c>
      <c r="B65" s="427">
        <v>22426371</v>
      </c>
      <c r="C65" s="427">
        <v>18651097.86</v>
      </c>
      <c r="D65" s="428">
        <f>(C65-B65)/B65</f>
        <v>-0.168340795753357</v>
      </c>
    </row>
    <row r="66" s="420" customFormat="true" customHeight="true" spans="4:4">
      <c r="D66" s="421"/>
    </row>
    <row r="67" s="420" customFormat="true" customHeight="true" spans="4:4">
      <c r="D67" s="421"/>
    </row>
    <row r="68" s="420" customFormat="true" customHeight="true" spans="2:4">
      <c r="B68" s="432"/>
      <c r="D68" s="421"/>
    </row>
    <row r="69" s="420" customFormat="true" customHeight="true" spans="1:4">
      <c r="A69" s="432"/>
      <c r="B69" s="432"/>
      <c r="D69" s="421"/>
    </row>
    <row r="70" s="420" customFormat="true" customHeight="true" spans="1:4">
      <c r="A70" s="432"/>
      <c r="B70" s="432"/>
      <c r="D70" s="421"/>
    </row>
    <row r="71" s="420" customFormat="true" customHeight="true" spans="1:4">
      <c r="A71" s="432"/>
      <c r="D71" s="421"/>
    </row>
    <row r="72" s="420" customFormat="true" customHeight="true" spans="1:4">
      <c r="A72" s="432"/>
      <c r="D72" s="421"/>
    </row>
    <row r="73" s="420" customFormat="true" customHeight="true" spans="1:4">
      <c r="A73" s="432"/>
      <c r="D73" s="421"/>
    </row>
    <row r="74" s="420" customFormat="true" customHeight="true" spans="1:4">
      <c r="A74" s="432"/>
      <c r="D74" s="421"/>
    </row>
    <row r="75" s="420" customFormat="true" customHeight="true" spans="1:4">
      <c r="A75" s="432"/>
      <c r="D75" s="421"/>
    </row>
  </sheetData>
  <mergeCells count="1">
    <mergeCell ref="A2:D2"/>
  </mergeCells>
  <pageMargins left="0.75" right="0.75" top="1" bottom="1" header="0.5" footer="0.5"/>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45"/>
  <sheetViews>
    <sheetView view="pageBreakPreview" zoomScaleNormal="100" zoomScaleSheetLayoutView="100" workbookViewId="0">
      <selection activeCell="A1" sqref="A1"/>
    </sheetView>
  </sheetViews>
  <sheetFormatPr defaultColWidth="9" defaultRowHeight="15.8"/>
  <cols>
    <col min="1" max="1" width="30.6230769230769" style="105" customWidth="true"/>
    <col min="2" max="2" width="11.8769230769231" style="105" customWidth="true"/>
    <col min="3" max="3" width="11.5" style="105" customWidth="true"/>
    <col min="4" max="4" width="10.3769230769231" style="105" customWidth="true"/>
    <col min="5" max="5" width="8.75384615384615" style="388" customWidth="true"/>
    <col min="6" max="6" width="36.2538461538462" style="317" customWidth="true"/>
    <col min="7" max="7" width="12.3769230769231" style="317" customWidth="true"/>
    <col min="8" max="8" width="11.8769230769231" style="317" customWidth="true"/>
    <col min="9" max="9" width="11.5" style="105" customWidth="true"/>
    <col min="10" max="10" width="10.5" style="388" customWidth="true"/>
    <col min="11" max="16384" width="9" style="105"/>
  </cols>
  <sheetData>
    <row r="1" spans="1:10">
      <c r="A1" s="298" t="s">
        <v>1845</v>
      </c>
      <c r="J1" s="415"/>
    </row>
    <row r="2" s="260" customFormat="true" ht="21.6" spans="1:10">
      <c r="A2" s="389" t="s">
        <v>1846</v>
      </c>
      <c r="B2" s="389"/>
      <c r="C2" s="389"/>
      <c r="D2" s="389"/>
      <c r="E2" s="400"/>
      <c r="F2" s="389"/>
      <c r="G2" s="389"/>
      <c r="H2" s="389"/>
      <c r="I2" s="389"/>
      <c r="J2" s="400"/>
    </row>
    <row r="3" s="260" customFormat="true" spans="1:10">
      <c r="A3" s="369"/>
      <c r="B3" s="369"/>
      <c r="C3" s="369"/>
      <c r="D3" s="365"/>
      <c r="E3" s="401"/>
      <c r="F3" s="402"/>
      <c r="G3" s="402"/>
      <c r="H3" s="402"/>
      <c r="I3" s="283" t="s">
        <v>54</v>
      </c>
      <c r="J3" s="416"/>
    </row>
    <row r="4" s="260" customFormat="true" ht="24.95" customHeight="true" spans="1:10">
      <c r="A4" s="287" t="s">
        <v>1847</v>
      </c>
      <c r="B4" s="287"/>
      <c r="C4" s="287"/>
      <c r="D4" s="287"/>
      <c r="E4" s="288"/>
      <c r="F4" s="287" t="s">
        <v>1848</v>
      </c>
      <c r="G4" s="287"/>
      <c r="H4" s="287"/>
      <c r="I4" s="287"/>
      <c r="J4" s="288"/>
    </row>
    <row r="5" s="260" customFormat="true" ht="24.95" customHeight="true" spans="1:10">
      <c r="A5" s="267" t="s">
        <v>1849</v>
      </c>
      <c r="B5" s="267" t="s">
        <v>1850</v>
      </c>
      <c r="C5" s="287" t="s">
        <v>1172</v>
      </c>
      <c r="D5" s="287"/>
      <c r="E5" s="288"/>
      <c r="F5" s="403" t="s">
        <v>1849</v>
      </c>
      <c r="G5" s="267" t="s">
        <v>1850</v>
      </c>
      <c r="H5" s="287" t="s">
        <v>1172</v>
      </c>
      <c r="I5" s="287"/>
      <c r="J5" s="288"/>
    </row>
    <row r="6" s="260" customFormat="true" ht="31.5" customHeight="true" spans="1:10">
      <c r="A6" s="270"/>
      <c r="B6" s="270"/>
      <c r="C6" s="287" t="s">
        <v>1851</v>
      </c>
      <c r="D6" s="287" t="s">
        <v>1527</v>
      </c>
      <c r="E6" s="288" t="s">
        <v>1852</v>
      </c>
      <c r="F6" s="404"/>
      <c r="G6" s="270"/>
      <c r="H6" s="287" t="s">
        <v>1851</v>
      </c>
      <c r="I6" s="287" t="s">
        <v>1527</v>
      </c>
      <c r="J6" s="288" t="s">
        <v>1852</v>
      </c>
    </row>
    <row r="7" s="387" customFormat="true" ht="24.95" customHeight="true" spans="1:10">
      <c r="A7" s="390" t="s">
        <v>1853</v>
      </c>
      <c r="B7" s="391">
        <v>777978.300517</v>
      </c>
      <c r="C7" s="391">
        <v>774411.730696</v>
      </c>
      <c r="D7" s="392">
        <v>835742.819108</v>
      </c>
      <c r="E7" s="405">
        <f>D7/C7-1</f>
        <v>0.0791970033264848</v>
      </c>
      <c r="F7" s="390" t="s">
        <v>1854</v>
      </c>
      <c r="G7" s="391">
        <v>545955.499519</v>
      </c>
      <c r="H7" s="391">
        <v>554667</v>
      </c>
      <c r="I7" s="392">
        <v>562419.770371</v>
      </c>
      <c r="J7" s="405">
        <f>(I7-H7)/H7</f>
        <v>0.0139773420286407</v>
      </c>
    </row>
    <row r="8" s="387" customFormat="true" ht="24.95" customHeight="true" spans="1:10">
      <c r="A8" s="308" t="s">
        <v>1855</v>
      </c>
      <c r="B8" s="391">
        <v>556061.437429</v>
      </c>
      <c r="C8" s="391">
        <v>543648.5835</v>
      </c>
      <c r="D8" s="391">
        <v>614205.15483</v>
      </c>
      <c r="E8" s="405"/>
      <c r="F8" s="390" t="s">
        <v>1856</v>
      </c>
      <c r="G8" s="391">
        <v>14676.641509</v>
      </c>
      <c r="H8" s="391">
        <v>16605</v>
      </c>
      <c r="I8" s="392">
        <v>17203</v>
      </c>
      <c r="J8" s="405"/>
    </row>
    <row r="9" s="387" customFormat="true" ht="24.95" customHeight="true" spans="1:10">
      <c r="A9" s="308" t="s">
        <v>1857</v>
      </c>
      <c r="B9" s="391">
        <v>221037.664278</v>
      </c>
      <c r="C9" s="391">
        <v>230263.147196</v>
      </c>
      <c r="D9" s="391">
        <v>221037.664278</v>
      </c>
      <c r="E9" s="405"/>
      <c r="F9" s="402" t="s">
        <v>1858</v>
      </c>
      <c r="G9" s="391">
        <v>517832.06</v>
      </c>
      <c r="H9" s="391">
        <v>517833</v>
      </c>
      <c r="I9" s="392">
        <v>534867.770371</v>
      </c>
      <c r="J9" s="405"/>
    </row>
    <row r="10" s="387" customFormat="true" ht="24.95" customHeight="true" spans="1:10">
      <c r="A10" s="308" t="s">
        <v>1859</v>
      </c>
      <c r="B10" s="308"/>
      <c r="C10" s="391"/>
      <c r="D10" s="392">
        <v>0</v>
      </c>
      <c r="E10" s="405"/>
      <c r="F10" s="390" t="s">
        <v>1860</v>
      </c>
      <c r="G10" s="391">
        <v>7000</v>
      </c>
      <c r="H10" s="391">
        <v>13000</v>
      </c>
      <c r="I10" s="392">
        <v>1000</v>
      </c>
      <c r="J10" s="405"/>
    </row>
    <row r="11" s="387" customFormat="true" ht="24.95" customHeight="true" spans="1:10">
      <c r="A11" s="308" t="s">
        <v>1861</v>
      </c>
      <c r="B11" s="308"/>
      <c r="C11" s="391"/>
      <c r="D11" s="392">
        <v>0</v>
      </c>
      <c r="E11" s="405"/>
      <c r="F11" s="390" t="s">
        <v>1862</v>
      </c>
      <c r="G11" s="391">
        <v>6446.79801</v>
      </c>
      <c r="H11" s="391">
        <v>7229</v>
      </c>
      <c r="I11" s="392">
        <v>9349</v>
      </c>
      <c r="J11" s="405"/>
    </row>
    <row r="12" s="387" customFormat="true" ht="24.95" customHeight="true" spans="1:10">
      <c r="A12" s="308" t="s">
        <v>1863</v>
      </c>
      <c r="B12" s="391">
        <v>879.19881</v>
      </c>
      <c r="C12" s="391">
        <v>500</v>
      </c>
      <c r="D12" s="392">
        <v>500</v>
      </c>
      <c r="E12" s="405"/>
      <c r="F12" s="406"/>
      <c r="G12" s="391"/>
      <c r="H12" s="391"/>
      <c r="I12" s="406"/>
      <c r="J12" s="417"/>
    </row>
    <row r="13" s="387" customFormat="true" ht="24.95" customHeight="true" spans="1:10">
      <c r="A13" s="308"/>
      <c r="B13" s="308"/>
      <c r="C13" s="308"/>
      <c r="D13" s="392">
        <v>0</v>
      </c>
      <c r="E13" s="405"/>
      <c r="F13" s="406"/>
      <c r="G13" s="406"/>
      <c r="H13" s="406"/>
      <c r="I13" s="406"/>
      <c r="J13" s="417"/>
    </row>
    <row r="14" s="387" customFormat="true" ht="24.95" customHeight="true" spans="1:11">
      <c r="A14" s="287" t="s">
        <v>1864</v>
      </c>
      <c r="B14" s="393">
        <v>777978.300517</v>
      </c>
      <c r="C14" s="393">
        <v>774411.730696</v>
      </c>
      <c r="D14" s="393">
        <v>835742.819108</v>
      </c>
      <c r="E14" s="405">
        <f>(D14-C14)/C14</f>
        <v>0.0791970033264848</v>
      </c>
      <c r="F14" s="287" t="s">
        <v>1865</v>
      </c>
      <c r="G14" s="393">
        <v>545955.499519</v>
      </c>
      <c r="H14" s="393">
        <v>554667</v>
      </c>
      <c r="I14" s="393">
        <v>562419.770371</v>
      </c>
      <c r="J14" s="405">
        <f>(I14-H14)/H14</f>
        <v>0.0139773420286407</v>
      </c>
      <c r="K14" s="418"/>
    </row>
    <row r="15" s="387" customFormat="true" ht="27" customHeight="true" spans="1:10">
      <c r="A15" s="390" t="s">
        <v>1175</v>
      </c>
      <c r="B15" s="308">
        <v>356</v>
      </c>
      <c r="C15" s="308">
        <v>0</v>
      </c>
      <c r="D15" s="392">
        <v>356</v>
      </c>
      <c r="E15" s="405"/>
      <c r="F15" s="390" t="s">
        <v>1176</v>
      </c>
      <c r="G15" s="391">
        <v>274340.038399</v>
      </c>
      <c r="H15" s="391">
        <v>273984.038399</v>
      </c>
      <c r="I15" s="391">
        <v>286522.518399</v>
      </c>
      <c r="J15" s="405"/>
    </row>
    <row r="16" s="387" customFormat="true" ht="24.95" customHeight="true" spans="1:10">
      <c r="A16" s="308" t="s">
        <v>1866</v>
      </c>
      <c r="B16" s="308">
        <v>356</v>
      </c>
      <c r="C16" s="308"/>
      <c r="D16" s="392">
        <v>356</v>
      </c>
      <c r="E16" s="405"/>
      <c r="F16" s="308" t="s">
        <v>1867</v>
      </c>
      <c r="G16" s="391">
        <v>356</v>
      </c>
      <c r="H16" s="391"/>
      <c r="I16" s="392">
        <v>356</v>
      </c>
      <c r="J16" s="405"/>
    </row>
    <row r="17" s="387" customFormat="true" ht="24.95" customHeight="true" spans="1:10">
      <c r="A17" s="308"/>
      <c r="B17" s="308"/>
      <c r="C17" s="308"/>
      <c r="D17" s="392">
        <v>0</v>
      </c>
      <c r="E17" s="405"/>
      <c r="F17" s="390" t="s">
        <v>1868</v>
      </c>
      <c r="G17" s="391">
        <v>273984.038399</v>
      </c>
      <c r="H17" s="391">
        <v>273984.038399</v>
      </c>
      <c r="I17" s="392">
        <v>286166.518399</v>
      </c>
      <c r="J17" s="405"/>
    </row>
    <row r="18" s="258" customFormat="true" ht="24.95" customHeight="true" spans="1:10">
      <c r="A18" s="291"/>
      <c r="B18" s="291"/>
      <c r="C18" s="291"/>
      <c r="D18" s="394">
        <v>0</v>
      </c>
      <c r="E18" s="407"/>
      <c r="F18" s="291"/>
      <c r="G18" s="391"/>
      <c r="H18" s="391"/>
      <c r="I18" s="394">
        <v>0</v>
      </c>
      <c r="J18" s="405"/>
    </row>
    <row r="19" s="260" customFormat="true" ht="24.95" customHeight="true" spans="1:10">
      <c r="A19" s="308" t="s">
        <v>1869</v>
      </c>
      <c r="B19" s="391">
        <v>54804.7070630002</v>
      </c>
      <c r="C19" s="391">
        <v>54239.6352784789</v>
      </c>
      <c r="D19" s="392">
        <v>12843.4696620001</v>
      </c>
      <c r="E19" s="405"/>
      <c r="F19" s="308" t="s">
        <v>1870</v>
      </c>
      <c r="G19" s="391">
        <v>12843.4696620001</v>
      </c>
      <c r="H19" s="391">
        <v>0</v>
      </c>
      <c r="I19" s="392">
        <v>0</v>
      </c>
      <c r="J19" s="405"/>
    </row>
    <row r="20" s="260" customFormat="true" ht="24.95" customHeight="true" spans="1:10">
      <c r="A20" s="287" t="s">
        <v>1264</v>
      </c>
      <c r="B20" s="393">
        <v>833139.00758</v>
      </c>
      <c r="C20" s="393">
        <v>828651.365974479</v>
      </c>
      <c r="D20" s="393">
        <v>848942.28877</v>
      </c>
      <c r="E20" s="405">
        <f>(D20-C20)/C20</f>
        <v>0.0244866823717345</v>
      </c>
      <c r="F20" s="307" t="s">
        <v>1871</v>
      </c>
      <c r="G20" s="408">
        <v>833139.00758</v>
      </c>
      <c r="H20" s="408">
        <v>828651.038399</v>
      </c>
      <c r="I20" s="393">
        <v>848942.28877</v>
      </c>
      <c r="J20" s="405">
        <f>(I20-H20)/H20</f>
        <v>0.0244870873633416</v>
      </c>
    </row>
    <row r="21" s="258" customFormat="true" ht="27.75" customHeight="true" spans="1:10">
      <c r="A21" s="280"/>
      <c r="B21" s="257"/>
      <c r="C21" s="257"/>
      <c r="D21" s="257"/>
      <c r="E21" s="409"/>
      <c r="F21" s="410"/>
      <c r="G21" s="410"/>
      <c r="H21" s="411"/>
      <c r="I21" s="257"/>
      <c r="J21" s="409"/>
    </row>
    <row r="22" ht="21" hidden="true" customHeight="true" spans="1:16384">
      <c r="A22" s="260"/>
      <c r="B22" s="395"/>
      <c r="C22" s="395"/>
      <c r="D22" s="396"/>
      <c r="F22" s="412"/>
      <c r="G22" s="413"/>
      <c r="H22" s="412"/>
      <c r="I22" s="396">
        <f>I20-I15</f>
        <v>562419.770371</v>
      </c>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c r="IO22" s="260"/>
      <c r="IP22" s="260"/>
      <c r="IQ22" s="260"/>
      <c r="IR22" s="260"/>
      <c r="IS22" s="260"/>
      <c r="IT22" s="260"/>
      <c r="IU22" s="260"/>
      <c r="IV22" s="260"/>
      <c r="IW22" s="260"/>
      <c r="IX22" s="260"/>
      <c r="IY22" s="260"/>
      <c r="IZ22" s="260"/>
      <c r="JA22" s="260"/>
      <c r="JB22" s="260"/>
      <c r="JC22" s="260"/>
      <c r="JD22" s="260"/>
      <c r="JE22" s="260"/>
      <c r="JF22" s="260"/>
      <c r="JG22" s="260"/>
      <c r="JH22" s="260"/>
      <c r="JI22" s="260"/>
      <c r="JJ22" s="260"/>
      <c r="JK22" s="260"/>
      <c r="JL22" s="260"/>
      <c r="JM22" s="260"/>
      <c r="JN22" s="260"/>
      <c r="JO22" s="260"/>
      <c r="JP22" s="260"/>
      <c r="JQ22" s="260"/>
      <c r="JR22" s="260"/>
      <c r="JS22" s="260"/>
      <c r="JT22" s="260"/>
      <c r="JU22" s="260"/>
      <c r="JV22" s="260"/>
      <c r="JW22" s="260"/>
      <c r="JX22" s="260"/>
      <c r="JY22" s="260"/>
      <c r="JZ22" s="260"/>
      <c r="KA22" s="260"/>
      <c r="KB22" s="260"/>
      <c r="KC22" s="260"/>
      <c r="KD22" s="260"/>
      <c r="KE22" s="260"/>
      <c r="KF22" s="260"/>
      <c r="KG22" s="260"/>
      <c r="KH22" s="260"/>
      <c r="KI22" s="260"/>
      <c r="KJ22" s="260"/>
      <c r="KK22" s="260"/>
      <c r="KL22" s="260"/>
      <c r="KM22" s="260"/>
      <c r="KN22" s="260"/>
      <c r="KO22" s="260"/>
      <c r="KP22" s="260"/>
      <c r="KQ22" s="260"/>
      <c r="KR22" s="260"/>
      <c r="KS22" s="260"/>
      <c r="KT22" s="260"/>
      <c r="KU22" s="260"/>
      <c r="KV22" s="260"/>
      <c r="KW22" s="260"/>
      <c r="KX22" s="260"/>
      <c r="KY22" s="260"/>
      <c r="KZ22" s="260"/>
      <c r="LA22" s="260"/>
      <c r="LB22" s="260"/>
      <c r="LC22" s="260"/>
      <c r="LD22" s="260"/>
      <c r="LE22" s="260"/>
      <c r="LF22" s="260"/>
      <c r="LG22" s="260"/>
      <c r="LH22" s="260"/>
      <c r="LI22" s="260"/>
      <c r="LJ22" s="260"/>
      <c r="LK22" s="260"/>
      <c r="LL22" s="260"/>
      <c r="LM22" s="260"/>
      <c r="LN22" s="260"/>
      <c r="LO22" s="260"/>
      <c r="LP22" s="260"/>
      <c r="LQ22" s="260"/>
      <c r="LR22" s="260"/>
      <c r="LS22" s="260"/>
      <c r="LT22" s="260"/>
      <c r="LU22" s="260"/>
      <c r="LV22" s="260"/>
      <c r="LW22" s="260"/>
      <c r="LX22" s="260"/>
      <c r="LY22" s="260"/>
      <c r="LZ22" s="260"/>
      <c r="MA22" s="260"/>
      <c r="MB22" s="260"/>
      <c r="MC22" s="260"/>
      <c r="MD22" s="260"/>
      <c r="ME22" s="260"/>
      <c r="MF22" s="260"/>
      <c r="MG22" s="260"/>
      <c r="MH22" s="260"/>
      <c r="MI22" s="260"/>
      <c r="MJ22" s="260"/>
      <c r="MK22" s="260"/>
      <c r="ML22" s="260"/>
      <c r="MM22" s="260"/>
      <c r="MN22" s="260"/>
      <c r="MO22" s="260"/>
      <c r="MP22" s="260"/>
      <c r="MQ22" s="260"/>
      <c r="MR22" s="260"/>
      <c r="MS22" s="260"/>
      <c r="MT22" s="260"/>
      <c r="MU22" s="260"/>
      <c r="MV22" s="260"/>
      <c r="MW22" s="260"/>
      <c r="MX22" s="260"/>
      <c r="MY22" s="260"/>
      <c r="MZ22" s="260"/>
      <c r="NA22" s="260"/>
      <c r="NB22" s="260"/>
      <c r="NC22" s="260"/>
      <c r="ND22" s="260"/>
      <c r="NE22" s="260"/>
      <c r="NF22" s="260"/>
      <c r="NG22" s="260"/>
      <c r="NH22" s="260"/>
      <c r="NI22" s="260"/>
      <c r="NJ22" s="260"/>
      <c r="NK22" s="260"/>
      <c r="NL22" s="260"/>
      <c r="NM22" s="260"/>
      <c r="NN22" s="260"/>
      <c r="NO22" s="260"/>
      <c r="NP22" s="260"/>
      <c r="NQ22" s="260"/>
      <c r="NR22" s="260"/>
      <c r="NS22" s="260"/>
      <c r="NT22" s="260"/>
      <c r="NU22" s="260"/>
      <c r="NV22" s="260"/>
      <c r="NW22" s="260"/>
      <c r="NX22" s="260"/>
      <c r="NY22" s="260"/>
      <c r="NZ22" s="260"/>
      <c r="OA22" s="260"/>
      <c r="OB22" s="260"/>
      <c r="OC22" s="260"/>
      <c r="OD22" s="260"/>
      <c r="OE22" s="260"/>
      <c r="OF22" s="260"/>
      <c r="OG22" s="260"/>
      <c r="OH22" s="260"/>
      <c r="OI22" s="260"/>
      <c r="OJ22" s="260"/>
      <c r="OK22" s="260"/>
      <c r="OL22" s="260"/>
      <c r="OM22" s="260"/>
      <c r="ON22" s="260"/>
      <c r="OO22" s="260"/>
      <c r="OP22" s="260"/>
      <c r="OQ22" s="260"/>
      <c r="OR22" s="260"/>
      <c r="OS22" s="260"/>
      <c r="OT22" s="260"/>
      <c r="OU22" s="260"/>
      <c r="OV22" s="260"/>
      <c r="OW22" s="260"/>
      <c r="OX22" s="260"/>
      <c r="OY22" s="260"/>
      <c r="OZ22" s="260"/>
      <c r="PA22" s="260"/>
      <c r="PB22" s="260"/>
      <c r="PC22" s="260"/>
      <c r="PD22" s="260"/>
      <c r="PE22" s="260"/>
      <c r="PF22" s="260"/>
      <c r="PG22" s="260"/>
      <c r="PH22" s="260"/>
      <c r="PI22" s="260"/>
      <c r="PJ22" s="260"/>
      <c r="PK22" s="260"/>
      <c r="PL22" s="260"/>
      <c r="PM22" s="260"/>
      <c r="PN22" s="260"/>
      <c r="PO22" s="260"/>
      <c r="PP22" s="260"/>
      <c r="PQ22" s="260"/>
      <c r="PR22" s="260"/>
      <c r="PS22" s="260"/>
      <c r="PT22" s="260"/>
      <c r="PU22" s="260"/>
      <c r="PV22" s="260"/>
      <c r="PW22" s="260"/>
      <c r="PX22" s="260"/>
      <c r="PY22" s="260"/>
      <c r="PZ22" s="260"/>
      <c r="QA22" s="260"/>
      <c r="QB22" s="260"/>
      <c r="QC22" s="260"/>
      <c r="QD22" s="260"/>
      <c r="QE22" s="260"/>
      <c r="QF22" s="260"/>
      <c r="QG22" s="260"/>
      <c r="QH22" s="260"/>
      <c r="QI22" s="260"/>
      <c r="QJ22" s="260"/>
      <c r="QK22" s="260"/>
      <c r="QL22" s="260"/>
      <c r="QM22" s="260"/>
      <c r="QN22" s="260"/>
      <c r="QO22" s="260"/>
      <c r="QP22" s="260"/>
      <c r="QQ22" s="260"/>
      <c r="QR22" s="260"/>
      <c r="QS22" s="260"/>
      <c r="QT22" s="260"/>
      <c r="QU22" s="260"/>
      <c r="QV22" s="260"/>
      <c r="QW22" s="260"/>
      <c r="QX22" s="260"/>
      <c r="QY22" s="260"/>
      <c r="QZ22" s="260"/>
      <c r="RA22" s="260"/>
      <c r="RB22" s="260"/>
      <c r="RC22" s="260"/>
      <c r="RD22" s="260"/>
      <c r="RE22" s="260"/>
      <c r="RF22" s="260"/>
      <c r="RG22" s="260"/>
      <c r="RH22" s="260"/>
      <c r="RI22" s="260"/>
      <c r="RJ22" s="260"/>
      <c r="RK22" s="260"/>
      <c r="RL22" s="260"/>
      <c r="RM22" s="260"/>
      <c r="RN22" s="260"/>
      <c r="RO22" s="260"/>
      <c r="RP22" s="260"/>
      <c r="RQ22" s="260"/>
      <c r="RR22" s="260"/>
      <c r="RS22" s="260"/>
      <c r="RT22" s="260"/>
      <c r="RU22" s="260"/>
      <c r="RV22" s="260"/>
      <c r="RW22" s="260"/>
      <c r="RX22" s="260"/>
      <c r="RY22" s="260"/>
      <c r="RZ22" s="260"/>
      <c r="SA22" s="260"/>
      <c r="SB22" s="260"/>
      <c r="SC22" s="260"/>
      <c r="SD22" s="260"/>
      <c r="SE22" s="260"/>
      <c r="SF22" s="260"/>
      <c r="SG22" s="260"/>
      <c r="SH22" s="260"/>
      <c r="SI22" s="260"/>
      <c r="SJ22" s="260"/>
      <c r="SK22" s="260"/>
      <c r="SL22" s="260"/>
      <c r="SM22" s="260"/>
      <c r="SN22" s="260"/>
      <c r="SO22" s="260"/>
      <c r="SP22" s="260"/>
      <c r="SQ22" s="260"/>
      <c r="SR22" s="260"/>
      <c r="SS22" s="260"/>
      <c r="ST22" s="260"/>
      <c r="SU22" s="260"/>
      <c r="SV22" s="260"/>
      <c r="SW22" s="260"/>
      <c r="SX22" s="260"/>
      <c r="SY22" s="260"/>
      <c r="SZ22" s="260"/>
      <c r="TA22" s="260"/>
      <c r="TB22" s="260"/>
      <c r="TC22" s="260"/>
      <c r="TD22" s="260"/>
      <c r="TE22" s="260"/>
      <c r="TF22" s="260"/>
      <c r="TG22" s="260"/>
      <c r="TH22" s="260"/>
      <c r="TI22" s="260"/>
      <c r="TJ22" s="260"/>
      <c r="TK22" s="260"/>
      <c r="TL22" s="260"/>
      <c r="TM22" s="260"/>
      <c r="TN22" s="260"/>
      <c r="TO22" s="260"/>
      <c r="TP22" s="260"/>
      <c r="TQ22" s="260"/>
      <c r="TR22" s="260"/>
      <c r="TS22" s="260"/>
      <c r="TT22" s="260"/>
      <c r="TU22" s="260"/>
      <c r="TV22" s="260"/>
      <c r="TW22" s="260"/>
      <c r="TX22" s="260"/>
      <c r="TY22" s="260"/>
      <c r="TZ22" s="260"/>
      <c r="UA22" s="260"/>
      <c r="UB22" s="260"/>
      <c r="UC22" s="260"/>
      <c r="UD22" s="260"/>
      <c r="UE22" s="260"/>
      <c r="UF22" s="260"/>
      <c r="UG22" s="260"/>
      <c r="UH22" s="260"/>
      <c r="UI22" s="260"/>
      <c r="UJ22" s="260"/>
      <c r="UK22" s="260"/>
      <c r="UL22" s="260"/>
      <c r="UM22" s="260"/>
      <c r="UN22" s="260"/>
      <c r="UO22" s="260"/>
      <c r="UP22" s="260"/>
      <c r="UQ22" s="260"/>
      <c r="UR22" s="260"/>
      <c r="US22" s="260"/>
      <c r="UT22" s="260"/>
      <c r="UU22" s="260"/>
      <c r="UV22" s="260"/>
      <c r="UW22" s="260"/>
      <c r="UX22" s="260"/>
      <c r="UY22" s="260"/>
      <c r="UZ22" s="260"/>
      <c r="VA22" s="260"/>
      <c r="VB22" s="260"/>
      <c r="VC22" s="260"/>
      <c r="VD22" s="260"/>
      <c r="VE22" s="260"/>
      <c r="VF22" s="260"/>
      <c r="VG22" s="260"/>
      <c r="VH22" s="260"/>
      <c r="VI22" s="260"/>
      <c r="VJ22" s="260"/>
      <c r="VK22" s="260"/>
      <c r="VL22" s="260"/>
      <c r="VM22" s="260"/>
      <c r="VN22" s="260"/>
      <c r="VO22" s="260"/>
      <c r="VP22" s="260"/>
      <c r="VQ22" s="260"/>
      <c r="VR22" s="260"/>
      <c r="VS22" s="260"/>
      <c r="VT22" s="260"/>
      <c r="VU22" s="260"/>
      <c r="VV22" s="260"/>
      <c r="VW22" s="260"/>
      <c r="VX22" s="260"/>
      <c r="VY22" s="260"/>
      <c r="VZ22" s="260"/>
      <c r="WA22" s="260"/>
      <c r="WB22" s="260"/>
      <c r="WC22" s="260"/>
      <c r="WD22" s="260"/>
      <c r="WE22" s="260"/>
      <c r="WF22" s="260"/>
      <c r="WG22" s="260"/>
      <c r="WH22" s="260"/>
      <c r="WI22" s="260"/>
      <c r="WJ22" s="260"/>
      <c r="WK22" s="260"/>
      <c r="WL22" s="260"/>
      <c r="WM22" s="260"/>
      <c r="WN22" s="260"/>
      <c r="WO22" s="260"/>
      <c r="WP22" s="260"/>
      <c r="WQ22" s="260"/>
      <c r="WR22" s="260"/>
      <c r="WS22" s="260"/>
      <c r="WT22" s="260"/>
      <c r="WU22" s="260"/>
      <c r="WV22" s="260"/>
      <c r="WW22" s="260"/>
      <c r="WX22" s="260"/>
      <c r="WY22" s="260"/>
      <c r="WZ22" s="260"/>
      <c r="XA22" s="260"/>
      <c r="XB22" s="260"/>
      <c r="XC22" s="260"/>
      <c r="XD22" s="260"/>
      <c r="XE22" s="260"/>
      <c r="XF22" s="260"/>
      <c r="XG22" s="260"/>
      <c r="XH22" s="260"/>
      <c r="XI22" s="260"/>
      <c r="XJ22" s="260"/>
      <c r="XK22" s="260"/>
      <c r="XL22" s="260"/>
      <c r="XM22" s="260"/>
      <c r="XN22" s="260"/>
      <c r="XO22" s="260"/>
      <c r="XP22" s="260"/>
      <c r="XQ22" s="260"/>
      <c r="XR22" s="260"/>
      <c r="XS22" s="260"/>
      <c r="XT22" s="260"/>
      <c r="XU22" s="260"/>
      <c r="XV22" s="260"/>
      <c r="XW22" s="260"/>
      <c r="XX22" s="260"/>
      <c r="XY22" s="260"/>
      <c r="XZ22" s="260"/>
      <c r="YA22" s="260"/>
      <c r="YB22" s="260"/>
      <c r="YC22" s="260"/>
      <c r="YD22" s="260"/>
      <c r="YE22" s="260"/>
      <c r="YF22" s="260"/>
      <c r="YG22" s="260"/>
      <c r="YH22" s="260"/>
      <c r="YI22" s="260"/>
      <c r="YJ22" s="260"/>
      <c r="YK22" s="260"/>
      <c r="YL22" s="260"/>
      <c r="YM22" s="260"/>
      <c r="YN22" s="260"/>
      <c r="YO22" s="260"/>
      <c r="YP22" s="260"/>
      <c r="YQ22" s="260"/>
      <c r="YR22" s="260"/>
      <c r="YS22" s="260"/>
      <c r="YT22" s="260"/>
      <c r="YU22" s="260"/>
      <c r="YV22" s="260"/>
      <c r="YW22" s="260"/>
      <c r="YX22" s="260"/>
      <c r="YY22" s="260"/>
      <c r="YZ22" s="260"/>
      <c r="ZA22" s="260"/>
      <c r="ZB22" s="260"/>
      <c r="ZC22" s="260"/>
      <c r="ZD22" s="260"/>
      <c r="ZE22" s="260"/>
      <c r="ZF22" s="260"/>
      <c r="ZG22" s="260"/>
      <c r="ZH22" s="260"/>
      <c r="ZI22" s="260"/>
      <c r="ZJ22" s="260"/>
      <c r="ZK22" s="260"/>
      <c r="ZL22" s="260"/>
      <c r="ZM22" s="260"/>
      <c r="ZN22" s="260"/>
      <c r="ZO22" s="260"/>
      <c r="ZP22" s="260"/>
      <c r="ZQ22" s="260"/>
      <c r="ZR22" s="260"/>
      <c r="ZS22" s="260"/>
      <c r="ZT22" s="260"/>
      <c r="ZU22" s="260"/>
      <c r="ZV22" s="260"/>
      <c r="ZW22" s="260"/>
      <c r="ZX22" s="260"/>
      <c r="ZY22" s="260"/>
      <c r="ZZ22" s="260"/>
      <c r="AAA22" s="260"/>
      <c r="AAB22" s="260"/>
      <c r="AAC22" s="260"/>
      <c r="AAD22" s="260"/>
      <c r="AAE22" s="260"/>
      <c r="AAF22" s="260"/>
      <c r="AAG22" s="260"/>
      <c r="AAH22" s="260"/>
      <c r="AAI22" s="260"/>
      <c r="AAJ22" s="260"/>
      <c r="AAK22" s="260"/>
      <c r="AAL22" s="260"/>
      <c r="AAM22" s="260"/>
      <c r="AAN22" s="260"/>
      <c r="AAO22" s="260"/>
      <c r="AAP22" s="260"/>
      <c r="AAQ22" s="260"/>
      <c r="AAR22" s="260"/>
      <c r="AAS22" s="260"/>
      <c r="AAT22" s="260"/>
      <c r="AAU22" s="260"/>
      <c r="AAV22" s="260"/>
      <c r="AAW22" s="260"/>
      <c r="AAX22" s="260"/>
      <c r="AAY22" s="260"/>
      <c r="AAZ22" s="260"/>
      <c r="ABA22" s="260"/>
      <c r="ABB22" s="260"/>
      <c r="ABC22" s="260"/>
      <c r="ABD22" s="260"/>
      <c r="ABE22" s="260"/>
      <c r="ABF22" s="260"/>
      <c r="ABG22" s="260"/>
      <c r="ABH22" s="260"/>
      <c r="ABI22" s="260"/>
      <c r="ABJ22" s="260"/>
      <c r="ABK22" s="260"/>
      <c r="ABL22" s="260"/>
      <c r="ABM22" s="260"/>
      <c r="ABN22" s="260"/>
      <c r="ABO22" s="260"/>
      <c r="ABP22" s="260"/>
      <c r="ABQ22" s="260"/>
      <c r="ABR22" s="260"/>
      <c r="ABS22" s="260"/>
      <c r="ABT22" s="260"/>
      <c r="ABU22" s="260"/>
      <c r="ABV22" s="260"/>
      <c r="ABW22" s="260"/>
      <c r="ABX22" s="260"/>
      <c r="ABY22" s="260"/>
      <c r="ABZ22" s="260"/>
      <c r="ACA22" s="260"/>
      <c r="ACB22" s="260"/>
      <c r="ACC22" s="260"/>
      <c r="ACD22" s="260"/>
      <c r="ACE22" s="260"/>
      <c r="ACF22" s="260"/>
      <c r="ACG22" s="260"/>
      <c r="ACH22" s="260"/>
      <c r="ACI22" s="260"/>
      <c r="ACJ22" s="260"/>
      <c r="ACK22" s="260"/>
      <c r="ACL22" s="260"/>
      <c r="ACM22" s="260"/>
      <c r="ACN22" s="260"/>
      <c r="ACO22" s="260"/>
      <c r="ACP22" s="260"/>
      <c r="ACQ22" s="260"/>
      <c r="ACR22" s="260"/>
      <c r="ACS22" s="260"/>
      <c r="ACT22" s="260"/>
      <c r="ACU22" s="260"/>
      <c r="ACV22" s="260"/>
      <c r="ACW22" s="260"/>
      <c r="ACX22" s="260"/>
      <c r="ACY22" s="260"/>
      <c r="ACZ22" s="260"/>
      <c r="ADA22" s="260"/>
      <c r="ADB22" s="260"/>
      <c r="ADC22" s="260"/>
      <c r="ADD22" s="260"/>
      <c r="ADE22" s="260"/>
      <c r="ADF22" s="260"/>
      <c r="ADG22" s="260"/>
      <c r="ADH22" s="260"/>
      <c r="ADI22" s="260"/>
      <c r="ADJ22" s="260"/>
      <c r="ADK22" s="260"/>
      <c r="ADL22" s="260"/>
      <c r="ADM22" s="260"/>
      <c r="ADN22" s="260"/>
      <c r="ADO22" s="260"/>
      <c r="ADP22" s="260"/>
      <c r="ADQ22" s="260"/>
      <c r="ADR22" s="260"/>
      <c r="ADS22" s="260"/>
      <c r="ADT22" s="260"/>
      <c r="ADU22" s="260"/>
      <c r="ADV22" s="260"/>
      <c r="ADW22" s="260"/>
      <c r="ADX22" s="260"/>
      <c r="ADY22" s="260"/>
      <c r="ADZ22" s="260"/>
      <c r="AEA22" s="260"/>
      <c r="AEB22" s="260"/>
      <c r="AEC22" s="260"/>
      <c r="AED22" s="260"/>
      <c r="AEE22" s="260"/>
      <c r="AEF22" s="260"/>
      <c r="AEG22" s="260"/>
      <c r="AEH22" s="260"/>
      <c r="AEI22" s="260"/>
      <c r="AEJ22" s="260"/>
      <c r="AEK22" s="260"/>
      <c r="AEL22" s="260"/>
      <c r="AEM22" s="260"/>
      <c r="AEN22" s="260"/>
      <c r="AEO22" s="260"/>
      <c r="AEP22" s="260"/>
      <c r="AEQ22" s="260"/>
      <c r="AER22" s="260"/>
      <c r="AES22" s="260"/>
      <c r="AET22" s="260"/>
      <c r="AEU22" s="260"/>
      <c r="AEV22" s="260"/>
      <c r="AEW22" s="260"/>
      <c r="AEX22" s="260"/>
      <c r="AEY22" s="260"/>
      <c r="AEZ22" s="260"/>
      <c r="AFA22" s="260"/>
      <c r="AFB22" s="260"/>
      <c r="AFC22" s="260"/>
      <c r="AFD22" s="260"/>
      <c r="AFE22" s="260"/>
      <c r="AFF22" s="260"/>
      <c r="AFG22" s="260"/>
      <c r="AFH22" s="260"/>
      <c r="AFI22" s="260"/>
      <c r="AFJ22" s="260"/>
      <c r="AFK22" s="260"/>
      <c r="AFL22" s="260"/>
      <c r="AFM22" s="260"/>
      <c r="AFN22" s="260"/>
      <c r="AFO22" s="260"/>
      <c r="AFP22" s="260"/>
      <c r="AFQ22" s="260"/>
      <c r="AFR22" s="260"/>
      <c r="AFS22" s="260"/>
      <c r="AFT22" s="260"/>
      <c r="AFU22" s="260"/>
      <c r="AFV22" s="260"/>
      <c r="AFW22" s="260"/>
      <c r="AFX22" s="260"/>
      <c r="AFY22" s="260"/>
      <c r="AFZ22" s="260"/>
      <c r="AGA22" s="260"/>
      <c r="AGB22" s="260"/>
      <c r="AGC22" s="260"/>
      <c r="AGD22" s="260"/>
      <c r="AGE22" s="260"/>
      <c r="AGF22" s="260"/>
      <c r="AGG22" s="260"/>
      <c r="AGH22" s="260"/>
      <c r="AGI22" s="260"/>
      <c r="AGJ22" s="260"/>
      <c r="AGK22" s="260"/>
      <c r="AGL22" s="260"/>
      <c r="AGM22" s="260"/>
      <c r="AGN22" s="260"/>
      <c r="AGO22" s="260"/>
      <c r="AGP22" s="260"/>
      <c r="AGQ22" s="260"/>
      <c r="AGR22" s="260"/>
      <c r="AGS22" s="260"/>
      <c r="AGT22" s="260"/>
      <c r="AGU22" s="260"/>
      <c r="AGV22" s="260"/>
      <c r="AGW22" s="260"/>
      <c r="AGX22" s="260"/>
      <c r="AGY22" s="260"/>
      <c r="AGZ22" s="260"/>
      <c r="AHA22" s="260"/>
      <c r="AHB22" s="260"/>
      <c r="AHC22" s="260"/>
      <c r="AHD22" s="260"/>
      <c r="AHE22" s="260"/>
      <c r="AHF22" s="260"/>
      <c r="AHG22" s="260"/>
      <c r="AHH22" s="260"/>
      <c r="AHI22" s="260"/>
      <c r="AHJ22" s="260"/>
      <c r="AHK22" s="260"/>
      <c r="AHL22" s="260"/>
      <c r="AHM22" s="260"/>
      <c r="AHN22" s="260"/>
      <c r="AHO22" s="260"/>
      <c r="AHP22" s="260"/>
      <c r="AHQ22" s="260"/>
      <c r="AHR22" s="260"/>
      <c r="AHS22" s="260"/>
      <c r="AHT22" s="260"/>
      <c r="AHU22" s="260"/>
      <c r="AHV22" s="260"/>
      <c r="AHW22" s="260"/>
      <c r="AHX22" s="260"/>
      <c r="AHY22" s="260"/>
      <c r="AHZ22" s="260"/>
      <c r="AIA22" s="260"/>
      <c r="AIB22" s="260"/>
      <c r="AIC22" s="260"/>
      <c r="AID22" s="260"/>
      <c r="AIE22" s="260"/>
      <c r="AIF22" s="260"/>
      <c r="AIG22" s="260"/>
      <c r="AIH22" s="260"/>
      <c r="AII22" s="260"/>
      <c r="AIJ22" s="260"/>
      <c r="AIK22" s="260"/>
      <c r="AIL22" s="260"/>
      <c r="AIM22" s="260"/>
      <c r="AIN22" s="260"/>
      <c r="AIO22" s="260"/>
      <c r="AIP22" s="260"/>
      <c r="AIQ22" s="260"/>
      <c r="AIR22" s="260"/>
      <c r="AIS22" s="260"/>
      <c r="AIT22" s="260"/>
      <c r="AIU22" s="260"/>
      <c r="AIV22" s="260"/>
      <c r="AIW22" s="260"/>
      <c r="AIX22" s="260"/>
      <c r="AIY22" s="260"/>
      <c r="AIZ22" s="260"/>
      <c r="AJA22" s="260"/>
      <c r="AJB22" s="260"/>
      <c r="AJC22" s="260"/>
      <c r="AJD22" s="260"/>
      <c r="AJE22" s="260"/>
      <c r="AJF22" s="260"/>
      <c r="AJG22" s="260"/>
      <c r="AJH22" s="260"/>
      <c r="AJI22" s="260"/>
      <c r="AJJ22" s="260"/>
      <c r="AJK22" s="260"/>
      <c r="AJL22" s="260"/>
      <c r="AJM22" s="260"/>
      <c r="AJN22" s="260"/>
      <c r="AJO22" s="260"/>
      <c r="AJP22" s="260"/>
      <c r="AJQ22" s="260"/>
      <c r="AJR22" s="260"/>
      <c r="AJS22" s="260"/>
      <c r="AJT22" s="260"/>
      <c r="AJU22" s="260"/>
      <c r="AJV22" s="260"/>
      <c r="AJW22" s="260"/>
      <c r="AJX22" s="260"/>
      <c r="AJY22" s="260"/>
      <c r="AJZ22" s="260"/>
      <c r="AKA22" s="260"/>
      <c r="AKB22" s="260"/>
      <c r="AKC22" s="260"/>
      <c r="AKD22" s="260"/>
      <c r="AKE22" s="260"/>
      <c r="AKF22" s="260"/>
      <c r="AKG22" s="260"/>
      <c r="AKH22" s="260"/>
      <c r="AKI22" s="260"/>
      <c r="AKJ22" s="260"/>
      <c r="AKK22" s="260"/>
      <c r="AKL22" s="260"/>
      <c r="AKM22" s="260"/>
      <c r="AKN22" s="260"/>
      <c r="AKO22" s="260"/>
      <c r="AKP22" s="260"/>
      <c r="AKQ22" s="260"/>
      <c r="AKR22" s="260"/>
      <c r="AKS22" s="260"/>
      <c r="AKT22" s="260"/>
      <c r="AKU22" s="260"/>
      <c r="AKV22" s="260"/>
      <c r="AKW22" s="260"/>
      <c r="AKX22" s="260"/>
      <c r="AKY22" s="260"/>
      <c r="AKZ22" s="260"/>
      <c r="ALA22" s="260"/>
      <c r="ALB22" s="260"/>
      <c r="ALC22" s="260"/>
      <c r="ALD22" s="260"/>
      <c r="ALE22" s="260"/>
      <c r="ALF22" s="260"/>
      <c r="ALG22" s="260"/>
      <c r="ALH22" s="260"/>
      <c r="ALI22" s="260"/>
      <c r="ALJ22" s="260"/>
      <c r="ALK22" s="260"/>
      <c r="ALL22" s="260"/>
      <c r="ALM22" s="260"/>
      <c r="ALN22" s="260"/>
      <c r="ALO22" s="260"/>
      <c r="ALP22" s="260"/>
      <c r="ALQ22" s="260"/>
      <c r="ALR22" s="260"/>
      <c r="ALS22" s="260"/>
      <c r="ALT22" s="260"/>
      <c r="ALU22" s="260"/>
      <c r="ALV22" s="260"/>
      <c r="ALW22" s="260"/>
      <c r="ALX22" s="260"/>
      <c r="ALY22" s="260"/>
      <c r="ALZ22" s="260"/>
      <c r="AMA22" s="260"/>
      <c r="AMB22" s="260"/>
      <c r="AMC22" s="260"/>
      <c r="AMD22" s="260"/>
      <c r="AME22" s="260"/>
      <c r="AMF22" s="260"/>
      <c r="AMG22" s="260"/>
      <c r="AMH22" s="260"/>
      <c r="AMI22" s="260"/>
      <c r="AMJ22" s="260"/>
      <c r="AMK22" s="260"/>
      <c r="AML22" s="260"/>
      <c r="AMM22" s="260"/>
      <c r="AMN22" s="260"/>
      <c r="AMO22" s="260"/>
      <c r="AMP22" s="260"/>
      <c r="AMQ22" s="260"/>
      <c r="AMR22" s="260"/>
      <c r="AMS22" s="260"/>
      <c r="AMT22" s="260"/>
      <c r="AMU22" s="260"/>
      <c r="AMV22" s="260"/>
      <c r="AMW22" s="260"/>
      <c r="AMX22" s="260"/>
      <c r="AMY22" s="260"/>
      <c r="AMZ22" s="260"/>
      <c r="ANA22" s="260"/>
      <c r="ANB22" s="260"/>
      <c r="ANC22" s="260"/>
      <c r="AND22" s="260"/>
      <c r="ANE22" s="260"/>
      <c r="ANF22" s="260"/>
      <c r="ANG22" s="260"/>
      <c r="ANH22" s="260"/>
      <c r="ANI22" s="260"/>
      <c r="ANJ22" s="260"/>
      <c r="ANK22" s="260"/>
      <c r="ANL22" s="260"/>
      <c r="ANM22" s="260"/>
      <c r="ANN22" s="260"/>
      <c r="ANO22" s="260"/>
      <c r="ANP22" s="260"/>
      <c r="ANQ22" s="260"/>
      <c r="ANR22" s="260"/>
      <c r="ANS22" s="260"/>
      <c r="ANT22" s="260"/>
      <c r="ANU22" s="260"/>
      <c r="ANV22" s="260"/>
      <c r="ANW22" s="260"/>
      <c r="ANX22" s="260"/>
      <c r="ANY22" s="260"/>
      <c r="ANZ22" s="260"/>
      <c r="AOA22" s="260"/>
      <c r="AOB22" s="260"/>
      <c r="AOC22" s="260"/>
      <c r="AOD22" s="260"/>
      <c r="AOE22" s="260"/>
      <c r="AOF22" s="260"/>
      <c r="AOG22" s="260"/>
      <c r="AOH22" s="260"/>
      <c r="AOI22" s="260"/>
      <c r="AOJ22" s="260"/>
      <c r="AOK22" s="260"/>
      <c r="AOL22" s="260"/>
      <c r="AOM22" s="260"/>
      <c r="AON22" s="260"/>
      <c r="AOO22" s="260"/>
      <c r="AOP22" s="260"/>
      <c r="AOQ22" s="260"/>
      <c r="AOR22" s="260"/>
      <c r="AOS22" s="260"/>
      <c r="AOT22" s="260"/>
      <c r="AOU22" s="260"/>
      <c r="AOV22" s="260"/>
      <c r="AOW22" s="260"/>
      <c r="AOX22" s="260"/>
      <c r="AOY22" s="260"/>
      <c r="AOZ22" s="260"/>
      <c r="APA22" s="260"/>
      <c r="APB22" s="260"/>
      <c r="APC22" s="260"/>
      <c r="APD22" s="260"/>
      <c r="APE22" s="260"/>
      <c r="APF22" s="260"/>
      <c r="APG22" s="260"/>
      <c r="APH22" s="260"/>
      <c r="API22" s="260"/>
      <c r="APJ22" s="260"/>
      <c r="APK22" s="260"/>
      <c r="APL22" s="260"/>
      <c r="APM22" s="260"/>
      <c r="APN22" s="260"/>
      <c r="APO22" s="260"/>
      <c r="APP22" s="260"/>
      <c r="APQ22" s="260"/>
      <c r="APR22" s="260"/>
      <c r="APS22" s="260"/>
      <c r="APT22" s="260"/>
      <c r="APU22" s="260"/>
      <c r="APV22" s="260"/>
      <c r="APW22" s="260"/>
      <c r="APX22" s="260"/>
      <c r="APY22" s="260"/>
      <c r="APZ22" s="260"/>
      <c r="AQA22" s="260"/>
      <c r="AQB22" s="260"/>
      <c r="AQC22" s="260"/>
      <c r="AQD22" s="260"/>
      <c r="AQE22" s="260"/>
      <c r="AQF22" s="260"/>
      <c r="AQG22" s="260"/>
      <c r="AQH22" s="260"/>
      <c r="AQI22" s="260"/>
      <c r="AQJ22" s="260"/>
      <c r="AQK22" s="260"/>
      <c r="AQL22" s="260"/>
      <c r="AQM22" s="260"/>
      <c r="AQN22" s="260"/>
      <c r="AQO22" s="260"/>
      <c r="AQP22" s="260"/>
      <c r="AQQ22" s="260"/>
      <c r="AQR22" s="260"/>
      <c r="AQS22" s="260"/>
      <c r="AQT22" s="260"/>
      <c r="AQU22" s="260"/>
      <c r="AQV22" s="260"/>
      <c r="AQW22" s="260"/>
      <c r="AQX22" s="260"/>
      <c r="AQY22" s="260"/>
      <c r="AQZ22" s="260"/>
      <c r="ARA22" s="260"/>
      <c r="ARB22" s="260"/>
      <c r="ARC22" s="260"/>
      <c r="ARD22" s="260"/>
      <c r="ARE22" s="260"/>
      <c r="ARF22" s="260"/>
      <c r="ARG22" s="260"/>
      <c r="ARH22" s="260"/>
      <c r="ARI22" s="260"/>
      <c r="ARJ22" s="260"/>
      <c r="ARK22" s="260"/>
      <c r="ARL22" s="260"/>
      <c r="ARM22" s="260"/>
      <c r="ARN22" s="260"/>
      <c r="ARO22" s="260"/>
      <c r="ARP22" s="260"/>
      <c r="ARQ22" s="260"/>
      <c r="ARR22" s="260"/>
      <c r="ARS22" s="260"/>
      <c r="ART22" s="260"/>
      <c r="ARU22" s="260"/>
      <c r="ARV22" s="260"/>
      <c r="ARW22" s="260"/>
      <c r="ARX22" s="260"/>
      <c r="ARY22" s="260"/>
      <c r="ARZ22" s="260"/>
      <c r="ASA22" s="260"/>
      <c r="ASB22" s="260"/>
      <c r="ASC22" s="260"/>
      <c r="ASD22" s="260"/>
      <c r="ASE22" s="260"/>
      <c r="ASF22" s="260"/>
      <c r="ASG22" s="260"/>
      <c r="ASH22" s="260"/>
      <c r="ASI22" s="260"/>
      <c r="ASJ22" s="260"/>
      <c r="ASK22" s="260"/>
      <c r="ASL22" s="260"/>
      <c r="ASM22" s="260"/>
      <c r="ASN22" s="260"/>
      <c r="ASO22" s="260"/>
      <c r="ASP22" s="260"/>
      <c r="ASQ22" s="260"/>
      <c r="ASR22" s="260"/>
      <c r="ASS22" s="260"/>
      <c r="AST22" s="260"/>
      <c r="ASU22" s="260"/>
      <c r="ASV22" s="260"/>
      <c r="ASW22" s="260"/>
      <c r="ASX22" s="260"/>
      <c r="ASY22" s="260"/>
      <c r="ASZ22" s="260"/>
      <c r="ATA22" s="260"/>
      <c r="ATB22" s="260"/>
      <c r="ATC22" s="260"/>
      <c r="ATD22" s="260"/>
      <c r="ATE22" s="260"/>
      <c r="ATF22" s="260"/>
      <c r="ATG22" s="260"/>
      <c r="ATH22" s="260"/>
      <c r="ATI22" s="260"/>
      <c r="ATJ22" s="260"/>
      <c r="ATK22" s="260"/>
      <c r="ATL22" s="260"/>
      <c r="ATM22" s="260"/>
      <c r="ATN22" s="260"/>
      <c r="ATO22" s="260"/>
      <c r="ATP22" s="260"/>
      <c r="ATQ22" s="260"/>
      <c r="ATR22" s="260"/>
      <c r="ATS22" s="260"/>
      <c r="ATT22" s="260"/>
      <c r="ATU22" s="260"/>
      <c r="ATV22" s="260"/>
      <c r="ATW22" s="260"/>
      <c r="ATX22" s="260"/>
      <c r="ATY22" s="260"/>
      <c r="ATZ22" s="260"/>
      <c r="AUA22" s="260"/>
      <c r="AUB22" s="260"/>
      <c r="AUC22" s="260"/>
      <c r="AUD22" s="260"/>
      <c r="AUE22" s="260"/>
      <c r="AUF22" s="260"/>
      <c r="AUG22" s="260"/>
      <c r="AUH22" s="260"/>
      <c r="AUI22" s="260"/>
      <c r="AUJ22" s="260"/>
      <c r="AUK22" s="260"/>
      <c r="AUL22" s="260"/>
      <c r="AUM22" s="260"/>
      <c r="AUN22" s="260"/>
      <c r="AUO22" s="260"/>
      <c r="AUP22" s="260"/>
      <c r="AUQ22" s="260"/>
      <c r="AUR22" s="260"/>
      <c r="AUS22" s="260"/>
      <c r="AUT22" s="260"/>
      <c r="AUU22" s="260"/>
      <c r="AUV22" s="260"/>
      <c r="AUW22" s="260"/>
      <c r="AUX22" s="260"/>
      <c r="AUY22" s="260"/>
      <c r="AUZ22" s="260"/>
      <c r="AVA22" s="260"/>
      <c r="AVB22" s="260"/>
      <c r="AVC22" s="260"/>
      <c r="AVD22" s="260"/>
      <c r="AVE22" s="260"/>
      <c r="AVF22" s="260"/>
      <c r="AVG22" s="260"/>
      <c r="AVH22" s="260"/>
      <c r="AVI22" s="260"/>
      <c r="AVJ22" s="260"/>
      <c r="AVK22" s="260"/>
      <c r="AVL22" s="260"/>
      <c r="AVM22" s="260"/>
      <c r="AVN22" s="260"/>
      <c r="AVO22" s="260"/>
      <c r="AVP22" s="260"/>
      <c r="AVQ22" s="260"/>
      <c r="AVR22" s="260"/>
      <c r="AVS22" s="260"/>
      <c r="AVT22" s="260"/>
      <c r="AVU22" s="260"/>
      <c r="AVV22" s="260"/>
      <c r="AVW22" s="260"/>
      <c r="AVX22" s="260"/>
      <c r="AVY22" s="260"/>
      <c r="AVZ22" s="260"/>
      <c r="AWA22" s="260"/>
      <c r="AWB22" s="260"/>
      <c r="AWC22" s="260"/>
      <c r="AWD22" s="260"/>
      <c r="AWE22" s="260"/>
      <c r="AWF22" s="260"/>
      <c r="AWG22" s="260"/>
      <c r="AWH22" s="260"/>
      <c r="AWI22" s="260"/>
      <c r="AWJ22" s="260"/>
      <c r="AWK22" s="260"/>
      <c r="AWL22" s="260"/>
      <c r="AWM22" s="260"/>
      <c r="AWN22" s="260"/>
      <c r="AWO22" s="260"/>
      <c r="AWP22" s="260"/>
      <c r="AWQ22" s="260"/>
      <c r="AWR22" s="260"/>
      <c r="AWS22" s="260"/>
      <c r="AWT22" s="260"/>
      <c r="AWU22" s="260"/>
      <c r="AWV22" s="260"/>
      <c r="AWW22" s="260"/>
      <c r="AWX22" s="260"/>
      <c r="AWY22" s="260"/>
      <c r="AWZ22" s="260"/>
      <c r="AXA22" s="260"/>
      <c r="AXB22" s="260"/>
      <c r="AXC22" s="260"/>
      <c r="AXD22" s="260"/>
      <c r="AXE22" s="260"/>
      <c r="AXF22" s="260"/>
      <c r="AXG22" s="260"/>
      <c r="AXH22" s="260"/>
      <c r="AXI22" s="260"/>
      <c r="AXJ22" s="260"/>
      <c r="AXK22" s="260"/>
      <c r="AXL22" s="260"/>
      <c r="AXM22" s="260"/>
      <c r="AXN22" s="260"/>
      <c r="AXO22" s="260"/>
      <c r="AXP22" s="260"/>
      <c r="AXQ22" s="260"/>
      <c r="AXR22" s="260"/>
      <c r="AXS22" s="260"/>
      <c r="AXT22" s="260"/>
      <c r="AXU22" s="260"/>
      <c r="AXV22" s="260"/>
      <c r="AXW22" s="260"/>
      <c r="AXX22" s="260"/>
      <c r="AXY22" s="260"/>
      <c r="AXZ22" s="260"/>
      <c r="AYA22" s="260"/>
      <c r="AYB22" s="260"/>
      <c r="AYC22" s="260"/>
      <c r="AYD22" s="260"/>
      <c r="AYE22" s="260"/>
      <c r="AYF22" s="260"/>
      <c r="AYG22" s="260"/>
      <c r="AYH22" s="260"/>
      <c r="AYI22" s="260"/>
      <c r="AYJ22" s="260"/>
      <c r="AYK22" s="260"/>
      <c r="AYL22" s="260"/>
      <c r="AYM22" s="260"/>
      <c r="AYN22" s="260"/>
      <c r="AYO22" s="260"/>
      <c r="AYP22" s="260"/>
      <c r="AYQ22" s="260"/>
      <c r="AYR22" s="260"/>
      <c r="AYS22" s="260"/>
      <c r="AYT22" s="260"/>
      <c r="AYU22" s="260"/>
      <c r="AYV22" s="260"/>
      <c r="AYW22" s="260"/>
      <c r="AYX22" s="260"/>
      <c r="AYY22" s="260"/>
      <c r="AYZ22" s="260"/>
      <c r="AZA22" s="260"/>
      <c r="AZB22" s="260"/>
      <c r="AZC22" s="260"/>
      <c r="AZD22" s="260"/>
      <c r="AZE22" s="260"/>
      <c r="AZF22" s="260"/>
      <c r="AZG22" s="260"/>
      <c r="AZH22" s="260"/>
      <c r="AZI22" s="260"/>
      <c r="AZJ22" s="260"/>
      <c r="AZK22" s="260"/>
      <c r="AZL22" s="260"/>
      <c r="AZM22" s="260"/>
      <c r="AZN22" s="260"/>
      <c r="AZO22" s="260"/>
      <c r="AZP22" s="260"/>
      <c r="AZQ22" s="260"/>
      <c r="AZR22" s="260"/>
      <c r="AZS22" s="260"/>
      <c r="AZT22" s="260"/>
      <c r="AZU22" s="260"/>
      <c r="AZV22" s="260"/>
      <c r="AZW22" s="260"/>
      <c r="AZX22" s="260"/>
      <c r="AZY22" s="260"/>
      <c r="AZZ22" s="260"/>
      <c r="BAA22" s="260"/>
      <c r="BAB22" s="260"/>
      <c r="BAC22" s="260"/>
      <c r="BAD22" s="260"/>
      <c r="BAE22" s="260"/>
      <c r="BAF22" s="260"/>
      <c r="BAG22" s="260"/>
      <c r="BAH22" s="260"/>
      <c r="BAI22" s="260"/>
      <c r="BAJ22" s="260"/>
      <c r="BAK22" s="260"/>
      <c r="BAL22" s="260"/>
      <c r="BAM22" s="260"/>
      <c r="BAN22" s="260"/>
      <c r="BAO22" s="260"/>
      <c r="BAP22" s="260"/>
      <c r="BAQ22" s="260"/>
      <c r="BAR22" s="260"/>
      <c r="BAS22" s="260"/>
      <c r="BAT22" s="260"/>
      <c r="BAU22" s="260"/>
      <c r="BAV22" s="260"/>
      <c r="BAW22" s="260"/>
      <c r="BAX22" s="260"/>
      <c r="BAY22" s="260"/>
      <c r="BAZ22" s="260"/>
      <c r="BBA22" s="260"/>
      <c r="BBB22" s="260"/>
      <c r="BBC22" s="260"/>
      <c r="BBD22" s="260"/>
      <c r="BBE22" s="260"/>
      <c r="BBF22" s="260"/>
      <c r="BBG22" s="260"/>
      <c r="BBH22" s="260"/>
      <c r="BBI22" s="260"/>
      <c r="BBJ22" s="260"/>
      <c r="BBK22" s="260"/>
      <c r="BBL22" s="260"/>
      <c r="BBM22" s="260"/>
      <c r="BBN22" s="260"/>
      <c r="BBO22" s="260"/>
      <c r="BBP22" s="260"/>
      <c r="BBQ22" s="260"/>
      <c r="BBR22" s="260"/>
      <c r="BBS22" s="260"/>
      <c r="BBT22" s="260"/>
      <c r="BBU22" s="260"/>
      <c r="BBV22" s="260"/>
      <c r="BBW22" s="260"/>
      <c r="BBX22" s="260"/>
      <c r="BBY22" s="260"/>
      <c r="BBZ22" s="260"/>
      <c r="BCA22" s="260"/>
      <c r="BCB22" s="260"/>
      <c r="BCC22" s="260"/>
      <c r="BCD22" s="260"/>
      <c r="BCE22" s="260"/>
      <c r="BCF22" s="260"/>
      <c r="BCG22" s="260"/>
      <c r="BCH22" s="260"/>
      <c r="BCI22" s="260"/>
      <c r="BCJ22" s="260"/>
      <c r="BCK22" s="260"/>
      <c r="BCL22" s="260"/>
      <c r="BCM22" s="260"/>
      <c r="BCN22" s="260"/>
      <c r="BCO22" s="260"/>
      <c r="BCP22" s="260"/>
      <c r="BCQ22" s="260"/>
      <c r="BCR22" s="260"/>
      <c r="BCS22" s="260"/>
      <c r="BCT22" s="260"/>
      <c r="BCU22" s="260"/>
      <c r="BCV22" s="260"/>
      <c r="BCW22" s="260"/>
      <c r="BCX22" s="260"/>
      <c r="BCY22" s="260"/>
      <c r="BCZ22" s="260"/>
      <c r="BDA22" s="260"/>
      <c r="BDB22" s="260"/>
      <c r="BDC22" s="260"/>
      <c r="BDD22" s="260"/>
      <c r="BDE22" s="260"/>
      <c r="BDF22" s="260"/>
      <c r="BDG22" s="260"/>
      <c r="BDH22" s="260"/>
      <c r="BDI22" s="260"/>
      <c r="BDJ22" s="260"/>
      <c r="BDK22" s="260"/>
      <c r="BDL22" s="260"/>
      <c r="BDM22" s="260"/>
      <c r="BDN22" s="260"/>
      <c r="BDO22" s="260"/>
      <c r="BDP22" s="260"/>
      <c r="BDQ22" s="260"/>
      <c r="BDR22" s="260"/>
      <c r="BDS22" s="260"/>
      <c r="BDT22" s="260"/>
      <c r="BDU22" s="260"/>
      <c r="BDV22" s="260"/>
      <c r="BDW22" s="260"/>
      <c r="BDX22" s="260"/>
      <c r="BDY22" s="260"/>
      <c r="BDZ22" s="260"/>
      <c r="BEA22" s="260"/>
      <c r="BEB22" s="260"/>
      <c r="BEC22" s="260"/>
      <c r="BED22" s="260"/>
      <c r="BEE22" s="260"/>
      <c r="BEF22" s="260"/>
      <c r="BEG22" s="260"/>
      <c r="BEH22" s="260"/>
      <c r="BEI22" s="260"/>
      <c r="BEJ22" s="260"/>
      <c r="BEK22" s="260"/>
      <c r="BEL22" s="260"/>
      <c r="BEM22" s="260"/>
      <c r="BEN22" s="260"/>
      <c r="BEO22" s="260"/>
      <c r="BEP22" s="260"/>
      <c r="BEQ22" s="260"/>
      <c r="BER22" s="260"/>
      <c r="BES22" s="260"/>
      <c r="BET22" s="260"/>
      <c r="BEU22" s="260"/>
      <c r="BEV22" s="260"/>
      <c r="BEW22" s="260"/>
      <c r="BEX22" s="260"/>
      <c r="BEY22" s="260"/>
      <c r="BEZ22" s="260"/>
      <c r="BFA22" s="260"/>
      <c r="BFB22" s="260"/>
      <c r="BFC22" s="260"/>
      <c r="BFD22" s="260"/>
      <c r="BFE22" s="260"/>
      <c r="BFF22" s="260"/>
      <c r="BFG22" s="260"/>
      <c r="BFH22" s="260"/>
      <c r="BFI22" s="260"/>
      <c r="BFJ22" s="260"/>
      <c r="BFK22" s="260"/>
      <c r="BFL22" s="260"/>
      <c r="BFM22" s="260"/>
      <c r="BFN22" s="260"/>
      <c r="BFO22" s="260"/>
      <c r="BFP22" s="260"/>
      <c r="BFQ22" s="260"/>
      <c r="BFR22" s="260"/>
      <c r="BFS22" s="260"/>
      <c r="BFT22" s="260"/>
      <c r="BFU22" s="260"/>
      <c r="BFV22" s="260"/>
      <c r="BFW22" s="260"/>
      <c r="BFX22" s="260"/>
      <c r="BFY22" s="260"/>
      <c r="BFZ22" s="260"/>
      <c r="BGA22" s="260"/>
      <c r="BGB22" s="260"/>
      <c r="BGC22" s="260"/>
      <c r="BGD22" s="260"/>
      <c r="BGE22" s="260"/>
      <c r="BGF22" s="260"/>
      <c r="BGG22" s="260"/>
      <c r="BGH22" s="260"/>
      <c r="BGI22" s="260"/>
      <c r="BGJ22" s="260"/>
      <c r="BGK22" s="260"/>
      <c r="BGL22" s="260"/>
      <c r="BGM22" s="260"/>
      <c r="BGN22" s="260"/>
      <c r="BGO22" s="260"/>
      <c r="BGP22" s="260"/>
      <c r="BGQ22" s="260"/>
      <c r="BGR22" s="260"/>
      <c r="BGS22" s="260"/>
      <c r="BGT22" s="260"/>
      <c r="BGU22" s="260"/>
      <c r="BGV22" s="260"/>
      <c r="BGW22" s="260"/>
      <c r="BGX22" s="260"/>
      <c r="BGY22" s="260"/>
      <c r="BGZ22" s="260"/>
      <c r="BHA22" s="260"/>
      <c r="BHB22" s="260"/>
      <c r="BHC22" s="260"/>
      <c r="BHD22" s="260"/>
      <c r="BHE22" s="260"/>
      <c r="BHF22" s="260"/>
      <c r="BHG22" s="260"/>
      <c r="BHH22" s="260"/>
      <c r="BHI22" s="260"/>
      <c r="BHJ22" s="260"/>
      <c r="BHK22" s="260"/>
      <c r="BHL22" s="260"/>
      <c r="BHM22" s="260"/>
      <c r="BHN22" s="260"/>
      <c r="BHO22" s="260"/>
      <c r="BHP22" s="260"/>
      <c r="BHQ22" s="260"/>
      <c r="BHR22" s="260"/>
      <c r="BHS22" s="260"/>
      <c r="BHT22" s="260"/>
      <c r="BHU22" s="260"/>
      <c r="BHV22" s="260"/>
      <c r="BHW22" s="260"/>
      <c r="BHX22" s="260"/>
      <c r="BHY22" s="260"/>
      <c r="BHZ22" s="260"/>
      <c r="BIA22" s="260"/>
      <c r="BIB22" s="260"/>
      <c r="BIC22" s="260"/>
      <c r="BID22" s="260"/>
      <c r="BIE22" s="260"/>
      <c r="BIF22" s="260"/>
      <c r="BIG22" s="260"/>
      <c r="BIH22" s="260"/>
      <c r="BII22" s="260"/>
      <c r="BIJ22" s="260"/>
      <c r="BIK22" s="260"/>
      <c r="BIL22" s="260"/>
      <c r="BIM22" s="260"/>
      <c r="BIN22" s="260"/>
      <c r="BIO22" s="260"/>
      <c r="BIP22" s="260"/>
      <c r="BIQ22" s="260"/>
      <c r="BIR22" s="260"/>
      <c r="BIS22" s="260"/>
      <c r="BIT22" s="260"/>
      <c r="BIU22" s="260"/>
      <c r="BIV22" s="260"/>
      <c r="BIW22" s="260"/>
      <c r="BIX22" s="260"/>
      <c r="BIY22" s="260"/>
      <c r="BIZ22" s="260"/>
      <c r="BJA22" s="260"/>
      <c r="BJB22" s="260"/>
      <c r="BJC22" s="260"/>
      <c r="BJD22" s="260"/>
      <c r="BJE22" s="260"/>
      <c r="BJF22" s="260"/>
      <c r="BJG22" s="260"/>
      <c r="BJH22" s="260"/>
      <c r="BJI22" s="260"/>
      <c r="BJJ22" s="260"/>
      <c r="BJK22" s="260"/>
      <c r="BJL22" s="260"/>
      <c r="BJM22" s="260"/>
      <c r="BJN22" s="260"/>
      <c r="BJO22" s="260"/>
      <c r="BJP22" s="260"/>
      <c r="BJQ22" s="260"/>
      <c r="BJR22" s="260"/>
      <c r="BJS22" s="260"/>
      <c r="BJT22" s="260"/>
      <c r="BJU22" s="260"/>
      <c r="BJV22" s="260"/>
      <c r="BJW22" s="260"/>
      <c r="BJX22" s="260"/>
      <c r="BJY22" s="260"/>
      <c r="BJZ22" s="260"/>
      <c r="BKA22" s="260"/>
      <c r="BKB22" s="260"/>
      <c r="BKC22" s="260"/>
      <c r="BKD22" s="260"/>
      <c r="BKE22" s="260"/>
      <c r="BKF22" s="260"/>
      <c r="BKG22" s="260"/>
      <c r="BKH22" s="260"/>
      <c r="BKI22" s="260"/>
      <c r="BKJ22" s="260"/>
      <c r="BKK22" s="260"/>
      <c r="BKL22" s="260"/>
      <c r="BKM22" s="260"/>
      <c r="BKN22" s="260"/>
      <c r="BKO22" s="260"/>
      <c r="BKP22" s="260"/>
      <c r="BKQ22" s="260"/>
      <c r="BKR22" s="260"/>
      <c r="BKS22" s="260"/>
      <c r="BKT22" s="260"/>
      <c r="BKU22" s="260"/>
      <c r="BKV22" s="260"/>
      <c r="BKW22" s="260"/>
      <c r="BKX22" s="260"/>
      <c r="BKY22" s="260"/>
      <c r="BKZ22" s="260"/>
      <c r="BLA22" s="260"/>
      <c r="BLB22" s="260"/>
      <c r="BLC22" s="260"/>
      <c r="BLD22" s="260"/>
      <c r="BLE22" s="260"/>
      <c r="BLF22" s="260"/>
      <c r="BLG22" s="260"/>
      <c r="BLH22" s="260"/>
      <c r="BLI22" s="260"/>
      <c r="BLJ22" s="260"/>
      <c r="BLK22" s="260"/>
      <c r="BLL22" s="260"/>
      <c r="BLM22" s="260"/>
      <c r="BLN22" s="260"/>
      <c r="BLO22" s="260"/>
      <c r="BLP22" s="260"/>
      <c r="BLQ22" s="260"/>
      <c r="BLR22" s="260"/>
      <c r="BLS22" s="260"/>
      <c r="BLT22" s="260"/>
      <c r="BLU22" s="260"/>
      <c r="BLV22" s="260"/>
      <c r="BLW22" s="260"/>
      <c r="BLX22" s="260"/>
      <c r="BLY22" s="260"/>
      <c r="BLZ22" s="260"/>
      <c r="BMA22" s="260"/>
      <c r="BMB22" s="260"/>
      <c r="BMC22" s="260"/>
      <c r="BMD22" s="260"/>
      <c r="BME22" s="260"/>
      <c r="BMF22" s="260"/>
      <c r="BMG22" s="260"/>
      <c r="BMH22" s="260"/>
      <c r="BMI22" s="260"/>
      <c r="BMJ22" s="260"/>
      <c r="BMK22" s="260"/>
      <c r="BML22" s="260"/>
      <c r="BMM22" s="260"/>
      <c r="BMN22" s="260"/>
      <c r="BMO22" s="260"/>
      <c r="BMP22" s="260"/>
      <c r="BMQ22" s="260"/>
      <c r="BMR22" s="260"/>
      <c r="BMS22" s="260"/>
      <c r="BMT22" s="260"/>
      <c r="BMU22" s="260"/>
      <c r="BMV22" s="260"/>
      <c r="BMW22" s="260"/>
      <c r="BMX22" s="260"/>
      <c r="BMY22" s="260"/>
      <c r="BMZ22" s="260"/>
      <c r="BNA22" s="260"/>
      <c r="BNB22" s="260"/>
      <c r="BNC22" s="260"/>
      <c r="BND22" s="260"/>
      <c r="BNE22" s="260"/>
      <c r="BNF22" s="260"/>
      <c r="BNG22" s="260"/>
      <c r="BNH22" s="260"/>
      <c r="BNI22" s="260"/>
      <c r="BNJ22" s="260"/>
      <c r="BNK22" s="260"/>
      <c r="BNL22" s="260"/>
      <c r="BNM22" s="260"/>
      <c r="BNN22" s="260"/>
      <c r="BNO22" s="260"/>
      <c r="BNP22" s="260"/>
      <c r="BNQ22" s="260"/>
      <c r="BNR22" s="260"/>
      <c r="BNS22" s="260"/>
      <c r="BNT22" s="260"/>
      <c r="BNU22" s="260"/>
      <c r="BNV22" s="260"/>
      <c r="BNW22" s="260"/>
      <c r="BNX22" s="260"/>
      <c r="BNY22" s="260"/>
      <c r="BNZ22" s="260"/>
      <c r="BOA22" s="260"/>
      <c r="BOB22" s="260"/>
      <c r="BOC22" s="260"/>
      <c r="BOD22" s="260"/>
      <c r="BOE22" s="260"/>
      <c r="BOF22" s="260"/>
      <c r="BOG22" s="260"/>
      <c r="BOH22" s="260"/>
      <c r="BOI22" s="260"/>
      <c r="BOJ22" s="260"/>
      <c r="BOK22" s="260"/>
      <c r="BOL22" s="260"/>
      <c r="BOM22" s="260"/>
      <c r="BON22" s="260"/>
      <c r="BOO22" s="260"/>
      <c r="BOP22" s="260"/>
      <c r="BOQ22" s="260"/>
      <c r="BOR22" s="260"/>
      <c r="BOS22" s="260"/>
      <c r="BOT22" s="260"/>
      <c r="BOU22" s="260"/>
      <c r="BOV22" s="260"/>
      <c r="BOW22" s="260"/>
      <c r="BOX22" s="260"/>
      <c r="BOY22" s="260"/>
      <c r="BOZ22" s="260"/>
      <c r="BPA22" s="260"/>
      <c r="BPB22" s="260"/>
      <c r="BPC22" s="260"/>
      <c r="BPD22" s="260"/>
      <c r="BPE22" s="260"/>
      <c r="BPF22" s="260"/>
      <c r="BPG22" s="260"/>
      <c r="BPH22" s="260"/>
      <c r="BPI22" s="260"/>
      <c r="BPJ22" s="260"/>
      <c r="BPK22" s="260"/>
      <c r="BPL22" s="260"/>
      <c r="BPM22" s="260"/>
      <c r="BPN22" s="260"/>
      <c r="BPO22" s="260"/>
      <c r="BPP22" s="260"/>
      <c r="BPQ22" s="260"/>
      <c r="BPR22" s="260"/>
      <c r="BPS22" s="260"/>
      <c r="BPT22" s="260"/>
      <c r="BPU22" s="260"/>
      <c r="BPV22" s="260"/>
      <c r="BPW22" s="260"/>
      <c r="BPX22" s="260"/>
      <c r="BPY22" s="260"/>
      <c r="BPZ22" s="260"/>
      <c r="BQA22" s="260"/>
      <c r="BQB22" s="260"/>
      <c r="BQC22" s="260"/>
      <c r="BQD22" s="260"/>
      <c r="BQE22" s="260"/>
      <c r="BQF22" s="260"/>
      <c r="BQG22" s="260"/>
      <c r="BQH22" s="260"/>
      <c r="BQI22" s="260"/>
      <c r="BQJ22" s="260"/>
      <c r="BQK22" s="260"/>
      <c r="BQL22" s="260"/>
      <c r="BQM22" s="260"/>
      <c r="BQN22" s="260"/>
      <c r="BQO22" s="260"/>
      <c r="BQP22" s="260"/>
      <c r="BQQ22" s="260"/>
      <c r="BQR22" s="260"/>
      <c r="BQS22" s="260"/>
      <c r="BQT22" s="260"/>
      <c r="BQU22" s="260"/>
      <c r="BQV22" s="260"/>
      <c r="BQW22" s="260"/>
      <c r="BQX22" s="260"/>
      <c r="BQY22" s="260"/>
      <c r="BQZ22" s="260"/>
      <c r="BRA22" s="260"/>
      <c r="BRB22" s="260"/>
      <c r="BRC22" s="260"/>
      <c r="BRD22" s="260"/>
      <c r="BRE22" s="260"/>
      <c r="BRF22" s="260"/>
      <c r="BRG22" s="260"/>
      <c r="BRH22" s="260"/>
      <c r="BRI22" s="260"/>
      <c r="BRJ22" s="260"/>
      <c r="BRK22" s="260"/>
      <c r="BRL22" s="260"/>
      <c r="BRM22" s="260"/>
      <c r="BRN22" s="260"/>
      <c r="BRO22" s="260"/>
      <c r="BRP22" s="260"/>
      <c r="BRQ22" s="260"/>
      <c r="BRR22" s="260"/>
      <c r="BRS22" s="260"/>
      <c r="BRT22" s="260"/>
      <c r="BRU22" s="260"/>
      <c r="BRV22" s="260"/>
      <c r="BRW22" s="260"/>
      <c r="BRX22" s="260"/>
      <c r="BRY22" s="260"/>
      <c r="BRZ22" s="260"/>
      <c r="BSA22" s="260"/>
      <c r="BSB22" s="260"/>
      <c r="BSC22" s="260"/>
      <c r="BSD22" s="260"/>
      <c r="BSE22" s="260"/>
      <c r="BSF22" s="260"/>
      <c r="BSG22" s="260"/>
      <c r="BSH22" s="260"/>
      <c r="BSI22" s="260"/>
      <c r="BSJ22" s="260"/>
      <c r="BSK22" s="260"/>
      <c r="BSL22" s="260"/>
      <c r="BSM22" s="260"/>
      <c r="BSN22" s="260"/>
      <c r="BSO22" s="260"/>
      <c r="BSP22" s="260"/>
      <c r="BSQ22" s="260"/>
      <c r="BSR22" s="260"/>
      <c r="BSS22" s="260"/>
      <c r="BST22" s="260"/>
      <c r="BSU22" s="260"/>
      <c r="BSV22" s="260"/>
      <c r="BSW22" s="260"/>
      <c r="BSX22" s="260"/>
      <c r="BSY22" s="260"/>
      <c r="BSZ22" s="260"/>
      <c r="BTA22" s="260"/>
      <c r="BTB22" s="260"/>
      <c r="BTC22" s="260"/>
      <c r="BTD22" s="260"/>
      <c r="BTE22" s="260"/>
      <c r="BTF22" s="260"/>
      <c r="BTG22" s="260"/>
      <c r="BTH22" s="260"/>
      <c r="BTI22" s="260"/>
      <c r="BTJ22" s="260"/>
      <c r="BTK22" s="260"/>
      <c r="BTL22" s="260"/>
      <c r="BTM22" s="260"/>
      <c r="BTN22" s="260"/>
      <c r="BTO22" s="260"/>
      <c r="BTP22" s="260"/>
      <c r="BTQ22" s="260"/>
      <c r="BTR22" s="260"/>
      <c r="BTS22" s="260"/>
      <c r="BTT22" s="260"/>
      <c r="BTU22" s="260"/>
      <c r="BTV22" s="260"/>
      <c r="BTW22" s="260"/>
      <c r="BTX22" s="260"/>
      <c r="BTY22" s="260"/>
      <c r="BTZ22" s="260"/>
      <c r="BUA22" s="260"/>
      <c r="BUB22" s="260"/>
      <c r="BUC22" s="260"/>
      <c r="BUD22" s="260"/>
      <c r="BUE22" s="260"/>
      <c r="BUF22" s="260"/>
      <c r="BUG22" s="260"/>
      <c r="BUH22" s="260"/>
      <c r="BUI22" s="260"/>
      <c r="BUJ22" s="260"/>
      <c r="BUK22" s="260"/>
      <c r="BUL22" s="260"/>
      <c r="BUM22" s="260"/>
      <c r="BUN22" s="260"/>
      <c r="BUO22" s="260"/>
      <c r="BUP22" s="260"/>
      <c r="BUQ22" s="260"/>
      <c r="BUR22" s="260"/>
      <c r="BUS22" s="260"/>
      <c r="BUT22" s="260"/>
      <c r="BUU22" s="260"/>
      <c r="BUV22" s="260"/>
      <c r="BUW22" s="260"/>
      <c r="BUX22" s="260"/>
      <c r="BUY22" s="260"/>
      <c r="BUZ22" s="260"/>
      <c r="BVA22" s="260"/>
      <c r="BVB22" s="260"/>
      <c r="BVC22" s="260"/>
      <c r="BVD22" s="260"/>
      <c r="BVE22" s="260"/>
      <c r="BVF22" s="260"/>
      <c r="BVG22" s="260"/>
      <c r="BVH22" s="260"/>
      <c r="BVI22" s="260"/>
      <c r="BVJ22" s="260"/>
      <c r="BVK22" s="260"/>
      <c r="BVL22" s="260"/>
      <c r="BVM22" s="260"/>
      <c r="BVN22" s="260"/>
      <c r="BVO22" s="260"/>
      <c r="BVP22" s="260"/>
      <c r="BVQ22" s="260"/>
      <c r="BVR22" s="260"/>
      <c r="BVS22" s="260"/>
      <c r="BVT22" s="260"/>
      <c r="BVU22" s="260"/>
      <c r="BVV22" s="260"/>
      <c r="BVW22" s="260"/>
      <c r="BVX22" s="260"/>
      <c r="BVY22" s="260"/>
      <c r="BVZ22" s="260"/>
      <c r="BWA22" s="260"/>
      <c r="BWB22" s="260"/>
      <c r="BWC22" s="260"/>
      <c r="BWD22" s="260"/>
      <c r="BWE22" s="260"/>
      <c r="BWF22" s="260"/>
      <c r="BWG22" s="260"/>
      <c r="BWH22" s="260"/>
      <c r="BWI22" s="260"/>
      <c r="BWJ22" s="260"/>
      <c r="BWK22" s="260"/>
      <c r="BWL22" s="260"/>
      <c r="BWM22" s="260"/>
      <c r="BWN22" s="260"/>
      <c r="BWO22" s="260"/>
      <c r="BWP22" s="260"/>
      <c r="BWQ22" s="260"/>
      <c r="BWR22" s="260"/>
      <c r="BWS22" s="260"/>
      <c r="BWT22" s="260"/>
      <c r="BWU22" s="260"/>
      <c r="BWV22" s="260"/>
      <c r="BWW22" s="260"/>
      <c r="BWX22" s="260"/>
      <c r="BWY22" s="260"/>
      <c r="BWZ22" s="260"/>
      <c r="BXA22" s="260"/>
      <c r="BXB22" s="260"/>
      <c r="BXC22" s="260"/>
      <c r="BXD22" s="260"/>
      <c r="BXE22" s="260"/>
      <c r="BXF22" s="260"/>
      <c r="BXG22" s="260"/>
      <c r="BXH22" s="260"/>
      <c r="BXI22" s="260"/>
      <c r="BXJ22" s="260"/>
      <c r="BXK22" s="260"/>
      <c r="BXL22" s="260"/>
      <c r="BXM22" s="260"/>
      <c r="BXN22" s="260"/>
      <c r="BXO22" s="260"/>
      <c r="BXP22" s="260"/>
      <c r="BXQ22" s="260"/>
      <c r="BXR22" s="260"/>
      <c r="BXS22" s="260"/>
      <c r="BXT22" s="260"/>
      <c r="BXU22" s="260"/>
      <c r="BXV22" s="260"/>
      <c r="BXW22" s="260"/>
      <c r="BXX22" s="260"/>
      <c r="BXY22" s="260"/>
      <c r="BXZ22" s="260"/>
      <c r="BYA22" s="260"/>
      <c r="BYB22" s="260"/>
      <c r="BYC22" s="260"/>
      <c r="BYD22" s="260"/>
      <c r="BYE22" s="260"/>
      <c r="BYF22" s="260"/>
      <c r="BYG22" s="260"/>
      <c r="BYH22" s="260"/>
      <c r="BYI22" s="260"/>
      <c r="BYJ22" s="260"/>
      <c r="BYK22" s="260"/>
      <c r="BYL22" s="260"/>
      <c r="BYM22" s="260"/>
      <c r="BYN22" s="260"/>
      <c r="BYO22" s="260"/>
      <c r="BYP22" s="260"/>
      <c r="BYQ22" s="260"/>
      <c r="BYR22" s="260"/>
      <c r="BYS22" s="260"/>
      <c r="BYT22" s="260"/>
      <c r="BYU22" s="260"/>
      <c r="BYV22" s="260"/>
      <c r="BYW22" s="260"/>
      <c r="BYX22" s="260"/>
      <c r="BYY22" s="260"/>
      <c r="BYZ22" s="260"/>
      <c r="BZA22" s="260"/>
      <c r="BZB22" s="260"/>
      <c r="BZC22" s="260"/>
      <c r="BZD22" s="260"/>
      <c r="BZE22" s="260"/>
      <c r="BZF22" s="260"/>
      <c r="BZG22" s="260"/>
      <c r="BZH22" s="260"/>
      <c r="BZI22" s="260"/>
      <c r="BZJ22" s="260"/>
      <c r="BZK22" s="260"/>
      <c r="BZL22" s="260"/>
      <c r="BZM22" s="260"/>
      <c r="BZN22" s="260"/>
      <c r="BZO22" s="260"/>
      <c r="BZP22" s="260"/>
      <c r="BZQ22" s="260"/>
      <c r="BZR22" s="260"/>
      <c r="BZS22" s="260"/>
      <c r="BZT22" s="260"/>
      <c r="BZU22" s="260"/>
      <c r="BZV22" s="260"/>
      <c r="BZW22" s="260"/>
      <c r="BZX22" s="260"/>
      <c r="BZY22" s="260"/>
      <c r="BZZ22" s="260"/>
      <c r="CAA22" s="260"/>
      <c r="CAB22" s="260"/>
      <c r="CAC22" s="260"/>
      <c r="CAD22" s="260"/>
      <c r="CAE22" s="260"/>
      <c r="CAF22" s="260"/>
      <c r="CAG22" s="260"/>
      <c r="CAH22" s="260"/>
      <c r="CAI22" s="260"/>
      <c r="CAJ22" s="260"/>
      <c r="CAK22" s="260"/>
      <c r="CAL22" s="260"/>
      <c r="CAM22" s="260"/>
      <c r="CAN22" s="260"/>
      <c r="CAO22" s="260"/>
      <c r="CAP22" s="260"/>
      <c r="CAQ22" s="260"/>
      <c r="CAR22" s="260"/>
      <c r="CAS22" s="260"/>
      <c r="CAT22" s="260"/>
      <c r="CAU22" s="260"/>
      <c r="CAV22" s="260"/>
      <c r="CAW22" s="260"/>
      <c r="CAX22" s="260"/>
      <c r="CAY22" s="260"/>
      <c r="CAZ22" s="260"/>
      <c r="CBA22" s="260"/>
      <c r="CBB22" s="260"/>
      <c r="CBC22" s="260"/>
      <c r="CBD22" s="260"/>
      <c r="CBE22" s="260"/>
      <c r="CBF22" s="260"/>
      <c r="CBG22" s="260"/>
      <c r="CBH22" s="260"/>
      <c r="CBI22" s="260"/>
      <c r="CBJ22" s="260"/>
      <c r="CBK22" s="260"/>
      <c r="CBL22" s="260"/>
      <c r="CBM22" s="260"/>
      <c r="CBN22" s="260"/>
      <c r="CBO22" s="260"/>
      <c r="CBP22" s="260"/>
      <c r="CBQ22" s="260"/>
      <c r="CBR22" s="260"/>
      <c r="CBS22" s="260"/>
      <c r="CBT22" s="260"/>
      <c r="CBU22" s="260"/>
      <c r="CBV22" s="260"/>
      <c r="CBW22" s="260"/>
      <c r="CBX22" s="260"/>
      <c r="CBY22" s="260"/>
      <c r="CBZ22" s="260"/>
      <c r="CCA22" s="260"/>
      <c r="CCB22" s="260"/>
      <c r="CCC22" s="260"/>
      <c r="CCD22" s="260"/>
      <c r="CCE22" s="260"/>
      <c r="CCF22" s="260"/>
      <c r="CCG22" s="260"/>
      <c r="CCH22" s="260"/>
      <c r="CCI22" s="260"/>
      <c r="CCJ22" s="260"/>
      <c r="CCK22" s="260"/>
      <c r="CCL22" s="260"/>
      <c r="CCM22" s="260"/>
      <c r="CCN22" s="260"/>
      <c r="CCO22" s="260"/>
      <c r="CCP22" s="260"/>
      <c r="CCQ22" s="260"/>
      <c r="CCR22" s="260"/>
      <c r="CCS22" s="260"/>
      <c r="CCT22" s="260"/>
      <c r="CCU22" s="260"/>
      <c r="CCV22" s="260"/>
      <c r="CCW22" s="260"/>
      <c r="CCX22" s="260"/>
      <c r="CCY22" s="260"/>
      <c r="CCZ22" s="260"/>
      <c r="CDA22" s="260"/>
      <c r="CDB22" s="260"/>
      <c r="CDC22" s="260"/>
      <c r="CDD22" s="260"/>
      <c r="CDE22" s="260"/>
      <c r="CDF22" s="260"/>
      <c r="CDG22" s="260"/>
      <c r="CDH22" s="260"/>
      <c r="CDI22" s="260"/>
      <c r="CDJ22" s="260"/>
      <c r="CDK22" s="260"/>
      <c r="CDL22" s="260"/>
      <c r="CDM22" s="260"/>
      <c r="CDN22" s="260"/>
      <c r="CDO22" s="260"/>
      <c r="CDP22" s="260"/>
      <c r="CDQ22" s="260"/>
      <c r="CDR22" s="260"/>
      <c r="CDS22" s="260"/>
      <c r="CDT22" s="260"/>
      <c r="CDU22" s="260"/>
      <c r="CDV22" s="260"/>
      <c r="CDW22" s="260"/>
      <c r="CDX22" s="260"/>
      <c r="CDY22" s="260"/>
      <c r="CDZ22" s="260"/>
      <c r="CEA22" s="260"/>
      <c r="CEB22" s="260"/>
      <c r="CEC22" s="260"/>
      <c r="CED22" s="260"/>
      <c r="CEE22" s="260"/>
      <c r="CEF22" s="260"/>
      <c r="CEG22" s="260"/>
      <c r="CEH22" s="260"/>
      <c r="CEI22" s="260"/>
      <c r="CEJ22" s="260"/>
      <c r="CEK22" s="260"/>
      <c r="CEL22" s="260"/>
      <c r="CEM22" s="260"/>
      <c r="CEN22" s="260"/>
      <c r="CEO22" s="260"/>
      <c r="CEP22" s="260"/>
      <c r="CEQ22" s="260"/>
      <c r="CER22" s="260"/>
      <c r="CES22" s="260"/>
      <c r="CET22" s="260"/>
      <c r="CEU22" s="260"/>
      <c r="CEV22" s="260"/>
      <c r="CEW22" s="260"/>
      <c r="CEX22" s="260"/>
      <c r="CEY22" s="260"/>
      <c r="CEZ22" s="260"/>
      <c r="CFA22" s="260"/>
      <c r="CFB22" s="260"/>
      <c r="CFC22" s="260"/>
      <c r="CFD22" s="260"/>
      <c r="CFE22" s="260"/>
      <c r="CFF22" s="260"/>
      <c r="CFG22" s="260"/>
      <c r="CFH22" s="260"/>
      <c r="CFI22" s="260"/>
      <c r="CFJ22" s="260"/>
      <c r="CFK22" s="260"/>
      <c r="CFL22" s="260"/>
      <c r="CFM22" s="260"/>
      <c r="CFN22" s="260"/>
      <c r="CFO22" s="260"/>
      <c r="CFP22" s="260"/>
      <c r="CFQ22" s="260"/>
      <c r="CFR22" s="260"/>
      <c r="CFS22" s="260"/>
      <c r="CFT22" s="260"/>
      <c r="CFU22" s="260"/>
      <c r="CFV22" s="260"/>
      <c r="CFW22" s="260"/>
      <c r="CFX22" s="260"/>
      <c r="CFY22" s="260"/>
      <c r="CFZ22" s="260"/>
      <c r="CGA22" s="260"/>
      <c r="CGB22" s="260"/>
      <c r="CGC22" s="260"/>
      <c r="CGD22" s="260"/>
      <c r="CGE22" s="260"/>
      <c r="CGF22" s="260"/>
      <c r="CGG22" s="260"/>
      <c r="CGH22" s="260"/>
      <c r="CGI22" s="260"/>
      <c r="CGJ22" s="260"/>
      <c r="CGK22" s="260"/>
      <c r="CGL22" s="260"/>
      <c r="CGM22" s="260"/>
      <c r="CGN22" s="260"/>
      <c r="CGO22" s="260"/>
      <c r="CGP22" s="260"/>
      <c r="CGQ22" s="260"/>
      <c r="CGR22" s="260"/>
      <c r="CGS22" s="260"/>
      <c r="CGT22" s="260"/>
      <c r="CGU22" s="260"/>
      <c r="CGV22" s="260"/>
      <c r="CGW22" s="260"/>
      <c r="CGX22" s="260"/>
      <c r="CGY22" s="260"/>
      <c r="CGZ22" s="260"/>
      <c r="CHA22" s="260"/>
      <c r="CHB22" s="260"/>
      <c r="CHC22" s="260"/>
      <c r="CHD22" s="260"/>
      <c r="CHE22" s="260"/>
      <c r="CHF22" s="260"/>
      <c r="CHG22" s="260"/>
      <c r="CHH22" s="260"/>
      <c r="CHI22" s="260"/>
      <c r="CHJ22" s="260"/>
      <c r="CHK22" s="260"/>
      <c r="CHL22" s="260"/>
      <c r="CHM22" s="260"/>
      <c r="CHN22" s="260"/>
      <c r="CHO22" s="260"/>
      <c r="CHP22" s="260"/>
      <c r="CHQ22" s="260"/>
      <c r="CHR22" s="260"/>
      <c r="CHS22" s="260"/>
      <c r="CHT22" s="260"/>
      <c r="CHU22" s="260"/>
      <c r="CHV22" s="260"/>
      <c r="CHW22" s="260"/>
      <c r="CHX22" s="260"/>
      <c r="CHY22" s="260"/>
      <c r="CHZ22" s="260"/>
      <c r="CIA22" s="260"/>
      <c r="CIB22" s="260"/>
      <c r="CIC22" s="260"/>
      <c r="CID22" s="260"/>
      <c r="CIE22" s="260"/>
      <c r="CIF22" s="260"/>
      <c r="CIG22" s="260"/>
      <c r="CIH22" s="260"/>
      <c r="CII22" s="260"/>
      <c r="CIJ22" s="260"/>
      <c r="CIK22" s="260"/>
      <c r="CIL22" s="260"/>
      <c r="CIM22" s="260"/>
      <c r="CIN22" s="260"/>
      <c r="CIO22" s="260"/>
      <c r="CIP22" s="260"/>
      <c r="CIQ22" s="260"/>
      <c r="CIR22" s="260"/>
      <c r="CIS22" s="260"/>
      <c r="CIT22" s="260"/>
      <c r="CIU22" s="260"/>
      <c r="CIV22" s="260"/>
      <c r="CIW22" s="260"/>
      <c r="CIX22" s="260"/>
      <c r="CIY22" s="260"/>
      <c r="CIZ22" s="260"/>
      <c r="CJA22" s="260"/>
      <c r="CJB22" s="260"/>
      <c r="CJC22" s="260"/>
      <c r="CJD22" s="260"/>
      <c r="CJE22" s="260"/>
      <c r="CJF22" s="260"/>
      <c r="CJG22" s="260"/>
      <c r="CJH22" s="260"/>
      <c r="CJI22" s="260"/>
      <c r="CJJ22" s="260"/>
      <c r="CJK22" s="260"/>
      <c r="CJL22" s="260"/>
      <c r="CJM22" s="260"/>
      <c r="CJN22" s="260"/>
      <c r="CJO22" s="260"/>
      <c r="CJP22" s="260"/>
      <c r="CJQ22" s="260"/>
      <c r="CJR22" s="260"/>
      <c r="CJS22" s="260"/>
      <c r="CJT22" s="260"/>
      <c r="CJU22" s="260"/>
      <c r="CJV22" s="260"/>
      <c r="CJW22" s="260"/>
      <c r="CJX22" s="260"/>
      <c r="CJY22" s="260"/>
      <c r="CJZ22" s="260"/>
      <c r="CKA22" s="260"/>
      <c r="CKB22" s="260"/>
      <c r="CKC22" s="260"/>
      <c r="CKD22" s="260"/>
      <c r="CKE22" s="260"/>
      <c r="CKF22" s="260"/>
      <c r="CKG22" s="260"/>
      <c r="CKH22" s="260"/>
      <c r="CKI22" s="260"/>
      <c r="CKJ22" s="260"/>
      <c r="CKK22" s="260"/>
      <c r="CKL22" s="260"/>
      <c r="CKM22" s="260"/>
      <c r="CKN22" s="260"/>
      <c r="CKO22" s="260"/>
      <c r="CKP22" s="260"/>
      <c r="CKQ22" s="260"/>
      <c r="CKR22" s="260"/>
      <c r="CKS22" s="260"/>
      <c r="CKT22" s="260"/>
      <c r="CKU22" s="260"/>
      <c r="CKV22" s="260"/>
      <c r="CKW22" s="260"/>
      <c r="CKX22" s="260"/>
      <c r="CKY22" s="260"/>
      <c r="CKZ22" s="260"/>
      <c r="CLA22" s="260"/>
      <c r="CLB22" s="260"/>
      <c r="CLC22" s="260"/>
      <c r="CLD22" s="260"/>
      <c r="CLE22" s="260"/>
      <c r="CLF22" s="260"/>
      <c r="CLG22" s="260"/>
      <c r="CLH22" s="260"/>
      <c r="CLI22" s="260"/>
      <c r="CLJ22" s="260"/>
      <c r="CLK22" s="260"/>
      <c r="CLL22" s="260"/>
      <c r="CLM22" s="260"/>
      <c r="CLN22" s="260"/>
      <c r="CLO22" s="260"/>
      <c r="CLP22" s="260"/>
      <c r="CLQ22" s="260"/>
      <c r="CLR22" s="260"/>
      <c r="CLS22" s="260"/>
      <c r="CLT22" s="260"/>
      <c r="CLU22" s="260"/>
      <c r="CLV22" s="260"/>
      <c r="CLW22" s="260"/>
      <c r="CLX22" s="260"/>
      <c r="CLY22" s="260"/>
      <c r="CLZ22" s="260"/>
      <c r="CMA22" s="260"/>
      <c r="CMB22" s="260"/>
      <c r="CMC22" s="260"/>
      <c r="CMD22" s="260"/>
      <c r="CME22" s="260"/>
      <c r="CMF22" s="260"/>
      <c r="CMG22" s="260"/>
      <c r="CMH22" s="260"/>
      <c r="CMI22" s="260"/>
      <c r="CMJ22" s="260"/>
      <c r="CMK22" s="260"/>
      <c r="CML22" s="260"/>
      <c r="CMM22" s="260"/>
      <c r="CMN22" s="260"/>
      <c r="CMO22" s="260"/>
      <c r="CMP22" s="260"/>
      <c r="CMQ22" s="260"/>
      <c r="CMR22" s="260"/>
      <c r="CMS22" s="260"/>
      <c r="CMT22" s="260"/>
      <c r="CMU22" s="260"/>
      <c r="CMV22" s="260"/>
      <c r="CMW22" s="260"/>
      <c r="CMX22" s="260"/>
      <c r="CMY22" s="260"/>
      <c r="CMZ22" s="260"/>
      <c r="CNA22" s="260"/>
      <c r="CNB22" s="260"/>
      <c r="CNC22" s="260"/>
      <c r="CND22" s="260"/>
      <c r="CNE22" s="260"/>
      <c r="CNF22" s="260"/>
      <c r="CNG22" s="260"/>
      <c r="CNH22" s="260"/>
      <c r="CNI22" s="260"/>
      <c r="CNJ22" s="260"/>
      <c r="CNK22" s="260"/>
      <c r="CNL22" s="260"/>
      <c r="CNM22" s="260"/>
      <c r="CNN22" s="260"/>
      <c r="CNO22" s="260"/>
      <c r="CNP22" s="260"/>
      <c r="CNQ22" s="260"/>
      <c r="CNR22" s="260"/>
      <c r="CNS22" s="260"/>
      <c r="CNT22" s="260"/>
      <c r="CNU22" s="260"/>
      <c r="CNV22" s="260"/>
      <c r="CNW22" s="260"/>
      <c r="CNX22" s="260"/>
      <c r="CNY22" s="260"/>
      <c r="CNZ22" s="260"/>
      <c r="COA22" s="260"/>
      <c r="COB22" s="260"/>
      <c r="COC22" s="260"/>
      <c r="COD22" s="260"/>
      <c r="COE22" s="260"/>
      <c r="COF22" s="260"/>
      <c r="COG22" s="260"/>
      <c r="COH22" s="260"/>
      <c r="COI22" s="260"/>
      <c r="COJ22" s="260"/>
      <c r="COK22" s="260"/>
      <c r="COL22" s="260"/>
      <c r="COM22" s="260"/>
      <c r="CON22" s="260"/>
      <c r="COO22" s="260"/>
      <c r="COP22" s="260"/>
      <c r="COQ22" s="260"/>
      <c r="COR22" s="260"/>
      <c r="COS22" s="260"/>
      <c r="COT22" s="260"/>
      <c r="COU22" s="260"/>
      <c r="COV22" s="260"/>
      <c r="COW22" s="260"/>
      <c r="COX22" s="260"/>
      <c r="COY22" s="260"/>
      <c r="COZ22" s="260"/>
      <c r="CPA22" s="260"/>
      <c r="CPB22" s="260"/>
      <c r="CPC22" s="260"/>
      <c r="CPD22" s="260"/>
      <c r="CPE22" s="260"/>
      <c r="CPF22" s="260"/>
      <c r="CPG22" s="260"/>
      <c r="CPH22" s="260"/>
      <c r="CPI22" s="260"/>
      <c r="CPJ22" s="260"/>
      <c r="CPK22" s="260"/>
      <c r="CPL22" s="260"/>
      <c r="CPM22" s="260"/>
      <c r="CPN22" s="260"/>
      <c r="CPO22" s="260"/>
      <c r="CPP22" s="260"/>
      <c r="CPQ22" s="260"/>
      <c r="CPR22" s="260"/>
      <c r="CPS22" s="260"/>
      <c r="CPT22" s="260"/>
      <c r="CPU22" s="260"/>
      <c r="CPV22" s="260"/>
      <c r="CPW22" s="260"/>
      <c r="CPX22" s="260"/>
      <c r="CPY22" s="260"/>
      <c r="CPZ22" s="260"/>
      <c r="CQA22" s="260"/>
      <c r="CQB22" s="260"/>
      <c r="CQC22" s="260"/>
      <c r="CQD22" s="260"/>
      <c r="CQE22" s="260"/>
      <c r="CQF22" s="260"/>
      <c r="CQG22" s="260"/>
      <c r="CQH22" s="260"/>
      <c r="CQI22" s="260"/>
      <c r="CQJ22" s="260"/>
      <c r="CQK22" s="260"/>
      <c r="CQL22" s="260"/>
      <c r="CQM22" s="260"/>
      <c r="CQN22" s="260"/>
      <c r="CQO22" s="260"/>
      <c r="CQP22" s="260"/>
      <c r="CQQ22" s="260"/>
      <c r="CQR22" s="260"/>
      <c r="CQS22" s="260"/>
      <c r="CQT22" s="260"/>
      <c r="CQU22" s="260"/>
      <c r="CQV22" s="260"/>
      <c r="CQW22" s="260"/>
      <c r="CQX22" s="260"/>
      <c r="CQY22" s="260"/>
      <c r="CQZ22" s="260"/>
      <c r="CRA22" s="260"/>
      <c r="CRB22" s="260"/>
      <c r="CRC22" s="260"/>
      <c r="CRD22" s="260"/>
      <c r="CRE22" s="260"/>
      <c r="CRF22" s="260"/>
      <c r="CRG22" s="260"/>
      <c r="CRH22" s="260"/>
      <c r="CRI22" s="260"/>
      <c r="CRJ22" s="260"/>
      <c r="CRK22" s="260"/>
      <c r="CRL22" s="260"/>
      <c r="CRM22" s="260"/>
      <c r="CRN22" s="260"/>
      <c r="CRO22" s="260"/>
      <c r="CRP22" s="260"/>
      <c r="CRQ22" s="260"/>
      <c r="CRR22" s="260"/>
      <c r="CRS22" s="260"/>
      <c r="CRT22" s="260"/>
      <c r="CRU22" s="260"/>
      <c r="CRV22" s="260"/>
      <c r="CRW22" s="260"/>
      <c r="CRX22" s="260"/>
      <c r="CRY22" s="260"/>
      <c r="CRZ22" s="260"/>
      <c r="CSA22" s="260"/>
      <c r="CSB22" s="260"/>
      <c r="CSC22" s="260"/>
      <c r="CSD22" s="260"/>
      <c r="CSE22" s="260"/>
      <c r="CSF22" s="260"/>
      <c r="CSG22" s="260"/>
      <c r="CSH22" s="260"/>
      <c r="CSI22" s="260"/>
      <c r="CSJ22" s="260"/>
      <c r="CSK22" s="260"/>
      <c r="CSL22" s="260"/>
      <c r="CSM22" s="260"/>
      <c r="CSN22" s="260"/>
      <c r="CSO22" s="260"/>
      <c r="CSP22" s="260"/>
      <c r="CSQ22" s="260"/>
      <c r="CSR22" s="260"/>
      <c r="CSS22" s="260"/>
      <c r="CST22" s="260"/>
      <c r="CSU22" s="260"/>
      <c r="CSV22" s="260"/>
      <c r="CSW22" s="260"/>
      <c r="CSX22" s="260"/>
      <c r="CSY22" s="260"/>
      <c r="CSZ22" s="260"/>
      <c r="CTA22" s="260"/>
      <c r="CTB22" s="260"/>
      <c r="CTC22" s="260"/>
      <c r="CTD22" s="260"/>
      <c r="CTE22" s="260"/>
      <c r="CTF22" s="260"/>
      <c r="CTG22" s="260"/>
      <c r="CTH22" s="260"/>
      <c r="CTI22" s="260"/>
      <c r="CTJ22" s="260"/>
      <c r="CTK22" s="260"/>
      <c r="CTL22" s="260"/>
      <c r="CTM22" s="260"/>
      <c r="CTN22" s="260"/>
      <c r="CTO22" s="260"/>
      <c r="CTP22" s="260"/>
      <c r="CTQ22" s="260"/>
      <c r="CTR22" s="260"/>
      <c r="CTS22" s="260"/>
      <c r="CTT22" s="260"/>
      <c r="CTU22" s="260"/>
      <c r="CTV22" s="260"/>
      <c r="CTW22" s="260"/>
      <c r="CTX22" s="260"/>
      <c r="CTY22" s="260"/>
      <c r="CTZ22" s="260"/>
      <c r="CUA22" s="260"/>
      <c r="CUB22" s="260"/>
      <c r="CUC22" s="260"/>
      <c r="CUD22" s="260"/>
      <c r="CUE22" s="260"/>
      <c r="CUF22" s="260"/>
      <c r="CUG22" s="260"/>
      <c r="CUH22" s="260"/>
      <c r="CUI22" s="260"/>
      <c r="CUJ22" s="260"/>
      <c r="CUK22" s="260"/>
      <c r="CUL22" s="260"/>
      <c r="CUM22" s="260"/>
      <c r="CUN22" s="260"/>
      <c r="CUO22" s="260"/>
      <c r="CUP22" s="260"/>
      <c r="CUQ22" s="260"/>
      <c r="CUR22" s="260"/>
      <c r="CUS22" s="260"/>
      <c r="CUT22" s="260"/>
      <c r="CUU22" s="260"/>
      <c r="CUV22" s="260"/>
      <c r="CUW22" s="260"/>
      <c r="CUX22" s="260"/>
      <c r="CUY22" s="260"/>
      <c r="CUZ22" s="260"/>
      <c r="CVA22" s="260"/>
      <c r="CVB22" s="260"/>
      <c r="CVC22" s="260"/>
      <c r="CVD22" s="260"/>
      <c r="CVE22" s="260"/>
      <c r="CVF22" s="260"/>
      <c r="CVG22" s="260"/>
      <c r="CVH22" s="260"/>
      <c r="CVI22" s="260"/>
      <c r="CVJ22" s="260"/>
      <c r="CVK22" s="260"/>
      <c r="CVL22" s="260"/>
      <c r="CVM22" s="260"/>
      <c r="CVN22" s="260"/>
      <c r="CVO22" s="260"/>
      <c r="CVP22" s="260"/>
      <c r="CVQ22" s="260"/>
      <c r="CVR22" s="260"/>
      <c r="CVS22" s="260"/>
      <c r="CVT22" s="260"/>
      <c r="CVU22" s="260"/>
      <c r="CVV22" s="260"/>
      <c r="CVW22" s="260"/>
      <c r="CVX22" s="260"/>
      <c r="CVY22" s="260"/>
      <c r="CVZ22" s="260"/>
      <c r="CWA22" s="260"/>
      <c r="CWB22" s="260"/>
      <c r="CWC22" s="260"/>
      <c r="CWD22" s="260"/>
      <c r="CWE22" s="260"/>
      <c r="CWF22" s="260"/>
      <c r="CWG22" s="260"/>
      <c r="CWH22" s="260"/>
      <c r="CWI22" s="260"/>
      <c r="CWJ22" s="260"/>
      <c r="CWK22" s="260"/>
      <c r="CWL22" s="260"/>
      <c r="CWM22" s="260"/>
      <c r="CWN22" s="260"/>
      <c r="CWO22" s="260"/>
      <c r="CWP22" s="260"/>
      <c r="CWQ22" s="260"/>
      <c r="CWR22" s="260"/>
      <c r="CWS22" s="260"/>
      <c r="CWT22" s="260"/>
      <c r="CWU22" s="260"/>
      <c r="CWV22" s="260"/>
      <c r="CWW22" s="260"/>
      <c r="CWX22" s="260"/>
      <c r="CWY22" s="260"/>
      <c r="CWZ22" s="260"/>
      <c r="CXA22" s="260"/>
      <c r="CXB22" s="260"/>
      <c r="CXC22" s="260"/>
      <c r="CXD22" s="260"/>
      <c r="CXE22" s="260"/>
      <c r="CXF22" s="260"/>
      <c r="CXG22" s="260"/>
      <c r="CXH22" s="260"/>
      <c r="CXI22" s="260"/>
      <c r="CXJ22" s="260"/>
      <c r="CXK22" s="260"/>
      <c r="CXL22" s="260"/>
      <c r="CXM22" s="260"/>
      <c r="CXN22" s="260"/>
      <c r="CXO22" s="260"/>
      <c r="CXP22" s="260"/>
      <c r="CXQ22" s="260"/>
      <c r="CXR22" s="260"/>
      <c r="CXS22" s="260"/>
      <c r="CXT22" s="260"/>
      <c r="CXU22" s="260"/>
      <c r="CXV22" s="260"/>
      <c r="CXW22" s="260"/>
      <c r="CXX22" s="260"/>
      <c r="CXY22" s="260"/>
      <c r="CXZ22" s="260"/>
      <c r="CYA22" s="260"/>
      <c r="CYB22" s="260"/>
      <c r="CYC22" s="260"/>
      <c r="CYD22" s="260"/>
      <c r="CYE22" s="260"/>
      <c r="CYF22" s="260"/>
      <c r="CYG22" s="260"/>
      <c r="CYH22" s="260"/>
      <c r="CYI22" s="260"/>
      <c r="CYJ22" s="260"/>
      <c r="CYK22" s="260"/>
      <c r="CYL22" s="260"/>
      <c r="CYM22" s="260"/>
      <c r="CYN22" s="260"/>
      <c r="CYO22" s="260"/>
      <c r="CYP22" s="260"/>
      <c r="CYQ22" s="260"/>
      <c r="CYR22" s="260"/>
      <c r="CYS22" s="260"/>
      <c r="CYT22" s="260"/>
      <c r="CYU22" s="260"/>
      <c r="CYV22" s="260"/>
      <c r="CYW22" s="260"/>
      <c r="CYX22" s="260"/>
      <c r="CYY22" s="260"/>
      <c r="CYZ22" s="260"/>
      <c r="CZA22" s="260"/>
      <c r="CZB22" s="260"/>
      <c r="CZC22" s="260"/>
      <c r="CZD22" s="260"/>
      <c r="CZE22" s="260"/>
      <c r="CZF22" s="260"/>
      <c r="CZG22" s="260"/>
      <c r="CZH22" s="260"/>
      <c r="CZI22" s="260"/>
      <c r="CZJ22" s="260"/>
      <c r="CZK22" s="260"/>
      <c r="CZL22" s="260"/>
      <c r="CZM22" s="260"/>
      <c r="CZN22" s="260"/>
      <c r="CZO22" s="260"/>
      <c r="CZP22" s="260"/>
      <c r="CZQ22" s="260"/>
      <c r="CZR22" s="260"/>
      <c r="CZS22" s="260"/>
      <c r="CZT22" s="260"/>
      <c r="CZU22" s="260"/>
      <c r="CZV22" s="260"/>
      <c r="CZW22" s="260"/>
      <c r="CZX22" s="260"/>
      <c r="CZY22" s="260"/>
      <c r="CZZ22" s="260"/>
      <c r="DAA22" s="260"/>
      <c r="DAB22" s="260"/>
      <c r="DAC22" s="260"/>
      <c r="DAD22" s="260"/>
      <c r="DAE22" s="260"/>
      <c r="DAF22" s="260"/>
      <c r="DAG22" s="260"/>
      <c r="DAH22" s="260"/>
      <c r="DAI22" s="260"/>
      <c r="DAJ22" s="260"/>
      <c r="DAK22" s="260"/>
      <c r="DAL22" s="260"/>
      <c r="DAM22" s="260"/>
      <c r="DAN22" s="260"/>
      <c r="DAO22" s="260"/>
      <c r="DAP22" s="260"/>
      <c r="DAQ22" s="260"/>
      <c r="DAR22" s="260"/>
      <c r="DAS22" s="260"/>
      <c r="DAT22" s="260"/>
      <c r="DAU22" s="260"/>
      <c r="DAV22" s="260"/>
      <c r="DAW22" s="260"/>
      <c r="DAX22" s="260"/>
      <c r="DAY22" s="260"/>
      <c r="DAZ22" s="260"/>
      <c r="DBA22" s="260"/>
      <c r="DBB22" s="260"/>
      <c r="DBC22" s="260"/>
      <c r="DBD22" s="260"/>
      <c r="DBE22" s="260"/>
      <c r="DBF22" s="260"/>
      <c r="DBG22" s="260"/>
      <c r="DBH22" s="260"/>
      <c r="DBI22" s="260"/>
      <c r="DBJ22" s="260"/>
      <c r="DBK22" s="260"/>
      <c r="DBL22" s="260"/>
      <c r="DBM22" s="260"/>
      <c r="DBN22" s="260"/>
      <c r="DBO22" s="260"/>
      <c r="DBP22" s="260"/>
      <c r="DBQ22" s="260"/>
      <c r="DBR22" s="260"/>
      <c r="DBS22" s="260"/>
      <c r="DBT22" s="260"/>
      <c r="DBU22" s="260"/>
      <c r="DBV22" s="260"/>
      <c r="DBW22" s="260"/>
      <c r="DBX22" s="260"/>
      <c r="DBY22" s="260"/>
      <c r="DBZ22" s="260"/>
      <c r="DCA22" s="260"/>
      <c r="DCB22" s="260"/>
      <c r="DCC22" s="260"/>
      <c r="DCD22" s="260"/>
      <c r="DCE22" s="260"/>
      <c r="DCF22" s="260"/>
      <c r="DCG22" s="260"/>
      <c r="DCH22" s="260"/>
      <c r="DCI22" s="260"/>
      <c r="DCJ22" s="260"/>
      <c r="DCK22" s="260"/>
      <c r="DCL22" s="260"/>
      <c r="DCM22" s="260"/>
      <c r="DCN22" s="260"/>
      <c r="DCO22" s="260"/>
      <c r="DCP22" s="260"/>
      <c r="DCQ22" s="260"/>
      <c r="DCR22" s="260"/>
      <c r="DCS22" s="260"/>
      <c r="DCT22" s="260"/>
      <c r="DCU22" s="260"/>
      <c r="DCV22" s="260"/>
      <c r="DCW22" s="260"/>
      <c r="DCX22" s="260"/>
      <c r="DCY22" s="260"/>
      <c r="DCZ22" s="260"/>
      <c r="DDA22" s="260"/>
      <c r="DDB22" s="260"/>
      <c r="DDC22" s="260"/>
      <c r="DDD22" s="260"/>
      <c r="DDE22" s="260"/>
      <c r="DDF22" s="260"/>
      <c r="DDG22" s="260"/>
      <c r="DDH22" s="260"/>
      <c r="DDI22" s="260"/>
      <c r="DDJ22" s="260"/>
      <c r="DDK22" s="260"/>
      <c r="DDL22" s="260"/>
      <c r="DDM22" s="260"/>
      <c r="DDN22" s="260"/>
      <c r="DDO22" s="260"/>
      <c r="DDP22" s="260"/>
      <c r="DDQ22" s="260"/>
      <c r="DDR22" s="260"/>
      <c r="DDS22" s="260"/>
      <c r="DDT22" s="260"/>
      <c r="DDU22" s="260"/>
      <c r="DDV22" s="260"/>
      <c r="DDW22" s="260"/>
      <c r="DDX22" s="260"/>
      <c r="DDY22" s="260"/>
      <c r="DDZ22" s="260"/>
      <c r="DEA22" s="260"/>
      <c r="DEB22" s="260"/>
      <c r="DEC22" s="260"/>
      <c r="DED22" s="260"/>
      <c r="DEE22" s="260"/>
      <c r="DEF22" s="260"/>
      <c r="DEG22" s="260"/>
      <c r="DEH22" s="260"/>
      <c r="DEI22" s="260"/>
      <c r="DEJ22" s="260"/>
      <c r="DEK22" s="260"/>
      <c r="DEL22" s="260"/>
      <c r="DEM22" s="260"/>
      <c r="DEN22" s="260"/>
      <c r="DEO22" s="260"/>
      <c r="DEP22" s="260"/>
      <c r="DEQ22" s="260"/>
      <c r="DER22" s="260"/>
      <c r="DES22" s="260"/>
      <c r="DET22" s="260"/>
      <c r="DEU22" s="260"/>
      <c r="DEV22" s="260"/>
      <c r="DEW22" s="260"/>
      <c r="DEX22" s="260"/>
      <c r="DEY22" s="260"/>
      <c r="DEZ22" s="260"/>
      <c r="DFA22" s="260"/>
      <c r="DFB22" s="260"/>
      <c r="DFC22" s="260"/>
      <c r="DFD22" s="260"/>
      <c r="DFE22" s="260"/>
      <c r="DFF22" s="260"/>
      <c r="DFG22" s="260"/>
      <c r="DFH22" s="260"/>
      <c r="DFI22" s="260"/>
      <c r="DFJ22" s="260"/>
      <c r="DFK22" s="260"/>
      <c r="DFL22" s="260"/>
      <c r="DFM22" s="260"/>
      <c r="DFN22" s="260"/>
      <c r="DFO22" s="260"/>
      <c r="DFP22" s="260"/>
      <c r="DFQ22" s="260"/>
      <c r="DFR22" s="260"/>
      <c r="DFS22" s="260"/>
      <c r="DFT22" s="260"/>
      <c r="DFU22" s="260"/>
      <c r="DFV22" s="260"/>
      <c r="DFW22" s="260"/>
      <c r="DFX22" s="260"/>
      <c r="DFY22" s="260"/>
      <c r="DFZ22" s="260"/>
      <c r="DGA22" s="260"/>
      <c r="DGB22" s="260"/>
      <c r="DGC22" s="260"/>
      <c r="DGD22" s="260"/>
      <c r="DGE22" s="260"/>
      <c r="DGF22" s="260"/>
      <c r="DGG22" s="260"/>
      <c r="DGH22" s="260"/>
      <c r="DGI22" s="260"/>
      <c r="DGJ22" s="260"/>
      <c r="DGK22" s="260"/>
      <c r="DGL22" s="260"/>
      <c r="DGM22" s="260"/>
      <c r="DGN22" s="260"/>
      <c r="DGO22" s="260"/>
      <c r="DGP22" s="260"/>
      <c r="DGQ22" s="260"/>
      <c r="DGR22" s="260"/>
      <c r="DGS22" s="260"/>
      <c r="DGT22" s="260"/>
      <c r="DGU22" s="260"/>
      <c r="DGV22" s="260"/>
      <c r="DGW22" s="260"/>
      <c r="DGX22" s="260"/>
      <c r="DGY22" s="260"/>
      <c r="DGZ22" s="260"/>
      <c r="DHA22" s="260"/>
      <c r="DHB22" s="260"/>
      <c r="DHC22" s="260"/>
      <c r="DHD22" s="260"/>
      <c r="DHE22" s="260"/>
      <c r="DHF22" s="260"/>
      <c r="DHG22" s="260"/>
      <c r="DHH22" s="260"/>
      <c r="DHI22" s="260"/>
      <c r="DHJ22" s="260"/>
      <c r="DHK22" s="260"/>
      <c r="DHL22" s="260"/>
      <c r="DHM22" s="260"/>
      <c r="DHN22" s="260"/>
      <c r="DHO22" s="260"/>
      <c r="DHP22" s="260"/>
      <c r="DHQ22" s="260"/>
      <c r="DHR22" s="260"/>
      <c r="DHS22" s="260"/>
      <c r="DHT22" s="260"/>
      <c r="DHU22" s="260"/>
      <c r="DHV22" s="260"/>
      <c r="DHW22" s="260"/>
      <c r="DHX22" s="260"/>
      <c r="DHY22" s="260"/>
      <c r="DHZ22" s="260"/>
      <c r="DIA22" s="260"/>
      <c r="DIB22" s="260"/>
      <c r="DIC22" s="260"/>
      <c r="DID22" s="260"/>
      <c r="DIE22" s="260"/>
      <c r="DIF22" s="260"/>
      <c r="DIG22" s="260"/>
      <c r="DIH22" s="260"/>
      <c r="DII22" s="260"/>
      <c r="DIJ22" s="260"/>
      <c r="DIK22" s="260"/>
      <c r="DIL22" s="260"/>
      <c r="DIM22" s="260"/>
      <c r="DIN22" s="260"/>
      <c r="DIO22" s="260"/>
      <c r="DIP22" s="260"/>
      <c r="DIQ22" s="260"/>
      <c r="DIR22" s="260"/>
      <c r="DIS22" s="260"/>
      <c r="DIT22" s="260"/>
      <c r="DIU22" s="260"/>
      <c r="DIV22" s="260"/>
      <c r="DIW22" s="260"/>
      <c r="DIX22" s="260"/>
      <c r="DIY22" s="260"/>
      <c r="DIZ22" s="260"/>
      <c r="DJA22" s="260"/>
      <c r="DJB22" s="260"/>
      <c r="DJC22" s="260"/>
      <c r="DJD22" s="260"/>
      <c r="DJE22" s="260"/>
      <c r="DJF22" s="260"/>
      <c r="DJG22" s="260"/>
      <c r="DJH22" s="260"/>
      <c r="DJI22" s="260"/>
      <c r="DJJ22" s="260"/>
      <c r="DJK22" s="260"/>
      <c r="DJL22" s="260"/>
      <c r="DJM22" s="260"/>
      <c r="DJN22" s="260"/>
      <c r="DJO22" s="260"/>
      <c r="DJP22" s="260"/>
      <c r="DJQ22" s="260"/>
      <c r="DJR22" s="260"/>
      <c r="DJS22" s="260"/>
      <c r="DJT22" s="260"/>
      <c r="DJU22" s="260"/>
      <c r="DJV22" s="260"/>
      <c r="DJW22" s="260"/>
      <c r="DJX22" s="260"/>
      <c r="DJY22" s="260"/>
      <c r="DJZ22" s="260"/>
      <c r="DKA22" s="260"/>
      <c r="DKB22" s="260"/>
      <c r="DKC22" s="260"/>
      <c r="DKD22" s="260"/>
      <c r="DKE22" s="260"/>
      <c r="DKF22" s="260"/>
      <c r="DKG22" s="260"/>
      <c r="DKH22" s="260"/>
      <c r="DKI22" s="260"/>
      <c r="DKJ22" s="260"/>
      <c r="DKK22" s="260"/>
      <c r="DKL22" s="260"/>
      <c r="DKM22" s="260"/>
      <c r="DKN22" s="260"/>
      <c r="DKO22" s="260"/>
      <c r="DKP22" s="260"/>
      <c r="DKQ22" s="260"/>
      <c r="DKR22" s="260"/>
      <c r="DKS22" s="260"/>
      <c r="DKT22" s="260"/>
      <c r="DKU22" s="260"/>
      <c r="DKV22" s="260"/>
      <c r="DKW22" s="260"/>
      <c r="DKX22" s="260"/>
      <c r="DKY22" s="260"/>
      <c r="DKZ22" s="260"/>
      <c r="DLA22" s="260"/>
      <c r="DLB22" s="260"/>
      <c r="DLC22" s="260"/>
      <c r="DLD22" s="260"/>
      <c r="DLE22" s="260"/>
      <c r="DLF22" s="260"/>
      <c r="DLG22" s="260"/>
      <c r="DLH22" s="260"/>
      <c r="DLI22" s="260"/>
      <c r="DLJ22" s="260"/>
      <c r="DLK22" s="260"/>
      <c r="DLL22" s="260"/>
      <c r="DLM22" s="260"/>
      <c r="DLN22" s="260"/>
      <c r="DLO22" s="260"/>
      <c r="DLP22" s="260"/>
      <c r="DLQ22" s="260"/>
      <c r="DLR22" s="260"/>
      <c r="DLS22" s="260"/>
      <c r="DLT22" s="260"/>
      <c r="DLU22" s="260"/>
      <c r="DLV22" s="260"/>
      <c r="DLW22" s="260"/>
      <c r="DLX22" s="260"/>
      <c r="DLY22" s="260"/>
      <c r="DLZ22" s="260"/>
      <c r="DMA22" s="260"/>
      <c r="DMB22" s="260"/>
      <c r="DMC22" s="260"/>
      <c r="DMD22" s="260"/>
      <c r="DME22" s="260"/>
      <c r="DMF22" s="260"/>
      <c r="DMG22" s="260"/>
      <c r="DMH22" s="260"/>
      <c r="DMI22" s="260"/>
      <c r="DMJ22" s="260"/>
      <c r="DMK22" s="260"/>
      <c r="DML22" s="260"/>
      <c r="DMM22" s="260"/>
      <c r="DMN22" s="260"/>
      <c r="DMO22" s="260"/>
      <c r="DMP22" s="260"/>
      <c r="DMQ22" s="260"/>
      <c r="DMR22" s="260"/>
      <c r="DMS22" s="260"/>
      <c r="DMT22" s="260"/>
      <c r="DMU22" s="260"/>
      <c r="DMV22" s="260"/>
      <c r="DMW22" s="260"/>
      <c r="DMX22" s="260"/>
      <c r="DMY22" s="260"/>
      <c r="DMZ22" s="260"/>
      <c r="DNA22" s="260"/>
      <c r="DNB22" s="260"/>
      <c r="DNC22" s="260"/>
      <c r="DND22" s="260"/>
      <c r="DNE22" s="260"/>
      <c r="DNF22" s="260"/>
      <c r="DNG22" s="260"/>
      <c r="DNH22" s="260"/>
      <c r="DNI22" s="260"/>
      <c r="DNJ22" s="260"/>
      <c r="DNK22" s="260"/>
      <c r="DNL22" s="260"/>
      <c r="DNM22" s="260"/>
      <c r="DNN22" s="260"/>
      <c r="DNO22" s="260"/>
      <c r="DNP22" s="260"/>
      <c r="DNQ22" s="260"/>
      <c r="DNR22" s="260"/>
      <c r="DNS22" s="260"/>
      <c r="DNT22" s="260"/>
      <c r="DNU22" s="260"/>
      <c r="DNV22" s="260"/>
      <c r="DNW22" s="260"/>
      <c r="DNX22" s="260"/>
      <c r="DNY22" s="260"/>
      <c r="DNZ22" s="260"/>
      <c r="DOA22" s="260"/>
      <c r="DOB22" s="260"/>
      <c r="DOC22" s="260"/>
      <c r="DOD22" s="260"/>
      <c r="DOE22" s="260"/>
      <c r="DOF22" s="260"/>
      <c r="DOG22" s="260"/>
      <c r="DOH22" s="260"/>
      <c r="DOI22" s="260"/>
      <c r="DOJ22" s="260"/>
      <c r="DOK22" s="260"/>
      <c r="DOL22" s="260"/>
      <c r="DOM22" s="260"/>
      <c r="DON22" s="260"/>
      <c r="DOO22" s="260"/>
      <c r="DOP22" s="260"/>
      <c r="DOQ22" s="260"/>
      <c r="DOR22" s="260"/>
      <c r="DOS22" s="260"/>
      <c r="DOT22" s="260"/>
      <c r="DOU22" s="260"/>
      <c r="DOV22" s="260"/>
      <c r="DOW22" s="260"/>
      <c r="DOX22" s="260"/>
      <c r="DOY22" s="260"/>
      <c r="DOZ22" s="260"/>
      <c r="DPA22" s="260"/>
      <c r="DPB22" s="260"/>
      <c r="DPC22" s="260"/>
      <c r="DPD22" s="260"/>
      <c r="DPE22" s="260"/>
      <c r="DPF22" s="260"/>
      <c r="DPG22" s="260"/>
      <c r="DPH22" s="260"/>
      <c r="DPI22" s="260"/>
      <c r="DPJ22" s="260"/>
      <c r="DPK22" s="260"/>
      <c r="DPL22" s="260"/>
      <c r="DPM22" s="260"/>
      <c r="DPN22" s="260"/>
      <c r="DPO22" s="260"/>
      <c r="DPP22" s="260"/>
      <c r="DPQ22" s="260"/>
      <c r="DPR22" s="260"/>
      <c r="DPS22" s="260"/>
      <c r="DPT22" s="260"/>
      <c r="DPU22" s="260"/>
      <c r="DPV22" s="260"/>
      <c r="DPW22" s="260"/>
      <c r="DPX22" s="260"/>
      <c r="DPY22" s="260"/>
      <c r="DPZ22" s="260"/>
      <c r="DQA22" s="260"/>
      <c r="DQB22" s="260"/>
      <c r="DQC22" s="260"/>
      <c r="DQD22" s="260"/>
      <c r="DQE22" s="260"/>
      <c r="DQF22" s="260"/>
      <c r="DQG22" s="260"/>
      <c r="DQH22" s="260"/>
      <c r="DQI22" s="260"/>
      <c r="DQJ22" s="260"/>
      <c r="DQK22" s="260"/>
      <c r="DQL22" s="260"/>
      <c r="DQM22" s="260"/>
      <c r="DQN22" s="260"/>
      <c r="DQO22" s="260"/>
      <c r="DQP22" s="260"/>
      <c r="DQQ22" s="260"/>
      <c r="DQR22" s="260"/>
      <c r="DQS22" s="260"/>
      <c r="DQT22" s="260"/>
      <c r="DQU22" s="260"/>
      <c r="DQV22" s="260"/>
      <c r="DQW22" s="260"/>
      <c r="DQX22" s="260"/>
      <c r="DQY22" s="260"/>
      <c r="DQZ22" s="260"/>
      <c r="DRA22" s="260"/>
      <c r="DRB22" s="260"/>
      <c r="DRC22" s="260"/>
      <c r="DRD22" s="260"/>
      <c r="DRE22" s="260"/>
      <c r="DRF22" s="260"/>
      <c r="DRG22" s="260"/>
      <c r="DRH22" s="260"/>
      <c r="DRI22" s="260"/>
      <c r="DRJ22" s="260"/>
      <c r="DRK22" s="260"/>
      <c r="DRL22" s="260"/>
      <c r="DRM22" s="260"/>
      <c r="DRN22" s="260"/>
      <c r="DRO22" s="260"/>
      <c r="DRP22" s="260"/>
      <c r="DRQ22" s="260"/>
      <c r="DRR22" s="260"/>
      <c r="DRS22" s="260"/>
      <c r="DRT22" s="260"/>
      <c r="DRU22" s="260"/>
      <c r="DRV22" s="260"/>
      <c r="DRW22" s="260"/>
      <c r="DRX22" s="260"/>
      <c r="DRY22" s="260"/>
      <c r="DRZ22" s="260"/>
      <c r="DSA22" s="260"/>
      <c r="DSB22" s="260"/>
      <c r="DSC22" s="260"/>
      <c r="DSD22" s="260"/>
      <c r="DSE22" s="260"/>
      <c r="DSF22" s="260"/>
      <c r="DSG22" s="260"/>
      <c r="DSH22" s="260"/>
      <c r="DSI22" s="260"/>
      <c r="DSJ22" s="260"/>
      <c r="DSK22" s="260"/>
      <c r="DSL22" s="260"/>
      <c r="DSM22" s="260"/>
      <c r="DSN22" s="260"/>
      <c r="DSO22" s="260"/>
      <c r="DSP22" s="260"/>
      <c r="DSQ22" s="260"/>
      <c r="DSR22" s="260"/>
      <c r="DSS22" s="260"/>
      <c r="DST22" s="260"/>
      <c r="DSU22" s="260"/>
      <c r="DSV22" s="260"/>
      <c r="DSW22" s="260"/>
      <c r="DSX22" s="260"/>
      <c r="DSY22" s="260"/>
      <c r="DSZ22" s="260"/>
      <c r="DTA22" s="260"/>
      <c r="DTB22" s="260"/>
      <c r="DTC22" s="260"/>
      <c r="DTD22" s="260"/>
      <c r="DTE22" s="260"/>
      <c r="DTF22" s="260"/>
      <c r="DTG22" s="260"/>
      <c r="DTH22" s="260"/>
      <c r="DTI22" s="260"/>
      <c r="DTJ22" s="260"/>
      <c r="DTK22" s="260"/>
      <c r="DTL22" s="260"/>
      <c r="DTM22" s="260"/>
      <c r="DTN22" s="260"/>
      <c r="DTO22" s="260"/>
      <c r="DTP22" s="260"/>
      <c r="DTQ22" s="260"/>
      <c r="DTR22" s="260"/>
      <c r="DTS22" s="260"/>
      <c r="DTT22" s="260"/>
      <c r="DTU22" s="260"/>
      <c r="DTV22" s="260"/>
      <c r="DTW22" s="260"/>
      <c r="DTX22" s="260"/>
      <c r="DTY22" s="260"/>
      <c r="DTZ22" s="260"/>
      <c r="DUA22" s="260"/>
      <c r="DUB22" s="260"/>
      <c r="DUC22" s="260"/>
      <c r="DUD22" s="260"/>
      <c r="DUE22" s="260"/>
      <c r="DUF22" s="260"/>
      <c r="DUG22" s="260"/>
      <c r="DUH22" s="260"/>
      <c r="DUI22" s="260"/>
      <c r="DUJ22" s="260"/>
      <c r="DUK22" s="260"/>
      <c r="DUL22" s="260"/>
      <c r="DUM22" s="260"/>
      <c r="DUN22" s="260"/>
      <c r="DUO22" s="260"/>
      <c r="DUP22" s="260"/>
      <c r="DUQ22" s="260"/>
      <c r="DUR22" s="260"/>
      <c r="DUS22" s="260"/>
      <c r="DUT22" s="260"/>
      <c r="DUU22" s="260"/>
      <c r="DUV22" s="260"/>
      <c r="DUW22" s="260"/>
      <c r="DUX22" s="260"/>
      <c r="DUY22" s="260"/>
      <c r="DUZ22" s="260"/>
      <c r="DVA22" s="260"/>
      <c r="DVB22" s="260"/>
      <c r="DVC22" s="260"/>
      <c r="DVD22" s="260"/>
      <c r="DVE22" s="260"/>
      <c r="DVF22" s="260"/>
      <c r="DVG22" s="260"/>
      <c r="DVH22" s="260"/>
      <c r="DVI22" s="260"/>
      <c r="DVJ22" s="260"/>
      <c r="DVK22" s="260"/>
      <c r="DVL22" s="260"/>
      <c r="DVM22" s="260"/>
      <c r="DVN22" s="260"/>
      <c r="DVO22" s="260"/>
      <c r="DVP22" s="260"/>
      <c r="DVQ22" s="260"/>
      <c r="DVR22" s="260"/>
      <c r="DVS22" s="260"/>
      <c r="DVT22" s="260"/>
      <c r="DVU22" s="260"/>
      <c r="DVV22" s="260"/>
      <c r="DVW22" s="260"/>
      <c r="DVX22" s="260"/>
      <c r="DVY22" s="260"/>
      <c r="DVZ22" s="260"/>
      <c r="DWA22" s="260"/>
      <c r="DWB22" s="260"/>
      <c r="DWC22" s="260"/>
      <c r="DWD22" s="260"/>
      <c r="DWE22" s="260"/>
      <c r="DWF22" s="260"/>
      <c r="DWG22" s="260"/>
      <c r="DWH22" s="260"/>
      <c r="DWI22" s="260"/>
      <c r="DWJ22" s="260"/>
      <c r="DWK22" s="260"/>
      <c r="DWL22" s="260"/>
      <c r="DWM22" s="260"/>
      <c r="DWN22" s="260"/>
      <c r="DWO22" s="260"/>
      <c r="DWP22" s="260"/>
      <c r="DWQ22" s="260"/>
      <c r="DWR22" s="260"/>
      <c r="DWS22" s="260"/>
      <c r="DWT22" s="260"/>
      <c r="DWU22" s="260"/>
      <c r="DWV22" s="260"/>
      <c r="DWW22" s="260"/>
      <c r="DWX22" s="260"/>
      <c r="DWY22" s="260"/>
      <c r="DWZ22" s="260"/>
      <c r="DXA22" s="260"/>
      <c r="DXB22" s="260"/>
      <c r="DXC22" s="260"/>
      <c r="DXD22" s="260"/>
      <c r="DXE22" s="260"/>
      <c r="DXF22" s="260"/>
      <c r="DXG22" s="260"/>
      <c r="DXH22" s="260"/>
      <c r="DXI22" s="260"/>
      <c r="DXJ22" s="260"/>
      <c r="DXK22" s="260"/>
      <c r="DXL22" s="260"/>
      <c r="DXM22" s="260"/>
      <c r="DXN22" s="260"/>
      <c r="DXO22" s="260"/>
      <c r="DXP22" s="260"/>
      <c r="DXQ22" s="260"/>
      <c r="DXR22" s="260"/>
      <c r="DXS22" s="260"/>
      <c r="DXT22" s="260"/>
      <c r="DXU22" s="260"/>
      <c r="DXV22" s="260"/>
      <c r="DXW22" s="260"/>
      <c r="DXX22" s="260"/>
      <c r="DXY22" s="260"/>
      <c r="DXZ22" s="260"/>
      <c r="DYA22" s="260"/>
      <c r="DYB22" s="260"/>
      <c r="DYC22" s="260"/>
      <c r="DYD22" s="260"/>
      <c r="DYE22" s="260"/>
      <c r="DYF22" s="260"/>
      <c r="DYG22" s="260"/>
      <c r="DYH22" s="260"/>
      <c r="DYI22" s="260"/>
      <c r="DYJ22" s="260"/>
      <c r="DYK22" s="260"/>
      <c r="DYL22" s="260"/>
      <c r="DYM22" s="260"/>
      <c r="DYN22" s="260"/>
      <c r="DYO22" s="260"/>
      <c r="DYP22" s="260"/>
      <c r="DYQ22" s="260"/>
      <c r="DYR22" s="260"/>
      <c r="DYS22" s="260"/>
      <c r="DYT22" s="260"/>
      <c r="DYU22" s="260"/>
      <c r="DYV22" s="260"/>
      <c r="DYW22" s="260"/>
      <c r="DYX22" s="260"/>
      <c r="DYY22" s="260"/>
      <c r="DYZ22" s="260"/>
      <c r="DZA22" s="260"/>
      <c r="DZB22" s="260"/>
      <c r="DZC22" s="260"/>
      <c r="DZD22" s="260"/>
      <c r="DZE22" s="260"/>
      <c r="DZF22" s="260"/>
      <c r="DZG22" s="260"/>
      <c r="DZH22" s="260"/>
      <c r="DZI22" s="260"/>
      <c r="DZJ22" s="260"/>
      <c r="DZK22" s="260"/>
      <c r="DZL22" s="260"/>
      <c r="DZM22" s="260"/>
      <c r="DZN22" s="260"/>
      <c r="DZO22" s="260"/>
      <c r="DZP22" s="260"/>
      <c r="DZQ22" s="260"/>
      <c r="DZR22" s="260"/>
      <c r="DZS22" s="260"/>
      <c r="DZT22" s="260"/>
      <c r="DZU22" s="260"/>
      <c r="DZV22" s="260"/>
      <c r="DZW22" s="260"/>
      <c r="DZX22" s="260"/>
      <c r="DZY22" s="260"/>
      <c r="DZZ22" s="260"/>
      <c r="EAA22" s="260"/>
      <c r="EAB22" s="260"/>
      <c r="EAC22" s="260"/>
      <c r="EAD22" s="260"/>
      <c r="EAE22" s="260"/>
      <c r="EAF22" s="260"/>
      <c r="EAG22" s="260"/>
      <c r="EAH22" s="260"/>
      <c r="EAI22" s="260"/>
      <c r="EAJ22" s="260"/>
      <c r="EAK22" s="260"/>
      <c r="EAL22" s="260"/>
      <c r="EAM22" s="260"/>
      <c r="EAN22" s="260"/>
      <c r="EAO22" s="260"/>
      <c r="EAP22" s="260"/>
      <c r="EAQ22" s="260"/>
      <c r="EAR22" s="260"/>
      <c r="EAS22" s="260"/>
      <c r="EAT22" s="260"/>
      <c r="EAU22" s="260"/>
      <c r="EAV22" s="260"/>
      <c r="EAW22" s="260"/>
      <c r="EAX22" s="260"/>
      <c r="EAY22" s="260"/>
      <c r="EAZ22" s="260"/>
      <c r="EBA22" s="260"/>
      <c r="EBB22" s="260"/>
      <c r="EBC22" s="260"/>
      <c r="EBD22" s="260"/>
      <c r="EBE22" s="260"/>
      <c r="EBF22" s="260"/>
      <c r="EBG22" s="260"/>
      <c r="EBH22" s="260"/>
      <c r="EBI22" s="260"/>
      <c r="EBJ22" s="260"/>
      <c r="EBK22" s="260"/>
      <c r="EBL22" s="260"/>
      <c r="EBM22" s="260"/>
      <c r="EBN22" s="260"/>
      <c r="EBO22" s="260"/>
      <c r="EBP22" s="260"/>
      <c r="EBQ22" s="260"/>
      <c r="EBR22" s="260"/>
      <c r="EBS22" s="260"/>
      <c r="EBT22" s="260"/>
      <c r="EBU22" s="260"/>
      <c r="EBV22" s="260"/>
      <c r="EBW22" s="260"/>
      <c r="EBX22" s="260"/>
      <c r="EBY22" s="260"/>
      <c r="EBZ22" s="260"/>
      <c r="ECA22" s="260"/>
      <c r="ECB22" s="260"/>
      <c r="ECC22" s="260"/>
      <c r="ECD22" s="260"/>
      <c r="ECE22" s="260"/>
      <c r="ECF22" s="260"/>
      <c r="ECG22" s="260"/>
      <c r="ECH22" s="260"/>
      <c r="ECI22" s="260"/>
      <c r="ECJ22" s="260"/>
      <c r="ECK22" s="260"/>
      <c r="ECL22" s="260"/>
      <c r="ECM22" s="260"/>
      <c r="ECN22" s="260"/>
      <c r="ECO22" s="260"/>
      <c r="ECP22" s="260"/>
      <c r="ECQ22" s="260"/>
      <c r="ECR22" s="260"/>
      <c r="ECS22" s="260"/>
      <c r="ECT22" s="260"/>
      <c r="ECU22" s="260"/>
      <c r="ECV22" s="260"/>
      <c r="ECW22" s="260"/>
      <c r="ECX22" s="260"/>
      <c r="ECY22" s="260"/>
      <c r="ECZ22" s="260"/>
      <c r="EDA22" s="260"/>
      <c r="EDB22" s="260"/>
      <c r="EDC22" s="260"/>
      <c r="EDD22" s="260"/>
      <c r="EDE22" s="260"/>
      <c r="EDF22" s="260"/>
      <c r="EDG22" s="260"/>
      <c r="EDH22" s="260"/>
      <c r="EDI22" s="260"/>
      <c r="EDJ22" s="260"/>
      <c r="EDK22" s="260"/>
      <c r="EDL22" s="260"/>
      <c r="EDM22" s="260"/>
      <c r="EDN22" s="260"/>
      <c r="EDO22" s="260"/>
      <c r="EDP22" s="260"/>
      <c r="EDQ22" s="260"/>
      <c r="EDR22" s="260"/>
      <c r="EDS22" s="260"/>
      <c r="EDT22" s="260"/>
      <c r="EDU22" s="260"/>
      <c r="EDV22" s="260"/>
      <c r="EDW22" s="260"/>
      <c r="EDX22" s="260"/>
      <c r="EDY22" s="260"/>
      <c r="EDZ22" s="260"/>
      <c r="EEA22" s="260"/>
      <c r="EEB22" s="260"/>
      <c r="EEC22" s="260"/>
      <c r="EED22" s="260"/>
      <c r="EEE22" s="260"/>
      <c r="EEF22" s="260"/>
      <c r="EEG22" s="260"/>
      <c r="EEH22" s="260"/>
      <c r="EEI22" s="260"/>
      <c r="EEJ22" s="260"/>
      <c r="EEK22" s="260"/>
      <c r="EEL22" s="260"/>
      <c r="EEM22" s="260"/>
      <c r="EEN22" s="260"/>
      <c r="EEO22" s="260"/>
      <c r="EEP22" s="260"/>
      <c r="EEQ22" s="260"/>
      <c r="EER22" s="260"/>
      <c r="EES22" s="260"/>
      <c r="EET22" s="260"/>
      <c r="EEU22" s="260"/>
      <c r="EEV22" s="260"/>
      <c r="EEW22" s="260"/>
      <c r="EEX22" s="260"/>
      <c r="EEY22" s="260"/>
      <c r="EEZ22" s="260"/>
      <c r="EFA22" s="260"/>
      <c r="EFB22" s="260"/>
      <c r="EFC22" s="260"/>
      <c r="EFD22" s="260"/>
      <c r="EFE22" s="260"/>
      <c r="EFF22" s="260"/>
      <c r="EFG22" s="260"/>
      <c r="EFH22" s="260"/>
      <c r="EFI22" s="260"/>
      <c r="EFJ22" s="260"/>
      <c r="EFK22" s="260"/>
      <c r="EFL22" s="260"/>
      <c r="EFM22" s="260"/>
      <c r="EFN22" s="260"/>
      <c r="EFO22" s="260"/>
      <c r="EFP22" s="260"/>
      <c r="EFQ22" s="260"/>
      <c r="EFR22" s="260"/>
      <c r="EFS22" s="260"/>
      <c r="EFT22" s="260"/>
      <c r="EFU22" s="260"/>
      <c r="EFV22" s="260"/>
      <c r="EFW22" s="260"/>
      <c r="EFX22" s="260"/>
      <c r="EFY22" s="260"/>
      <c r="EFZ22" s="260"/>
      <c r="EGA22" s="260"/>
      <c r="EGB22" s="260"/>
      <c r="EGC22" s="260"/>
      <c r="EGD22" s="260"/>
      <c r="EGE22" s="260"/>
      <c r="EGF22" s="260"/>
      <c r="EGG22" s="260"/>
      <c r="EGH22" s="260"/>
      <c r="EGI22" s="260"/>
      <c r="EGJ22" s="260"/>
      <c r="EGK22" s="260"/>
      <c r="EGL22" s="260"/>
      <c r="EGM22" s="260"/>
      <c r="EGN22" s="260"/>
      <c r="EGO22" s="260"/>
      <c r="EGP22" s="260"/>
      <c r="EGQ22" s="260"/>
      <c r="EGR22" s="260"/>
      <c r="EGS22" s="260"/>
      <c r="EGT22" s="260"/>
      <c r="EGU22" s="260"/>
      <c r="EGV22" s="260"/>
      <c r="EGW22" s="260"/>
      <c r="EGX22" s="260"/>
      <c r="EGY22" s="260"/>
      <c r="EGZ22" s="260"/>
      <c r="EHA22" s="260"/>
      <c r="EHB22" s="260"/>
      <c r="EHC22" s="260"/>
      <c r="EHD22" s="260"/>
      <c r="EHE22" s="260"/>
      <c r="EHF22" s="260"/>
      <c r="EHG22" s="260"/>
      <c r="EHH22" s="260"/>
      <c r="EHI22" s="260"/>
      <c r="EHJ22" s="260"/>
      <c r="EHK22" s="260"/>
      <c r="EHL22" s="260"/>
      <c r="EHM22" s="260"/>
      <c r="EHN22" s="260"/>
      <c r="EHO22" s="260"/>
      <c r="EHP22" s="260"/>
      <c r="EHQ22" s="260"/>
      <c r="EHR22" s="260"/>
      <c r="EHS22" s="260"/>
      <c r="EHT22" s="260"/>
      <c r="EHU22" s="260"/>
      <c r="EHV22" s="260"/>
      <c r="EHW22" s="260"/>
      <c r="EHX22" s="260"/>
      <c r="EHY22" s="260"/>
      <c r="EHZ22" s="260"/>
      <c r="EIA22" s="260"/>
      <c r="EIB22" s="260"/>
      <c r="EIC22" s="260"/>
      <c r="EID22" s="260"/>
      <c r="EIE22" s="260"/>
      <c r="EIF22" s="260"/>
      <c r="EIG22" s="260"/>
      <c r="EIH22" s="260"/>
      <c r="EII22" s="260"/>
      <c r="EIJ22" s="260"/>
      <c r="EIK22" s="260"/>
      <c r="EIL22" s="260"/>
      <c r="EIM22" s="260"/>
      <c r="EIN22" s="260"/>
      <c r="EIO22" s="260"/>
      <c r="EIP22" s="260"/>
      <c r="EIQ22" s="260"/>
      <c r="EIR22" s="260"/>
      <c r="EIS22" s="260"/>
      <c r="EIT22" s="260"/>
      <c r="EIU22" s="260"/>
      <c r="EIV22" s="260"/>
      <c r="EIW22" s="260"/>
      <c r="EIX22" s="260"/>
      <c r="EIY22" s="260"/>
      <c r="EIZ22" s="260"/>
      <c r="EJA22" s="260"/>
      <c r="EJB22" s="260"/>
      <c r="EJC22" s="260"/>
      <c r="EJD22" s="260"/>
      <c r="EJE22" s="260"/>
      <c r="EJF22" s="260"/>
      <c r="EJG22" s="260"/>
      <c r="EJH22" s="260"/>
      <c r="EJI22" s="260"/>
      <c r="EJJ22" s="260"/>
      <c r="EJK22" s="260"/>
      <c r="EJL22" s="260"/>
      <c r="EJM22" s="260"/>
      <c r="EJN22" s="260"/>
      <c r="EJO22" s="260"/>
      <c r="EJP22" s="260"/>
      <c r="EJQ22" s="260"/>
      <c r="EJR22" s="260"/>
      <c r="EJS22" s="260"/>
      <c r="EJT22" s="260"/>
      <c r="EJU22" s="260"/>
      <c r="EJV22" s="260"/>
      <c r="EJW22" s="260"/>
      <c r="EJX22" s="260"/>
      <c r="EJY22" s="260"/>
      <c r="EJZ22" s="260"/>
      <c r="EKA22" s="260"/>
      <c r="EKB22" s="260"/>
      <c r="EKC22" s="260"/>
      <c r="EKD22" s="260"/>
      <c r="EKE22" s="260"/>
      <c r="EKF22" s="260"/>
      <c r="EKG22" s="260"/>
      <c r="EKH22" s="260"/>
      <c r="EKI22" s="260"/>
      <c r="EKJ22" s="260"/>
      <c r="EKK22" s="260"/>
      <c r="EKL22" s="260"/>
      <c r="EKM22" s="260"/>
      <c r="EKN22" s="260"/>
      <c r="EKO22" s="260"/>
      <c r="EKP22" s="260"/>
      <c r="EKQ22" s="260"/>
      <c r="EKR22" s="260"/>
      <c r="EKS22" s="260"/>
      <c r="EKT22" s="260"/>
      <c r="EKU22" s="260"/>
      <c r="EKV22" s="260"/>
      <c r="EKW22" s="260"/>
      <c r="EKX22" s="260"/>
      <c r="EKY22" s="260"/>
      <c r="EKZ22" s="260"/>
      <c r="ELA22" s="260"/>
      <c r="ELB22" s="260"/>
      <c r="ELC22" s="260"/>
      <c r="ELD22" s="260"/>
      <c r="ELE22" s="260"/>
      <c r="ELF22" s="260"/>
      <c r="ELG22" s="260"/>
      <c r="ELH22" s="260"/>
      <c r="ELI22" s="260"/>
      <c r="ELJ22" s="260"/>
      <c r="ELK22" s="260"/>
      <c r="ELL22" s="260"/>
      <c r="ELM22" s="260"/>
      <c r="ELN22" s="260"/>
      <c r="ELO22" s="260"/>
      <c r="ELP22" s="260"/>
      <c r="ELQ22" s="260"/>
      <c r="ELR22" s="260"/>
      <c r="ELS22" s="260"/>
      <c r="ELT22" s="260"/>
      <c r="ELU22" s="260"/>
      <c r="ELV22" s="260"/>
      <c r="ELW22" s="260"/>
      <c r="ELX22" s="260"/>
      <c r="ELY22" s="260"/>
      <c r="ELZ22" s="260"/>
      <c r="EMA22" s="260"/>
      <c r="EMB22" s="260"/>
      <c r="EMC22" s="260"/>
      <c r="EMD22" s="260"/>
      <c r="EME22" s="260"/>
      <c r="EMF22" s="260"/>
      <c r="EMG22" s="260"/>
      <c r="EMH22" s="260"/>
      <c r="EMI22" s="260"/>
      <c r="EMJ22" s="260"/>
      <c r="EMK22" s="260"/>
      <c r="EML22" s="260"/>
      <c r="EMM22" s="260"/>
      <c r="EMN22" s="260"/>
      <c r="EMO22" s="260"/>
      <c r="EMP22" s="260"/>
      <c r="EMQ22" s="260"/>
      <c r="EMR22" s="260"/>
      <c r="EMS22" s="260"/>
      <c r="EMT22" s="260"/>
      <c r="EMU22" s="260"/>
      <c r="EMV22" s="260"/>
      <c r="EMW22" s="260"/>
      <c r="EMX22" s="260"/>
      <c r="EMY22" s="260"/>
      <c r="EMZ22" s="260"/>
      <c r="ENA22" s="260"/>
      <c r="ENB22" s="260"/>
      <c r="ENC22" s="260"/>
      <c r="END22" s="260"/>
      <c r="ENE22" s="260"/>
      <c r="ENF22" s="260"/>
      <c r="ENG22" s="260"/>
      <c r="ENH22" s="260"/>
      <c r="ENI22" s="260"/>
      <c r="ENJ22" s="260"/>
      <c r="ENK22" s="260"/>
      <c r="ENL22" s="260"/>
      <c r="ENM22" s="260"/>
      <c r="ENN22" s="260"/>
      <c r="ENO22" s="260"/>
      <c r="ENP22" s="260"/>
      <c r="ENQ22" s="260"/>
      <c r="ENR22" s="260"/>
      <c r="ENS22" s="260"/>
      <c r="ENT22" s="260"/>
      <c r="ENU22" s="260"/>
      <c r="ENV22" s="260"/>
      <c r="ENW22" s="260"/>
      <c r="ENX22" s="260"/>
      <c r="ENY22" s="260"/>
      <c r="ENZ22" s="260"/>
      <c r="EOA22" s="260"/>
      <c r="EOB22" s="260"/>
      <c r="EOC22" s="260"/>
      <c r="EOD22" s="260"/>
      <c r="EOE22" s="260"/>
      <c r="EOF22" s="260"/>
      <c r="EOG22" s="260"/>
      <c r="EOH22" s="260"/>
      <c r="EOI22" s="260"/>
      <c r="EOJ22" s="260"/>
      <c r="EOK22" s="260"/>
      <c r="EOL22" s="260"/>
      <c r="EOM22" s="260"/>
      <c r="EON22" s="260"/>
      <c r="EOO22" s="260"/>
      <c r="EOP22" s="260"/>
      <c r="EOQ22" s="260"/>
      <c r="EOR22" s="260"/>
      <c r="EOS22" s="260"/>
      <c r="EOT22" s="260"/>
      <c r="EOU22" s="260"/>
      <c r="EOV22" s="260"/>
      <c r="EOW22" s="260"/>
      <c r="EOX22" s="260"/>
      <c r="EOY22" s="260"/>
      <c r="EOZ22" s="260"/>
      <c r="EPA22" s="260"/>
      <c r="EPB22" s="260"/>
      <c r="EPC22" s="260"/>
      <c r="EPD22" s="260"/>
      <c r="EPE22" s="260"/>
      <c r="EPF22" s="260"/>
      <c r="EPG22" s="260"/>
      <c r="EPH22" s="260"/>
      <c r="EPI22" s="260"/>
      <c r="EPJ22" s="260"/>
      <c r="EPK22" s="260"/>
      <c r="EPL22" s="260"/>
      <c r="EPM22" s="260"/>
      <c r="EPN22" s="260"/>
      <c r="EPO22" s="260"/>
      <c r="EPP22" s="260"/>
      <c r="EPQ22" s="260"/>
      <c r="EPR22" s="260"/>
      <c r="EPS22" s="260"/>
      <c r="EPT22" s="260"/>
      <c r="EPU22" s="260"/>
      <c r="EPV22" s="260"/>
      <c r="EPW22" s="260"/>
      <c r="EPX22" s="260"/>
      <c r="EPY22" s="260"/>
      <c r="EPZ22" s="260"/>
      <c r="EQA22" s="260"/>
      <c r="EQB22" s="260"/>
      <c r="EQC22" s="260"/>
      <c r="EQD22" s="260"/>
      <c r="EQE22" s="260"/>
      <c r="EQF22" s="260"/>
      <c r="EQG22" s="260"/>
      <c r="EQH22" s="260"/>
      <c r="EQI22" s="260"/>
      <c r="EQJ22" s="260"/>
      <c r="EQK22" s="260"/>
      <c r="EQL22" s="260"/>
      <c r="EQM22" s="260"/>
      <c r="EQN22" s="260"/>
      <c r="EQO22" s="260"/>
      <c r="EQP22" s="260"/>
      <c r="EQQ22" s="260"/>
      <c r="EQR22" s="260"/>
      <c r="EQS22" s="260"/>
      <c r="EQT22" s="260"/>
      <c r="EQU22" s="260"/>
      <c r="EQV22" s="260"/>
      <c r="EQW22" s="260"/>
      <c r="EQX22" s="260"/>
      <c r="EQY22" s="260"/>
      <c r="EQZ22" s="260"/>
      <c r="ERA22" s="260"/>
      <c r="ERB22" s="260"/>
      <c r="ERC22" s="260"/>
      <c r="ERD22" s="260"/>
      <c r="ERE22" s="260"/>
      <c r="ERF22" s="260"/>
      <c r="ERG22" s="260"/>
      <c r="ERH22" s="260"/>
      <c r="ERI22" s="260"/>
      <c r="ERJ22" s="260"/>
      <c r="ERK22" s="260"/>
      <c r="ERL22" s="260"/>
      <c r="ERM22" s="260"/>
      <c r="ERN22" s="260"/>
      <c r="ERO22" s="260"/>
      <c r="ERP22" s="260"/>
      <c r="ERQ22" s="260"/>
      <c r="ERR22" s="260"/>
      <c r="ERS22" s="260"/>
      <c r="ERT22" s="260"/>
      <c r="ERU22" s="260"/>
      <c r="ERV22" s="260"/>
      <c r="ERW22" s="260"/>
      <c r="ERX22" s="260"/>
      <c r="ERY22" s="260"/>
      <c r="ERZ22" s="260"/>
      <c r="ESA22" s="260"/>
      <c r="ESB22" s="260"/>
      <c r="ESC22" s="260"/>
      <c r="ESD22" s="260"/>
      <c r="ESE22" s="260"/>
      <c r="ESF22" s="260"/>
      <c r="ESG22" s="260"/>
      <c r="ESH22" s="260"/>
      <c r="ESI22" s="260"/>
      <c r="ESJ22" s="260"/>
      <c r="ESK22" s="260"/>
      <c r="ESL22" s="260"/>
      <c r="ESM22" s="260"/>
      <c r="ESN22" s="260"/>
      <c r="ESO22" s="260"/>
      <c r="ESP22" s="260"/>
      <c r="ESQ22" s="260"/>
      <c r="ESR22" s="260"/>
      <c r="ESS22" s="260"/>
      <c r="EST22" s="260"/>
      <c r="ESU22" s="260"/>
      <c r="ESV22" s="260"/>
      <c r="ESW22" s="260"/>
      <c r="ESX22" s="260"/>
      <c r="ESY22" s="260"/>
      <c r="ESZ22" s="260"/>
      <c r="ETA22" s="260"/>
      <c r="ETB22" s="260"/>
      <c r="ETC22" s="260"/>
      <c r="ETD22" s="260"/>
      <c r="ETE22" s="260"/>
      <c r="ETF22" s="260"/>
      <c r="ETG22" s="260"/>
      <c r="ETH22" s="260"/>
      <c r="ETI22" s="260"/>
      <c r="ETJ22" s="260"/>
      <c r="ETK22" s="260"/>
      <c r="ETL22" s="260"/>
      <c r="ETM22" s="260"/>
      <c r="ETN22" s="260"/>
      <c r="ETO22" s="260"/>
      <c r="ETP22" s="260"/>
      <c r="ETQ22" s="260"/>
      <c r="ETR22" s="260"/>
      <c r="ETS22" s="260"/>
      <c r="ETT22" s="260"/>
      <c r="ETU22" s="260"/>
      <c r="ETV22" s="260"/>
      <c r="ETW22" s="260"/>
      <c r="ETX22" s="260"/>
      <c r="ETY22" s="260"/>
      <c r="ETZ22" s="260"/>
      <c r="EUA22" s="260"/>
      <c r="EUB22" s="260"/>
      <c r="EUC22" s="260"/>
      <c r="EUD22" s="260"/>
      <c r="EUE22" s="260"/>
      <c r="EUF22" s="260"/>
      <c r="EUG22" s="260"/>
      <c r="EUH22" s="260"/>
      <c r="EUI22" s="260"/>
      <c r="EUJ22" s="260"/>
      <c r="EUK22" s="260"/>
      <c r="EUL22" s="260"/>
      <c r="EUM22" s="260"/>
      <c r="EUN22" s="260"/>
      <c r="EUO22" s="260"/>
      <c r="EUP22" s="260"/>
      <c r="EUQ22" s="260"/>
      <c r="EUR22" s="260"/>
      <c r="EUS22" s="260"/>
      <c r="EUT22" s="260"/>
      <c r="EUU22" s="260"/>
      <c r="EUV22" s="260"/>
      <c r="EUW22" s="260"/>
      <c r="EUX22" s="260"/>
      <c r="EUY22" s="260"/>
      <c r="EUZ22" s="260"/>
      <c r="EVA22" s="260"/>
      <c r="EVB22" s="260"/>
      <c r="EVC22" s="260"/>
      <c r="EVD22" s="260"/>
      <c r="EVE22" s="260"/>
      <c r="EVF22" s="260"/>
      <c r="EVG22" s="260"/>
      <c r="EVH22" s="260"/>
      <c r="EVI22" s="260"/>
      <c r="EVJ22" s="260"/>
      <c r="EVK22" s="260"/>
      <c r="EVL22" s="260"/>
      <c r="EVM22" s="260"/>
      <c r="EVN22" s="260"/>
      <c r="EVO22" s="260"/>
      <c r="EVP22" s="260"/>
      <c r="EVQ22" s="260"/>
      <c r="EVR22" s="260"/>
      <c r="EVS22" s="260"/>
      <c r="EVT22" s="260"/>
      <c r="EVU22" s="260"/>
      <c r="EVV22" s="260"/>
      <c r="EVW22" s="260"/>
      <c r="EVX22" s="260"/>
      <c r="EVY22" s="260"/>
      <c r="EVZ22" s="260"/>
      <c r="EWA22" s="260"/>
      <c r="EWB22" s="260"/>
      <c r="EWC22" s="260"/>
      <c r="EWD22" s="260"/>
      <c r="EWE22" s="260"/>
      <c r="EWF22" s="260"/>
      <c r="EWG22" s="260"/>
      <c r="EWH22" s="260"/>
      <c r="EWI22" s="260"/>
      <c r="EWJ22" s="260"/>
      <c r="EWK22" s="260"/>
      <c r="EWL22" s="260"/>
      <c r="EWM22" s="260"/>
      <c r="EWN22" s="260"/>
      <c r="EWO22" s="260"/>
      <c r="EWP22" s="260"/>
      <c r="EWQ22" s="260"/>
      <c r="EWR22" s="260"/>
      <c r="EWS22" s="260"/>
      <c r="EWT22" s="260"/>
      <c r="EWU22" s="260"/>
      <c r="EWV22" s="260"/>
      <c r="EWW22" s="260"/>
      <c r="EWX22" s="260"/>
      <c r="EWY22" s="260"/>
      <c r="EWZ22" s="260"/>
      <c r="EXA22" s="260"/>
      <c r="EXB22" s="260"/>
      <c r="EXC22" s="260"/>
      <c r="EXD22" s="260"/>
      <c r="EXE22" s="260"/>
      <c r="EXF22" s="260"/>
      <c r="EXG22" s="260"/>
      <c r="EXH22" s="260"/>
      <c r="EXI22" s="260"/>
      <c r="EXJ22" s="260"/>
      <c r="EXK22" s="260"/>
      <c r="EXL22" s="260"/>
      <c r="EXM22" s="260"/>
      <c r="EXN22" s="260"/>
      <c r="EXO22" s="260"/>
      <c r="EXP22" s="260"/>
      <c r="EXQ22" s="260"/>
      <c r="EXR22" s="260"/>
      <c r="EXS22" s="260"/>
      <c r="EXT22" s="260"/>
      <c r="EXU22" s="260"/>
      <c r="EXV22" s="260"/>
      <c r="EXW22" s="260"/>
      <c r="EXX22" s="260"/>
      <c r="EXY22" s="260"/>
      <c r="EXZ22" s="260"/>
      <c r="EYA22" s="260"/>
      <c r="EYB22" s="260"/>
      <c r="EYC22" s="260"/>
      <c r="EYD22" s="260"/>
      <c r="EYE22" s="260"/>
      <c r="EYF22" s="260"/>
      <c r="EYG22" s="260"/>
      <c r="EYH22" s="260"/>
      <c r="EYI22" s="260"/>
      <c r="EYJ22" s="260"/>
      <c r="EYK22" s="260"/>
      <c r="EYL22" s="260"/>
      <c r="EYM22" s="260"/>
      <c r="EYN22" s="260"/>
      <c r="EYO22" s="260"/>
      <c r="EYP22" s="260"/>
      <c r="EYQ22" s="260"/>
      <c r="EYR22" s="260"/>
      <c r="EYS22" s="260"/>
      <c r="EYT22" s="260"/>
      <c r="EYU22" s="260"/>
      <c r="EYV22" s="260"/>
      <c r="EYW22" s="260"/>
      <c r="EYX22" s="260"/>
      <c r="EYY22" s="260"/>
      <c r="EYZ22" s="260"/>
      <c r="EZA22" s="260"/>
      <c r="EZB22" s="260"/>
      <c r="EZC22" s="260"/>
      <c r="EZD22" s="260"/>
      <c r="EZE22" s="260"/>
      <c r="EZF22" s="260"/>
      <c r="EZG22" s="260"/>
      <c r="EZH22" s="260"/>
      <c r="EZI22" s="260"/>
      <c r="EZJ22" s="260"/>
      <c r="EZK22" s="260"/>
      <c r="EZL22" s="260"/>
      <c r="EZM22" s="260"/>
      <c r="EZN22" s="260"/>
      <c r="EZO22" s="260"/>
      <c r="EZP22" s="260"/>
      <c r="EZQ22" s="260"/>
      <c r="EZR22" s="260"/>
      <c r="EZS22" s="260"/>
      <c r="EZT22" s="260"/>
      <c r="EZU22" s="260"/>
      <c r="EZV22" s="260"/>
      <c r="EZW22" s="260"/>
      <c r="EZX22" s="260"/>
      <c r="EZY22" s="260"/>
      <c r="EZZ22" s="260"/>
      <c r="FAA22" s="260"/>
      <c r="FAB22" s="260"/>
      <c r="FAC22" s="260"/>
      <c r="FAD22" s="260"/>
      <c r="FAE22" s="260"/>
      <c r="FAF22" s="260"/>
      <c r="FAG22" s="260"/>
      <c r="FAH22" s="260"/>
      <c r="FAI22" s="260"/>
      <c r="FAJ22" s="260"/>
      <c r="FAK22" s="260"/>
      <c r="FAL22" s="260"/>
      <c r="FAM22" s="260"/>
      <c r="FAN22" s="260"/>
      <c r="FAO22" s="260"/>
      <c r="FAP22" s="260"/>
      <c r="FAQ22" s="260"/>
      <c r="FAR22" s="260"/>
      <c r="FAS22" s="260"/>
      <c r="FAT22" s="260"/>
      <c r="FAU22" s="260"/>
      <c r="FAV22" s="260"/>
      <c r="FAW22" s="260"/>
      <c r="FAX22" s="260"/>
      <c r="FAY22" s="260"/>
      <c r="FAZ22" s="260"/>
      <c r="FBA22" s="260"/>
      <c r="FBB22" s="260"/>
      <c r="FBC22" s="260"/>
      <c r="FBD22" s="260"/>
      <c r="FBE22" s="260"/>
      <c r="FBF22" s="260"/>
      <c r="FBG22" s="260"/>
      <c r="FBH22" s="260"/>
      <c r="FBI22" s="260"/>
      <c r="FBJ22" s="260"/>
      <c r="FBK22" s="260"/>
      <c r="FBL22" s="260"/>
      <c r="FBM22" s="260"/>
      <c r="FBN22" s="260"/>
      <c r="FBO22" s="260"/>
      <c r="FBP22" s="260"/>
      <c r="FBQ22" s="260"/>
      <c r="FBR22" s="260"/>
      <c r="FBS22" s="260"/>
      <c r="FBT22" s="260"/>
      <c r="FBU22" s="260"/>
      <c r="FBV22" s="260"/>
      <c r="FBW22" s="260"/>
      <c r="FBX22" s="260"/>
      <c r="FBY22" s="260"/>
      <c r="FBZ22" s="260"/>
      <c r="FCA22" s="260"/>
      <c r="FCB22" s="260"/>
      <c r="FCC22" s="260"/>
      <c r="FCD22" s="260"/>
      <c r="FCE22" s="260"/>
      <c r="FCF22" s="260"/>
      <c r="FCG22" s="260"/>
      <c r="FCH22" s="260"/>
      <c r="FCI22" s="260"/>
      <c r="FCJ22" s="260"/>
      <c r="FCK22" s="260"/>
      <c r="FCL22" s="260"/>
      <c r="FCM22" s="260"/>
      <c r="FCN22" s="260"/>
      <c r="FCO22" s="260"/>
      <c r="FCP22" s="260"/>
      <c r="FCQ22" s="260"/>
      <c r="FCR22" s="260"/>
      <c r="FCS22" s="260"/>
      <c r="FCT22" s="260"/>
      <c r="FCU22" s="260"/>
      <c r="FCV22" s="260"/>
      <c r="FCW22" s="260"/>
      <c r="FCX22" s="260"/>
      <c r="FCY22" s="260"/>
      <c r="FCZ22" s="260"/>
      <c r="FDA22" s="260"/>
      <c r="FDB22" s="260"/>
      <c r="FDC22" s="260"/>
      <c r="FDD22" s="260"/>
      <c r="FDE22" s="260"/>
      <c r="FDF22" s="260"/>
      <c r="FDG22" s="260"/>
      <c r="FDH22" s="260"/>
      <c r="FDI22" s="260"/>
      <c r="FDJ22" s="260"/>
      <c r="FDK22" s="260"/>
      <c r="FDL22" s="260"/>
      <c r="FDM22" s="260"/>
      <c r="FDN22" s="260"/>
      <c r="FDO22" s="260"/>
      <c r="FDP22" s="260"/>
      <c r="FDQ22" s="260"/>
      <c r="FDR22" s="260"/>
      <c r="FDS22" s="260"/>
      <c r="FDT22" s="260"/>
      <c r="FDU22" s="260"/>
      <c r="FDV22" s="260"/>
      <c r="FDW22" s="260"/>
      <c r="FDX22" s="260"/>
      <c r="FDY22" s="260"/>
      <c r="FDZ22" s="260"/>
      <c r="FEA22" s="260"/>
      <c r="FEB22" s="260"/>
      <c r="FEC22" s="260"/>
      <c r="FED22" s="260"/>
      <c r="FEE22" s="260"/>
      <c r="FEF22" s="260"/>
      <c r="FEG22" s="260"/>
      <c r="FEH22" s="260"/>
      <c r="FEI22" s="260"/>
      <c r="FEJ22" s="260"/>
      <c r="FEK22" s="260"/>
      <c r="FEL22" s="260"/>
      <c r="FEM22" s="260"/>
      <c r="FEN22" s="260"/>
      <c r="FEO22" s="260"/>
      <c r="FEP22" s="260"/>
      <c r="FEQ22" s="260"/>
      <c r="FER22" s="260"/>
      <c r="FES22" s="260"/>
      <c r="FET22" s="260"/>
      <c r="FEU22" s="260"/>
      <c r="FEV22" s="260"/>
      <c r="FEW22" s="260"/>
      <c r="FEX22" s="260"/>
      <c r="FEY22" s="260"/>
      <c r="FEZ22" s="260"/>
      <c r="FFA22" s="260"/>
      <c r="FFB22" s="260"/>
      <c r="FFC22" s="260"/>
      <c r="FFD22" s="260"/>
      <c r="FFE22" s="260"/>
      <c r="FFF22" s="260"/>
      <c r="FFG22" s="260"/>
      <c r="FFH22" s="260"/>
      <c r="FFI22" s="260"/>
      <c r="FFJ22" s="260"/>
      <c r="FFK22" s="260"/>
      <c r="FFL22" s="260"/>
      <c r="FFM22" s="260"/>
      <c r="FFN22" s="260"/>
      <c r="FFO22" s="260"/>
      <c r="FFP22" s="260"/>
      <c r="FFQ22" s="260"/>
      <c r="FFR22" s="260"/>
      <c r="FFS22" s="260"/>
      <c r="FFT22" s="260"/>
      <c r="FFU22" s="260"/>
      <c r="FFV22" s="260"/>
      <c r="FFW22" s="260"/>
      <c r="FFX22" s="260"/>
      <c r="FFY22" s="260"/>
      <c r="FFZ22" s="260"/>
      <c r="FGA22" s="260"/>
      <c r="FGB22" s="260"/>
      <c r="FGC22" s="260"/>
      <c r="FGD22" s="260"/>
      <c r="FGE22" s="260"/>
      <c r="FGF22" s="260"/>
      <c r="FGG22" s="260"/>
      <c r="FGH22" s="260"/>
      <c r="FGI22" s="260"/>
      <c r="FGJ22" s="260"/>
      <c r="FGK22" s="260"/>
      <c r="FGL22" s="260"/>
      <c r="FGM22" s="260"/>
      <c r="FGN22" s="260"/>
      <c r="FGO22" s="260"/>
      <c r="FGP22" s="260"/>
      <c r="FGQ22" s="260"/>
      <c r="FGR22" s="260"/>
      <c r="FGS22" s="260"/>
      <c r="FGT22" s="260"/>
      <c r="FGU22" s="260"/>
      <c r="FGV22" s="260"/>
      <c r="FGW22" s="260"/>
      <c r="FGX22" s="260"/>
      <c r="FGY22" s="260"/>
      <c r="FGZ22" s="260"/>
      <c r="FHA22" s="260"/>
      <c r="FHB22" s="260"/>
      <c r="FHC22" s="260"/>
      <c r="FHD22" s="260"/>
      <c r="FHE22" s="260"/>
      <c r="FHF22" s="260"/>
      <c r="FHG22" s="260"/>
      <c r="FHH22" s="260"/>
      <c r="FHI22" s="260"/>
      <c r="FHJ22" s="260"/>
      <c r="FHK22" s="260"/>
      <c r="FHL22" s="260"/>
      <c r="FHM22" s="260"/>
      <c r="FHN22" s="260"/>
      <c r="FHO22" s="260"/>
      <c r="FHP22" s="260"/>
      <c r="FHQ22" s="260"/>
      <c r="FHR22" s="260"/>
      <c r="FHS22" s="260"/>
      <c r="FHT22" s="260"/>
      <c r="FHU22" s="260"/>
      <c r="FHV22" s="260"/>
      <c r="FHW22" s="260"/>
      <c r="FHX22" s="260"/>
      <c r="FHY22" s="260"/>
      <c r="FHZ22" s="260"/>
      <c r="FIA22" s="260"/>
      <c r="FIB22" s="260"/>
      <c r="FIC22" s="260"/>
      <c r="FID22" s="260"/>
      <c r="FIE22" s="260"/>
      <c r="FIF22" s="260"/>
      <c r="FIG22" s="260"/>
      <c r="FIH22" s="260"/>
      <c r="FII22" s="260"/>
      <c r="FIJ22" s="260"/>
      <c r="FIK22" s="260"/>
      <c r="FIL22" s="260"/>
      <c r="FIM22" s="260"/>
      <c r="FIN22" s="260"/>
      <c r="FIO22" s="260"/>
      <c r="FIP22" s="260"/>
      <c r="FIQ22" s="260"/>
      <c r="FIR22" s="260"/>
      <c r="FIS22" s="260"/>
      <c r="FIT22" s="260"/>
      <c r="FIU22" s="260"/>
      <c r="FIV22" s="260"/>
      <c r="FIW22" s="260"/>
      <c r="FIX22" s="260"/>
      <c r="FIY22" s="260"/>
      <c r="FIZ22" s="260"/>
      <c r="FJA22" s="260"/>
      <c r="FJB22" s="260"/>
      <c r="FJC22" s="260"/>
      <c r="FJD22" s="260"/>
      <c r="FJE22" s="260"/>
      <c r="FJF22" s="260"/>
      <c r="FJG22" s="260"/>
      <c r="FJH22" s="260"/>
      <c r="FJI22" s="260"/>
      <c r="FJJ22" s="260"/>
      <c r="FJK22" s="260"/>
      <c r="FJL22" s="260"/>
      <c r="FJM22" s="260"/>
      <c r="FJN22" s="260"/>
      <c r="FJO22" s="260"/>
      <c r="FJP22" s="260"/>
      <c r="FJQ22" s="260"/>
      <c r="FJR22" s="260"/>
      <c r="FJS22" s="260"/>
      <c r="FJT22" s="260"/>
      <c r="FJU22" s="260"/>
      <c r="FJV22" s="260"/>
      <c r="FJW22" s="260"/>
      <c r="FJX22" s="260"/>
      <c r="FJY22" s="260"/>
      <c r="FJZ22" s="260"/>
      <c r="FKA22" s="260"/>
      <c r="FKB22" s="260"/>
      <c r="FKC22" s="260"/>
      <c r="FKD22" s="260"/>
      <c r="FKE22" s="260"/>
      <c r="FKF22" s="260"/>
      <c r="FKG22" s="260"/>
      <c r="FKH22" s="260"/>
      <c r="FKI22" s="260"/>
      <c r="FKJ22" s="260"/>
      <c r="FKK22" s="260"/>
      <c r="FKL22" s="260"/>
      <c r="FKM22" s="260"/>
      <c r="FKN22" s="260"/>
      <c r="FKO22" s="260"/>
      <c r="FKP22" s="260"/>
      <c r="FKQ22" s="260"/>
      <c r="FKR22" s="260"/>
      <c r="FKS22" s="260"/>
      <c r="FKT22" s="260"/>
      <c r="FKU22" s="260"/>
      <c r="FKV22" s="260"/>
      <c r="FKW22" s="260"/>
      <c r="FKX22" s="260"/>
      <c r="FKY22" s="260"/>
      <c r="FKZ22" s="260"/>
      <c r="FLA22" s="260"/>
      <c r="FLB22" s="260"/>
      <c r="FLC22" s="260"/>
      <c r="FLD22" s="260"/>
      <c r="FLE22" s="260"/>
      <c r="FLF22" s="260"/>
      <c r="FLG22" s="260"/>
      <c r="FLH22" s="260"/>
      <c r="FLI22" s="260"/>
      <c r="FLJ22" s="260"/>
      <c r="FLK22" s="260"/>
      <c r="FLL22" s="260"/>
      <c r="FLM22" s="260"/>
      <c r="FLN22" s="260"/>
      <c r="FLO22" s="260"/>
      <c r="FLP22" s="260"/>
      <c r="FLQ22" s="260"/>
      <c r="FLR22" s="260"/>
      <c r="FLS22" s="260"/>
      <c r="FLT22" s="260"/>
      <c r="FLU22" s="260"/>
      <c r="FLV22" s="260"/>
      <c r="FLW22" s="260"/>
      <c r="FLX22" s="260"/>
      <c r="FLY22" s="260"/>
      <c r="FLZ22" s="260"/>
      <c r="FMA22" s="260"/>
      <c r="FMB22" s="260"/>
      <c r="FMC22" s="260"/>
      <c r="FMD22" s="260"/>
      <c r="FME22" s="260"/>
      <c r="FMF22" s="260"/>
      <c r="FMG22" s="260"/>
      <c r="FMH22" s="260"/>
      <c r="FMI22" s="260"/>
      <c r="FMJ22" s="260"/>
      <c r="FMK22" s="260"/>
      <c r="FML22" s="260"/>
      <c r="FMM22" s="260"/>
      <c r="FMN22" s="260"/>
      <c r="FMO22" s="260"/>
      <c r="FMP22" s="260"/>
      <c r="FMQ22" s="260"/>
      <c r="FMR22" s="260"/>
      <c r="FMS22" s="260"/>
      <c r="FMT22" s="260"/>
      <c r="FMU22" s="260"/>
      <c r="FMV22" s="260"/>
      <c r="FMW22" s="260"/>
      <c r="FMX22" s="260"/>
      <c r="FMY22" s="260"/>
      <c r="FMZ22" s="260"/>
      <c r="FNA22" s="260"/>
      <c r="FNB22" s="260"/>
      <c r="FNC22" s="260"/>
      <c r="FND22" s="260"/>
      <c r="FNE22" s="260"/>
      <c r="FNF22" s="260"/>
      <c r="FNG22" s="260"/>
      <c r="FNH22" s="260"/>
      <c r="FNI22" s="260"/>
      <c r="FNJ22" s="260"/>
      <c r="FNK22" s="260"/>
      <c r="FNL22" s="260"/>
      <c r="FNM22" s="260"/>
      <c r="FNN22" s="260"/>
      <c r="FNO22" s="260"/>
      <c r="FNP22" s="260"/>
      <c r="FNQ22" s="260"/>
      <c r="FNR22" s="260"/>
      <c r="FNS22" s="260"/>
      <c r="FNT22" s="260"/>
      <c r="FNU22" s="260"/>
      <c r="FNV22" s="260"/>
      <c r="FNW22" s="260"/>
      <c r="FNX22" s="260"/>
      <c r="FNY22" s="260"/>
      <c r="FNZ22" s="260"/>
      <c r="FOA22" s="260"/>
      <c r="FOB22" s="260"/>
      <c r="FOC22" s="260"/>
      <c r="FOD22" s="260"/>
      <c r="FOE22" s="260"/>
      <c r="FOF22" s="260"/>
      <c r="FOG22" s="260"/>
      <c r="FOH22" s="260"/>
      <c r="FOI22" s="260"/>
      <c r="FOJ22" s="260"/>
      <c r="FOK22" s="260"/>
      <c r="FOL22" s="260"/>
      <c r="FOM22" s="260"/>
      <c r="FON22" s="260"/>
      <c r="FOO22" s="260"/>
      <c r="FOP22" s="260"/>
      <c r="FOQ22" s="260"/>
      <c r="FOR22" s="260"/>
      <c r="FOS22" s="260"/>
      <c r="FOT22" s="260"/>
      <c r="FOU22" s="260"/>
      <c r="FOV22" s="260"/>
      <c r="FOW22" s="260"/>
      <c r="FOX22" s="260"/>
      <c r="FOY22" s="260"/>
      <c r="FOZ22" s="260"/>
      <c r="FPA22" s="260"/>
      <c r="FPB22" s="260"/>
      <c r="FPC22" s="260"/>
      <c r="FPD22" s="260"/>
      <c r="FPE22" s="260"/>
      <c r="FPF22" s="260"/>
      <c r="FPG22" s="260"/>
      <c r="FPH22" s="260"/>
      <c r="FPI22" s="260"/>
      <c r="FPJ22" s="260"/>
      <c r="FPK22" s="260"/>
      <c r="FPL22" s="260"/>
      <c r="FPM22" s="260"/>
      <c r="FPN22" s="260"/>
      <c r="FPO22" s="260"/>
      <c r="FPP22" s="260"/>
      <c r="FPQ22" s="260"/>
      <c r="FPR22" s="260"/>
      <c r="FPS22" s="260"/>
      <c r="FPT22" s="260"/>
      <c r="FPU22" s="260"/>
      <c r="FPV22" s="260"/>
      <c r="FPW22" s="260"/>
      <c r="FPX22" s="260"/>
      <c r="FPY22" s="260"/>
      <c r="FPZ22" s="260"/>
      <c r="FQA22" s="260"/>
      <c r="FQB22" s="260"/>
      <c r="FQC22" s="260"/>
      <c r="FQD22" s="260"/>
      <c r="FQE22" s="260"/>
      <c r="FQF22" s="260"/>
      <c r="FQG22" s="260"/>
      <c r="FQH22" s="260"/>
      <c r="FQI22" s="260"/>
      <c r="FQJ22" s="260"/>
      <c r="FQK22" s="260"/>
      <c r="FQL22" s="260"/>
      <c r="FQM22" s="260"/>
      <c r="FQN22" s="260"/>
      <c r="FQO22" s="260"/>
      <c r="FQP22" s="260"/>
      <c r="FQQ22" s="260"/>
      <c r="FQR22" s="260"/>
      <c r="FQS22" s="260"/>
      <c r="FQT22" s="260"/>
      <c r="FQU22" s="260"/>
      <c r="FQV22" s="260"/>
      <c r="FQW22" s="260"/>
      <c r="FQX22" s="260"/>
      <c r="FQY22" s="260"/>
      <c r="FQZ22" s="260"/>
      <c r="FRA22" s="260"/>
      <c r="FRB22" s="260"/>
      <c r="FRC22" s="260"/>
      <c r="FRD22" s="260"/>
      <c r="FRE22" s="260"/>
      <c r="FRF22" s="260"/>
      <c r="FRG22" s="260"/>
      <c r="FRH22" s="260"/>
      <c r="FRI22" s="260"/>
      <c r="FRJ22" s="260"/>
      <c r="FRK22" s="260"/>
      <c r="FRL22" s="260"/>
      <c r="FRM22" s="260"/>
      <c r="FRN22" s="260"/>
      <c r="FRO22" s="260"/>
      <c r="FRP22" s="260"/>
      <c r="FRQ22" s="260"/>
      <c r="FRR22" s="260"/>
      <c r="FRS22" s="260"/>
      <c r="FRT22" s="260"/>
      <c r="FRU22" s="260"/>
      <c r="FRV22" s="260"/>
      <c r="FRW22" s="260"/>
      <c r="FRX22" s="260"/>
      <c r="FRY22" s="260"/>
      <c r="FRZ22" s="260"/>
      <c r="FSA22" s="260"/>
      <c r="FSB22" s="260"/>
      <c r="FSC22" s="260"/>
      <c r="FSD22" s="260"/>
      <c r="FSE22" s="260"/>
      <c r="FSF22" s="260"/>
      <c r="FSG22" s="260"/>
      <c r="FSH22" s="260"/>
      <c r="FSI22" s="260"/>
      <c r="FSJ22" s="260"/>
      <c r="FSK22" s="260"/>
      <c r="FSL22" s="260"/>
      <c r="FSM22" s="260"/>
      <c r="FSN22" s="260"/>
      <c r="FSO22" s="260"/>
      <c r="FSP22" s="260"/>
      <c r="FSQ22" s="260"/>
      <c r="FSR22" s="260"/>
      <c r="FSS22" s="260"/>
      <c r="FST22" s="260"/>
      <c r="FSU22" s="260"/>
      <c r="FSV22" s="260"/>
      <c r="FSW22" s="260"/>
      <c r="FSX22" s="260"/>
      <c r="FSY22" s="260"/>
      <c r="FSZ22" s="260"/>
      <c r="FTA22" s="260"/>
      <c r="FTB22" s="260"/>
      <c r="FTC22" s="260"/>
      <c r="FTD22" s="260"/>
      <c r="FTE22" s="260"/>
      <c r="FTF22" s="260"/>
      <c r="FTG22" s="260"/>
      <c r="FTH22" s="260"/>
      <c r="FTI22" s="260"/>
      <c r="FTJ22" s="260"/>
      <c r="FTK22" s="260"/>
      <c r="FTL22" s="260"/>
      <c r="FTM22" s="260"/>
      <c r="FTN22" s="260"/>
      <c r="FTO22" s="260"/>
      <c r="FTP22" s="260"/>
      <c r="FTQ22" s="260"/>
      <c r="FTR22" s="260"/>
      <c r="FTS22" s="260"/>
      <c r="FTT22" s="260"/>
      <c r="FTU22" s="260"/>
      <c r="FTV22" s="260"/>
      <c r="FTW22" s="260"/>
      <c r="FTX22" s="260"/>
      <c r="FTY22" s="260"/>
      <c r="FTZ22" s="260"/>
      <c r="FUA22" s="260"/>
      <c r="FUB22" s="260"/>
      <c r="FUC22" s="260"/>
      <c r="FUD22" s="260"/>
      <c r="FUE22" s="260"/>
      <c r="FUF22" s="260"/>
      <c r="FUG22" s="260"/>
      <c r="FUH22" s="260"/>
      <c r="FUI22" s="260"/>
      <c r="FUJ22" s="260"/>
      <c r="FUK22" s="260"/>
      <c r="FUL22" s="260"/>
      <c r="FUM22" s="260"/>
      <c r="FUN22" s="260"/>
      <c r="FUO22" s="260"/>
      <c r="FUP22" s="260"/>
      <c r="FUQ22" s="260"/>
      <c r="FUR22" s="260"/>
      <c r="FUS22" s="260"/>
      <c r="FUT22" s="260"/>
      <c r="FUU22" s="260"/>
      <c r="FUV22" s="260"/>
      <c r="FUW22" s="260"/>
      <c r="FUX22" s="260"/>
      <c r="FUY22" s="260"/>
      <c r="FUZ22" s="260"/>
      <c r="FVA22" s="260"/>
      <c r="FVB22" s="260"/>
      <c r="FVC22" s="260"/>
      <c r="FVD22" s="260"/>
      <c r="FVE22" s="260"/>
      <c r="FVF22" s="260"/>
      <c r="FVG22" s="260"/>
      <c r="FVH22" s="260"/>
      <c r="FVI22" s="260"/>
      <c r="FVJ22" s="260"/>
      <c r="FVK22" s="260"/>
      <c r="FVL22" s="260"/>
      <c r="FVM22" s="260"/>
      <c r="FVN22" s="260"/>
      <c r="FVO22" s="260"/>
      <c r="FVP22" s="260"/>
      <c r="FVQ22" s="260"/>
      <c r="FVR22" s="260"/>
      <c r="FVS22" s="260"/>
      <c r="FVT22" s="260"/>
      <c r="FVU22" s="260"/>
      <c r="FVV22" s="260"/>
      <c r="FVW22" s="260"/>
      <c r="FVX22" s="260"/>
      <c r="FVY22" s="260"/>
      <c r="FVZ22" s="260"/>
      <c r="FWA22" s="260"/>
      <c r="FWB22" s="260"/>
      <c r="FWC22" s="260"/>
      <c r="FWD22" s="260"/>
      <c r="FWE22" s="260"/>
      <c r="FWF22" s="260"/>
      <c r="FWG22" s="260"/>
      <c r="FWH22" s="260"/>
      <c r="FWI22" s="260"/>
      <c r="FWJ22" s="260"/>
      <c r="FWK22" s="260"/>
      <c r="FWL22" s="260"/>
      <c r="FWM22" s="260"/>
      <c r="FWN22" s="260"/>
      <c r="FWO22" s="260"/>
      <c r="FWP22" s="260"/>
      <c r="FWQ22" s="260"/>
      <c r="FWR22" s="260"/>
      <c r="FWS22" s="260"/>
      <c r="FWT22" s="260"/>
      <c r="FWU22" s="260"/>
      <c r="FWV22" s="260"/>
      <c r="FWW22" s="260"/>
      <c r="FWX22" s="260"/>
      <c r="FWY22" s="260"/>
      <c r="FWZ22" s="260"/>
      <c r="FXA22" s="260"/>
      <c r="FXB22" s="260"/>
      <c r="FXC22" s="260"/>
      <c r="FXD22" s="260"/>
      <c r="FXE22" s="260"/>
      <c r="FXF22" s="260"/>
      <c r="FXG22" s="260"/>
      <c r="FXH22" s="260"/>
      <c r="FXI22" s="260"/>
      <c r="FXJ22" s="260"/>
      <c r="FXK22" s="260"/>
      <c r="FXL22" s="260"/>
      <c r="FXM22" s="260"/>
      <c r="FXN22" s="260"/>
      <c r="FXO22" s="260"/>
      <c r="FXP22" s="260"/>
      <c r="FXQ22" s="260"/>
      <c r="FXR22" s="260"/>
      <c r="FXS22" s="260"/>
      <c r="FXT22" s="260"/>
      <c r="FXU22" s="260"/>
      <c r="FXV22" s="260"/>
      <c r="FXW22" s="260"/>
      <c r="FXX22" s="260"/>
      <c r="FXY22" s="260"/>
      <c r="FXZ22" s="260"/>
      <c r="FYA22" s="260"/>
      <c r="FYB22" s="260"/>
      <c r="FYC22" s="260"/>
      <c r="FYD22" s="260"/>
      <c r="FYE22" s="260"/>
      <c r="FYF22" s="260"/>
      <c r="FYG22" s="260"/>
      <c r="FYH22" s="260"/>
      <c r="FYI22" s="260"/>
      <c r="FYJ22" s="260"/>
      <c r="FYK22" s="260"/>
      <c r="FYL22" s="260"/>
      <c r="FYM22" s="260"/>
      <c r="FYN22" s="260"/>
      <c r="FYO22" s="260"/>
      <c r="FYP22" s="260"/>
      <c r="FYQ22" s="260"/>
      <c r="FYR22" s="260"/>
      <c r="FYS22" s="260"/>
      <c r="FYT22" s="260"/>
      <c r="FYU22" s="260"/>
      <c r="FYV22" s="260"/>
      <c r="FYW22" s="260"/>
      <c r="FYX22" s="260"/>
      <c r="FYY22" s="260"/>
      <c r="FYZ22" s="260"/>
      <c r="FZA22" s="260"/>
      <c r="FZB22" s="260"/>
      <c r="FZC22" s="260"/>
      <c r="FZD22" s="260"/>
      <c r="FZE22" s="260"/>
      <c r="FZF22" s="260"/>
      <c r="FZG22" s="260"/>
      <c r="FZH22" s="260"/>
      <c r="FZI22" s="260"/>
      <c r="FZJ22" s="260"/>
      <c r="FZK22" s="260"/>
      <c r="FZL22" s="260"/>
      <c r="FZM22" s="260"/>
      <c r="FZN22" s="260"/>
      <c r="FZO22" s="260"/>
      <c r="FZP22" s="260"/>
      <c r="FZQ22" s="260"/>
      <c r="FZR22" s="260"/>
      <c r="FZS22" s="260"/>
      <c r="FZT22" s="260"/>
      <c r="FZU22" s="260"/>
      <c r="FZV22" s="260"/>
      <c r="FZW22" s="260"/>
      <c r="FZX22" s="260"/>
      <c r="FZY22" s="260"/>
      <c r="FZZ22" s="260"/>
      <c r="GAA22" s="260"/>
      <c r="GAB22" s="260"/>
      <c r="GAC22" s="260"/>
      <c r="GAD22" s="260"/>
      <c r="GAE22" s="260"/>
      <c r="GAF22" s="260"/>
      <c r="GAG22" s="260"/>
      <c r="GAH22" s="260"/>
      <c r="GAI22" s="260"/>
      <c r="GAJ22" s="260"/>
      <c r="GAK22" s="260"/>
      <c r="GAL22" s="260"/>
      <c r="GAM22" s="260"/>
      <c r="GAN22" s="260"/>
      <c r="GAO22" s="260"/>
      <c r="GAP22" s="260"/>
      <c r="GAQ22" s="260"/>
      <c r="GAR22" s="260"/>
      <c r="GAS22" s="260"/>
      <c r="GAT22" s="260"/>
      <c r="GAU22" s="260"/>
      <c r="GAV22" s="260"/>
      <c r="GAW22" s="260"/>
      <c r="GAX22" s="260"/>
      <c r="GAY22" s="260"/>
      <c r="GAZ22" s="260"/>
      <c r="GBA22" s="260"/>
      <c r="GBB22" s="260"/>
      <c r="GBC22" s="260"/>
      <c r="GBD22" s="260"/>
      <c r="GBE22" s="260"/>
      <c r="GBF22" s="260"/>
      <c r="GBG22" s="260"/>
      <c r="GBH22" s="260"/>
      <c r="GBI22" s="260"/>
      <c r="GBJ22" s="260"/>
      <c r="GBK22" s="260"/>
      <c r="GBL22" s="260"/>
      <c r="GBM22" s="260"/>
      <c r="GBN22" s="260"/>
      <c r="GBO22" s="260"/>
      <c r="GBP22" s="260"/>
      <c r="GBQ22" s="260"/>
      <c r="GBR22" s="260"/>
      <c r="GBS22" s="260"/>
      <c r="GBT22" s="260"/>
      <c r="GBU22" s="260"/>
      <c r="GBV22" s="260"/>
      <c r="GBW22" s="260"/>
      <c r="GBX22" s="260"/>
      <c r="GBY22" s="260"/>
      <c r="GBZ22" s="260"/>
      <c r="GCA22" s="260"/>
      <c r="GCB22" s="260"/>
      <c r="GCC22" s="260"/>
      <c r="GCD22" s="260"/>
      <c r="GCE22" s="260"/>
      <c r="GCF22" s="260"/>
      <c r="GCG22" s="260"/>
      <c r="GCH22" s="260"/>
      <c r="GCI22" s="260"/>
      <c r="GCJ22" s="260"/>
      <c r="GCK22" s="260"/>
      <c r="GCL22" s="260"/>
      <c r="GCM22" s="260"/>
      <c r="GCN22" s="260"/>
      <c r="GCO22" s="260"/>
      <c r="GCP22" s="260"/>
      <c r="GCQ22" s="260"/>
      <c r="GCR22" s="260"/>
      <c r="GCS22" s="260"/>
      <c r="GCT22" s="260"/>
      <c r="GCU22" s="260"/>
      <c r="GCV22" s="260"/>
      <c r="GCW22" s="260"/>
      <c r="GCX22" s="260"/>
      <c r="GCY22" s="260"/>
      <c r="GCZ22" s="260"/>
      <c r="GDA22" s="260"/>
      <c r="GDB22" s="260"/>
      <c r="GDC22" s="260"/>
      <c r="GDD22" s="260"/>
      <c r="GDE22" s="260"/>
      <c r="GDF22" s="260"/>
      <c r="GDG22" s="260"/>
      <c r="GDH22" s="260"/>
      <c r="GDI22" s="260"/>
      <c r="GDJ22" s="260"/>
      <c r="GDK22" s="260"/>
      <c r="GDL22" s="260"/>
      <c r="GDM22" s="260"/>
      <c r="GDN22" s="260"/>
      <c r="GDO22" s="260"/>
      <c r="GDP22" s="260"/>
      <c r="GDQ22" s="260"/>
      <c r="GDR22" s="260"/>
      <c r="GDS22" s="260"/>
      <c r="GDT22" s="260"/>
      <c r="GDU22" s="260"/>
      <c r="GDV22" s="260"/>
      <c r="GDW22" s="260"/>
      <c r="GDX22" s="260"/>
      <c r="GDY22" s="260"/>
      <c r="GDZ22" s="260"/>
      <c r="GEA22" s="260"/>
      <c r="GEB22" s="260"/>
      <c r="GEC22" s="260"/>
      <c r="GED22" s="260"/>
      <c r="GEE22" s="260"/>
      <c r="GEF22" s="260"/>
      <c r="GEG22" s="260"/>
      <c r="GEH22" s="260"/>
      <c r="GEI22" s="260"/>
      <c r="GEJ22" s="260"/>
      <c r="GEK22" s="260"/>
      <c r="GEL22" s="260"/>
      <c r="GEM22" s="260"/>
      <c r="GEN22" s="260"/>
      <c r="GEO22" s="260"/>
      <c r="GEP22" s="260"/>
      <c r="GEQ22" s="260"/>
      <c r="GER22" s="260"/>
      <c r="GES22" s="260"/>
      <c r="GET22" s="260"/>
      <c r="GEU22" s="260"/>
      <c r="GEV22" s="260"/>
      <c r="GEW22" s="260"/>
      <c r="GEX22" s="260"/>
      <c r="GEY22" s="260"/>
      <c r="GEZ22" s="260"/>
      <c r="GFA22" s="260"/>
      <c r="GFB22" s="260"/>
      <c r="GFC22" s="260"/>
      <c r="GFD22" s="260"/>
      <c r="GFE22" s="260"/>
      <c r="GFF22" s="260"/>
      <c r="GFG22" s="260"/>
      <c r="GFH22" s="260"/>
      <c r="GFI22" s="260"/>
      <c r="GFJ22" s="260"/>
      <c r="GFK22" s="260"/>
      <c r="GFL22" s="260"/>
      <c r="GFM22" s="260"/>
      <c r="GFN22" s="260"/>
      <c r="GFO22" s="260"/>
      <c r="GFP22" s="260"/>
      <c r="GFQ22" s="260"/>
      <c r="GFR22" s="260"/>
      <c r="GFS22" s="260"/>
      <c r="GFT22" s="260"/>
      <c r="GFU22" s="260"/>
      <c r="GFV22" s="260"/>
      <c r="GFW22" s="260"/>
      <c r="GFX22" s="260"/>
      <c r="GFY22" s="260"/>
      <c r="GFZ22" s="260"/>
      <c r="GGA22" s="260"/>
      <c r="GGB22" s="260"/>
      <c r="GGC22" s="260"/>
      <c r="GGD22" s="260"/>
      <c r="GGE22" s="260"/>
      <c r="GGF22" s="260"/>
      <c r="GGG22" s="260"/>
      <c r="GGH22" s="260"/>
      <c r="GGI22" s="260"/>
      <c r="GGJ22" s="260"/>
      <c r="GGK22" s="260"/>
      <c r="GGL22" s="260"/>
      <c r="GGM22" s="260"/>
      <c r="GGN22" s="260"/>
      <c r="GGO22" s="260"/>
      <c r="GGP22" s="260"/>
      <c r="GGQ22" s="260"/>
      <c r="GGR22" s="260"/>
      <c r="GGS22" s="260"/>
      <c r="GGT22" s="260"/>
      <c r="GGU22" s="260"/>
      <c r="GGV22" s="260"/>
      <c r="GGW22" s="260"/>
      <c r="GGX22" s="260"/>
      <c r="GGY22" s="260"/>
      <c r="GGZ22" s="260"/>
      <c r="GHA22" s="260"/>
      <c r="GHB22" s="260"/>
      <c r="GHC22" s="260"/>
      <c r="GHD22" s="260"/>
      <c r="GHE22" s="260"/>
      <c r="GHF22" s="260"/>
      <c r="GHG22" s="260"/>
      <c r="GHH22" s="260"/>
      <c r="GHI22" s="260"/>
      <c r="GHJ22" s="260"/>
      <c r="GHK22" s="260"/>
      <c r="GHL22" s="260"/>
      <c r="GHM22" s="260"/>
      <c r="GHN22" s="260"/>
      <c r="GHO22" s="260"/>
      <c r="GHP22" s="260"/>
      <c r="GHQ22" s="260"/>
      <c r="GHR22" s="260"/>
      <c r="GHS22" s="260"/>
      <c r="GHT22" s="260"/>
      <c r="GHU22" s="260"/>
      <c r="GHV22" s="260"/>
      <c r="GHW22" s="260"/>
      <c r="GHX22" s="260"/>
      <c r="GHY22" s="260"/>
      <c r="GHZ22" s="260"/>
      <c r="GIA22" s="260"/>
      <c r="GIB22" s="260"/>
      <c r="GIC22" s="260"/>
      <c r="GID22" s="260"/>
      <c r="GIE22" s="260"/>
      <c r="GIF22" s="260"/>
      <c r="GIG22" s="260"/>
      <c r="GIH22" s="260"/>
      <c r="GII22" s="260"/>
      <c r="GIJ22" s="260"/>
      <c r="GIK22" s="260"/>
      <c r="GIL22" s="260"/>
      <c r="GIM22" s="260"/>
      <c r="GIN22" s="260"/>
      <c r="GIO22" s="260"/>
      <c r="GIP22" s="260"/>
      <c r="GIQ22" s="260"/>
      <c r="GIR22" s="260"/>
      <c r="GIS22" s="260"/>
      <c r="GIT22" s="260"/>
      <c r="GIU22" s="260"/>
      <c r="GIV22" s="260"/>
      <c r="GIW22" s="260"/>
      <c r="GIX22" s="260"/>
      <c r="GIY22" s="260"/>
      <c r="GIZ22" s="260"/>
      <c r="GJA22" s="260"/>
      <c r="GJB22" s="260"/>
      <c r="GJC22" s="260"/>
      <c r="GJD22" s="260"/>
      <c r="GJE22" s="260"/>
      <c r="GJF22" s="260"/>
      <c r="GJG22" s="260"/>
      <c r="GJH22" s="260"/>
      <c r="GJI22" s="260"/>
      <c r="GJJ22" s="260"/>
      <c r="GJK22" s="260"/>
      <c r="GJL22" s="260"/>
      <c r="GJM22" s="260"/>
      <c r="GJN22" s="260"/>
      <c r="GJO22" s="260"/>
      <c r="GJP22" s="260"/>
      <c r="GJQ22" s="260"/>
      <c r="GJR22" s="260"/>
      <c r="GJS22" s="260"/>
      <c r="GJT22" s="260"/>
      <c r="GJU22" s="260"/>
      <c r="GJV22" s="260"/>
      <c r="GJW22" s="260"/>
      <c r="GJX22" s="260"/>
      <c r="GJY22" s="260"/>
      <c r="GJZ22" s="260"/>
      <c r="GKA22" s="260"/>
      <c r="GKB22" s="260"/>
      <c r="GKC22" s="260"/>
      <c r="GKD22" s="260"/>
      <c r="GKE22" s="260"/>
      <c r="GKF22" s="260"/>
      <c r="GKG22" s="260"/>
      <c r="GKH22" s="260"/>
      <c r="GKI22" s="260"/>
      <c r="GKJ22" s="260"/>
      <c r="GKK22" s="260"/>
      <c r="GKL22" s="260"/>
      <c r="GKM22" s="260"/>
      <c r="GKN22" s="260"/>
      <c r="GKO22" s="260"/>
      <c r="GKP22" s="260"/>
      <c r="GKQ22" s="260"/>
      <c r="GKR22" s="260"/>
      <c r="GKS22" s="260"/>
      <c r="GKT22" s="260"/>
      <c r="GKU22" s="260"/>
      <c r="GKV22" s="260"/>
      <c r="GKW22" s="260"/>
      <c r="GKX22" s="260"/>
      <c r="GKY22" s="260"/>
      <c r="GKZ22" s="260"/>
      <c r="GLA22" s="260"/>
      <c r="GLB22" s="260"/>
      <c r="GLC22" s="260"/>
      <c r="GLD22" s="260"/>
      <c r="GLE22" s="260"/>
      <c r="GLF22" s="260"/>
      <c r="GLG22" s="260"/>
      <c r="GLH22" s="260"/>
      <c r="GLI22" s="260"/>
      <c r="GLJ22" s="260"/>
      <c r="GLK22" s="260"/>
      <c r="GLL22" s="260"/>
      <c r="GLM22" s="260"/>
      <c r="GLN22" s="260"/>
      <c r="GLO22" s="260"/>
      <c r="GLP22" s="260"/>
      <c r="GLQ22" s="260"/>
      <c r="GLR22" s="260"/>
      <c r="GLS22" s="260"/>
      <c r="GLT22" s="260"/>
      <c r="GLU22" s="260"/>
      <c r="GLV22" s="260"/>
      <c r="GLW22" s="260"/>
      <c r="GLX22" s="260"/>
      <c r="GLY22" s="260"/>
      <c r="GLZ22" s="260"/>
      <c r="GMA22" s="260"/>
      <c r="GMB22" s="260"/>
      <c r="GMC22" s="260"/>
      <c r="GMD22" s="260"/>
      <c r="GME22" s="260"/>
      <c r="GMF22" s="260"/>
      <c r="GMG22" s="260"/>
      <c r="GMH22" s="260"/>
      <c r="GMI22" s="260"/>
      <c r="GMJ22" s="260"/>
      <c r="GMK22" s="260"/>
      <c r="GML22" s="260"/>
      <c r="GMM22" s="260"/>
      <c r="GMN22" s="260"/>
      <c r="GMO22" s="260"/>
      <c r="GMP22" s="260"/>
      <c r="GMQ22" s="260"/>
      <c r="GMR22" s="260"/>
      <c r="GMS22" s="260"/>
      <c r="GMT22" s="260"/>
      <c r="GMU22" s="260"/>
      <c r="GMV22" s="260"/>
      <c r="GMW22" s="260"/>
      <c r="GMX22" s="260"/>
      <c r="GMY22" s="260"/>
      <c r="GMZ22" s="260"/>
      <c r="GNA22" s="260"/>
      <c r="GNB22" s="260"/>
      <c r="GNC22" s="260"/>
      <c r="GND22" s="260"/>
      <c r="GNE22" s="260"/>
      <c r="GNF22" s="260"/>
      <c r="GNG22" s="260"/>
      <c r="GNH22" s="260"/>
      <c r="GNI22" s="260"/>
      <c r="GNJ22" s="260"/>
      <c r="GNK22" s="260"/>
      <c r="GNL22" s="260"/>
      <c r="GNM22" s="260"/>
      <c r="GNN22" s="260"/>
      <c r="GNO22" s="260"/>
      <c r="GNP22" s="260"/>
      <c r="GNQ22" s="260"/>
      <c r="GNR22" s="260"/>
      <c r="GNS22" s="260"/>
      <c r="GNT22" s="260"/>
      <c r="GNU22" s="260"/>
      <c r="GNV22" s="260"/>
      <c r="GNW22" s="260"/>
      <c r="GNX22" s="260"/>
      <c r="GNY22" s="260"/>
      <c r="GNZ22" s="260"/>
      <c r="GOA22" s="260"/>
      <c r="GOB22" s="260"/>
      <c r="GOC22" s="260"/>
      <c r="GOD22" s="260"/>
      <c r="GOE22" s="260"/>
      <c r="GOF22" s="260"/>
      <c r="GOG22" s="260"/>
      <c r="GOH22" s="260"/>
      <c r="GOI22" s="260"/>
      <c r="GOJ22" s="260"/>
      <c r="GOK22" s="260"/>
      <c r="GOL22" s="260"/>
      <c r="GOM22" s="260"/>
      <c r="GON22" s="260"/>
      <c r="GOO22" s="260"/>
      <c r="GOP22" s="260"/>
      <c r="GOQ22" s="260"/>
      <c r="GOR22" s="260"/>
      <c r="GOS22" s="260"/>
      <c r="GOT22" s="260"/>
      <c r="GOU22" s="260"/>
      <c r="GOV22" s="260"/>
      <c r="GOW22" s="260"/>
      <c r="GOX22" s="260"/>
      <c r="GOY22" s="260"/>
      <c r="GOZ22" s="260"/>
      <c r="GPA22" s="260"/>
      <c r="GPB22" s="260"/>
      <c r="GPC22" s="260"/>
      <c r="GPD22" s="260"/>
      <c r="GPE22" s="260"/>
      <c r="GPF22" s="260"/>
      <c r="GPG22" s="260"/>
      <c r="GPH22" s="260"/>
      <c r="GPI22" s="260"/>
      <c r="GPJ22" s="260"/>
      <c r="GPK22" s="260"/>
      <c r="GPL22" s="260"/>
      <c r="GPM22" s="260"/>
      <c r="GPN22" s="260"/>
      <c r="GPO22" s="260"/>
      <c r="GPP22" s="260"/>
      <c r="GPQ22" s="260"/>
      <c r="GPR22" s="260"/>
      <c r="GPS22" s="260"/>
      <c r="GPT22" s="260"/>
      <c r="GPU22" s="260"/>
      <c r="GPV22" s="260"/>
      <c r="GPW22" s="260"/>
      <c r="GPX22" s="260"/>
      <c r="GPY22" s="260"/>
      <c r="GPZ22" s="260"/>
      <c r="GQA22" s="260"/>
      <c r="GQB22" s="260"/>
      <c r="GQC22" s="260"/>
      <c r="GQD22" s="260"/>
      <c r="GQE22" s="260"/>
      <c r="GQF22" s="260"/>
      <c r="GQG22" s="260"/>
      <c r="GQH22" s="260"/>
      <c r="GQI22" s="260"/>
      <c r="GQJ22" s="260"/>
      <c r="GQK22" s="260"/>
      <c r="GQL22" s="260"/>
      <c r="GQM22" s="260"/>
      <c r="GQN22" s="260"/>
      <c r="GQO22" s="260"/>
      <c r="GQP22" s="260"/>
      <c r="GQQ22" s="260"/>
      <c r="GQR22" s="260"/>
      <c r="GQS22" s="260"/>
      <c r="GQT22" s="260"/>
      <c r="GQU22" s="260"/>
      <c r="GQV22" s="260"/>
      <c r="GQW22" s="260"/>
      <c r="GQX22" s="260"/>
      <c r="GQY22" s="260"/>
      <c r="GQZ22" s="260"/>
      <c r="GRA22" s="260"/>
      <c r="GRB22" s="260"/>
      <c r="GRC22" s="260"/>
      <c r="GRD22" s="260"/>
      <c r="GRE22" s="260"/>
      <c r="GRF22" s="260"/>
      <c r="GRG22" s="260"/>
      <c r="GRH22" s="260"/>
      <c r="GRI22" s="260"/>
      <c r="GRJ22" s="260"/>
      <c r="GRK22" s="260"/>
      <c r="GRL22" s="260"/>
      <c r="GRM22" s="260"/>
      <c r="GRN22" s="260"/>
      <c r="GRO22" s="260"/>
      <c r="GRP22" s="260"/>
      <c r="GRQ22" s="260"/>
      <c r="GRR22" s="260"/>
      <c r="GRS22" s="260"/>
      <c r="GRT22" s="260"/>
      <c r="GRU22" s="260"/>
      <c r="GRV22" s="260"/>
      <c r="GRW22" s="260"/>
      <c r="GRX22" s="260"/>
      <c r="GRY22" s="260"/>
      <c r="GRZ22" s="260"/>
      <c r="GSA22" s="260"/>
      <c r="GSB22" s="260"/>
      <c r="GSC22" s="260"/>
      <c r="GSD22" s="260"/>
      <c r="GSE22" s="260"/>
      <c r="GSF22" s="260"/>
      <c r="GSG22" s="260"/>
      <c r="GSH22" s="260"/>
      <c r="GSI22" s="260"/>
      <c r="GSJ22" s="260"/>
      <c r="GSK22" s="260"/>
      <c r="GSL22" s="260"/>
      <c r="GSM22" s="260"/>
      <c r="GSN22" s="260"/>
      <c r="GSO22" s="260"/>
      <c r="GSP22" s="260"/>
      <c r="GSQ22" s="260"/>
      <c r="GSR22" s="260"/>
      <c r="GSS22" s="260"/>
      <c r="GST22" s="260"/>
      <c r="GSU22" s="260"/>
      <c r="GSV22" s="260"/>
      <c r="GSW22" s="260"/>
      <c r="GSX22" s="260"/>
      <c r="GSY22" s="260"/>
      <c r="GSZ22" s="260"/>
      <c r="GTA22" s="260"/>
      <c r="GTB22" s="260"/>
      <c r="GTC22" s="260"/>
      <c r="GTD22" s="260"/>
      <c r="GTE22" s="260"/>
      <c r="GTF22" s="260"/>
      <c r="GTG22" s="260"/>
      <c r="GTH22" s="260"/>
      <c r="GTI22" s="260"/>
      <c r="GTJ22" s="260"/>
      <c r="GTK22" s="260"/>
      <c r="GTL22" s="260"/>
      <c r="GTM22" s="260"/>
      <c r="GTN22" s="260"/>
      <c r="GTO22" s="260"/>
      <c r="GTP22" s="260"/>
      <c r="GTQ22" s="260"/>
      <c r="GTR22" s="260"/>
      <c r="GTS22" s="260"/>
      <c r="GTT22" s="260"/>
      <c r="GTU22" s="260"/>
      <c r="GTV22" s="260"/>
      <c r="GTW22" s="260"/>
      <c r="GTX22" s="260"/>
      <c r="GTY22" s="260"/>
      <c r="GTZ22" s="260"/>
      <c r="GUA22" s="260"/>
      <c r="GUB22" s="260"/>
      <c r="GUC22" s="260"/>
      <c r="GUD22" s="260"/>
      <c r="GUE22" s="260"/>
      <c r="GUF22" s="260"/>
      <c r="GUG22" s="260"/>
      <c r="GUH22" s="260"/>
      <c r="GUI22" s="260"/>
      <c r="GUJ22" s="260"/>
      <c r="GUK22" s="260"/>
      <c r="GUL22" s="260"/>
      <c r="GUM22" s="260"/>
      <c r="GUN22" s="260"/>
      <c r="GUO22" s="260"/>
      <c r="GUP22" s="260"/>
      <c r="GUQ22" s="260"/>
      <c r="GUR22" s="260"/>
      <c r="GUS22" s="260"/>
      <c r="GUT22" s="260"/>
      <c r="GUU22" s="260"/>
      <c r="GUV22" s="260"/>
      <c r="GUW22" s="260"/>
      <c r="GUX22" s="260"/>
      <c r="GUY22" s="260"/>
      <c r="GUZ22" s="260"/>
      <c r="GVA22" s="260"/>
      <c r="GVB22" s="260"/>
      <c r="GVC22" s="260"/>
      <c r="GVD22" s="260"/>
      <c r="GVE22" s="260"/>
      <c r="GVF22" s="260"/>
      <c r="GVG22" s="260"/>
      <c r="GVH22" s="260"/>
      <c r="GVI22" s="260"/>
      <c r="GVJ22" s="260"/>
      <c r="GVK22" s="260"/>
      <c r="GVL22" s="260"/>
      <c r="GVM22" s="260"/>
      <c r="GVN22" s="260"/>
      <c r="GVO22" s="260"/>
      <c r="GVP22" s="260"/>
      <c r="GVQ22" s="260"/>
      <c r="GVR22" s="260"/>
      <c r="GVS22" s="260"/>
      <c r="GVT22" s="260"/>
      <c r="GVU22" s="260"/>
      <c r="GVV22" s="260"/>
      <c r="GVW22" s="260"/>
      <c r="GVX22" s="260"/>
      <c r="GVY22" s="260"/>
      <c r="GVZ22" s="260"/>
      <c r="GWA22" s="260"/>
      <c r="GWB22" s="260"/>
      <c r="GWC22" s="260"/>
      <c r="GWD22" s="260"/>
      <c r="GWE22" s="260"/>
      <c r="GWF22" s="260"/>
      <c r="GWG22" s="260"/>
      <c r="GWH22" s="260"/>
      <c r="GWI22" s="260"/>
      <c r="GWJ22" s="260"/>
      <c r="GWK22" s="260"/>
      <c r="GWL22" s="260"/>
      <c r="GWM22" s="260"/>
      <c r="GWN22" s="260"/>
      <c r="GWO22" s="260"/>
      <c r="GWP22" s="260"/>
      <c r="GWQ22" s="260"/>
      <c r="GWR22" s="260"/>
      <c r="GWS22" s="260"/>
      <c r="GWT22" s="260"/>
      <c r="GWU22" s="260"/>
      <c r="GWV22" s="260"/>
      <c r="GWW22" s="260"/>
      <c r="GWX22" s="260"/>
      <c r="GWY22" s="260"/>
      <c r="GWZ22" s="260"/>
      <c r="GXA22" s="260"/>
      <c r="GXB22" s="260"/>
      <c r="GXC22" s="260"/>
      <c r="GXD22" s="260"/>
      <c r="GXE22" s="260"/>
      <c r="GXF22" s="260"/>
      <c r="GXG22" s="260"/>
      <c r="GXH22" s="260"/>
      <c r="GXI22" s="260"/>
      <c r="GXJ22" s="260"/>
      <c r="GXK22" s="260"/>
      <c r="GXL22" s="260"/>
      <c r="GXM22" s="260"/>
      <c r="GXN22" s="260"/>
      <c r="GXO22" s="260"/>
      <c r="GXP22" s="260"/>
      <c r="GXQ22" s="260"/>
      <c r="GXR22" s="260"/>
      <c r="GXS22" s="260"/>
      <c r="GXT22" s="260"/>
      <c r="GXU22" s="260"/>
      <c r="GXV22" s="260"/>
      <c r="GXW22" s="260"/>
      <c r="GXX22" s="260"/>
      <c r="GXY22" s="260"/>
      <c r="GXZ22" s="260"/>
      <c r="GYA22" s="260"/>
      <c r="GYB22" s="260"/>
      <c r="GYC22" s="260"/>
      <c r="GYD22" s="260"/>
      <c r="GYE22" s="260"/>
      <c r="GYF22" s="260"/>
      <c r="GYG22" s="260"/>
      <c r="GYH22" s="260"/>
      <c r="GYI22" s="260"/>
      <c r="GYJ22" s="260"/>
      <c r="GYK22" s="260"/>
      <c r="GYL22" s="260"/>
      <c r="GYM22" s="260"/>
      <c r="GYN22" s="260"/>
      <c r="GYO22" s="260"/>
      <c r="GYP22" s="260"/>
      <c r="GYQ22" s="260"/>
      <c r="GYR22" s="260"/>
      <c r="GYS22" s="260"/>
      <c r="GYT22" s="260"/>
      <c r="GYU22" s="260"/>
      <c r="GYV22" s="260"/>
      <c r="GYW22" s="260"/>
      <c r="GYX22" s="260"/>
      <c r="GYY22" s="260"/>
      <c r="GYZ22" s="260"/>
      <c r="GZA22" s="260"/>
      <c r="GZB22" s="260"/>
      <c r="GZC22" s="260"/>
      <c r="GZD22" s="260"/>
      <c r="GZE22" s="260"/>
      <c r="GZF22" s="260"/>
      <c r="GZG22" s="260"/>
      <c r="GZH22" s="260"/>
      <c r="GZI22" s="260"/>
      <c r="GZJ22" s="260"/>
      <c r="GZK22" s="260"/>
      <c r="GZL22" s="260"/>
      <c r="GZM22" s="260"/>
      <c r="GZN22" s="260"/>
      <c r="GZO22" s="260"/>
      <c r="GZP22" s="260"/>
      <c r="GZQ22" s="260"/>
      <c r="GZR22" s="260"/>
      <c r="GZS22" s="260"/>
      <c r="GZT22" s="260"/>
      <c r="GZU22" s="260"/>
      <c r="GZV22" s="260"/>
      <c r="GZW22" s="260"/>
      <c r="GZX22" s="260"/>
      <c r="GZY22" s="260"/>
      <c r="GZZ22" s="260"/>
      <c r="HAA22" s="260"/>
      <c r="HAB22" s="260"/>
      <c r="HAC22" s="260"/>
      <c r="HAD22" s="260"/>
      <c r="HAE22" s="260"/>
      <c r="HAF22" s="260"/>
      <c r="HAG22" s="260"/>
      <c r="HAH22" s="260"/>
      <c r="HAI22" s="260"/>
      <c r="HAJ22" s="260"/>
      <c r="HAK22" s="260"/>
      <c r="HAL22" s="260"/>
      <c r="HAM22" s="260"/>
      <c r="HAN22" s="260"/>
      <c r="HAO22" s="260"/>
      <c r="HAP22" s="260"/>
      <c r="HAQ22" s="260"/>
      <c r="HAR22" s="260"/>
      <c r="HAS22" s="260"/>
      <c r="HAT22" s="260"/>
      <c r="HAU22" s="260"/>
      <c r="HAV22" s="260"/>
      <c r="HAW22" s="260"/>
      <c r="HAX22" s="260"/>
      <c r="HAY22" s="260"/>
      <c r="HAZ22" s="260"/>
      <c r="HBA22" s="260"/>
      <c r="HBB22" s="260"/>
      <c r="HBC22" s="260"/>
      <c r="HBD22" s="260"/>
      <c r="HBE22" s="260"/>
      <c r="HBF22" s="260"/>
      <c r="HBG22" s="260"/>
      <c r="HBH22" s="260"/>
      <c r="HBI22" s="260"/>
      <c r="HBJ22" s="260"/>
      <c r="HBK22" s="260"/>
      <c r="HBL22" s="260"/>
      <c r="HBM22" s="260"/>
      <c r="HBN22" s="260"/>
      <c r="HBO22" s="260"/>
      <c r="HBP22" s="260"/>
      <c r="HBQ22" s="260"/>
      <c r="HBR22" s="260"/>
      <c r="HBS22" s="260"/>
      <c r="HBT22" s="260"/>
      <c r="HBU22" s="260"/>
      <c r="HBV22" s="260"/>
      <c r="HBW22" s="260"/>
      <c r="HBX22" s="260"/>
      <c r="HBY22" s="260"/>
      <c r="HBZ22" s="260"/>
      <c r="HCA22" s="260"/>
      <c r="HCB22" s="260"/>
      <c r="HCC22" s="260"/>
      <c r="HCD22" s="260"/>
      <c r="HCE22" s="260"/>
      <c r="HCF22" s="260"/>
      <c r="HCG22" s="260"/>
      <c r="HCH22" s="260"/>
      <c r="HCI22" s="260"/>
      <c r="HCJ22" s="260"/>
      <c r="HCK22" s="260"/>
      <c r="HCL22" s="260"/>
      <c r="HCM22" s="260"/>
      <c r="HCN22" s="260"/>
      <c r="HCO22" s="260"/>
      <c r="HCP22" s="260"/>
      <c r="HCQ22" s="260"/>
      <c r="HCR22" s="260"/>
      <c r="HCS22" s="260"/>
      <c r="HCT22" s="260"/>
      <c r="HCU22" s="260"/>
      <c r="HCV22" s="260"/>
      <c r="HCW22" s="260"/>
      <c r="HCX22" s="260"/>
      <c r="HCY22" s="260"/>
      <c r="HCZ22" s="260"/>
      <c r="HDA22" s="260"/>
      <c r="HDB22" s="260"/>
      <c r="HDC22" s="260"/>
      <c r="HDD22" s="260"/>
      <c r="HDE22" s="260"/>
      <c r="HDF22" s="260"/>
      <c r="HDG22" s="260"/>
      <c r="HDH22" s="260"/>
      <c r="HDI22" s="260"/>
      <c r="HDJ22" s="260"/>
      <c r="HDK22" s="260"/>
      <c r="HDL22" s="260"/>
      <c r="HDM22" s="260"/>
      <c r="HDN22" s="260"/>
      <c r="HDO22" s="260"/>
      <c r="HDP22" s="260"/>
      <c r="HDQ22" s="260"/>
      <c r="HDR22" s="260"/>
      <c r="HDS22" s="260"/>
      <c r="HDT22" s="260"/>
      <c r="HDU22" s="260"/>
      <c r="HDV22" s="260"/>
      <c r="HDW22" s="260"/>
      <c r="HDX22" s="260"/>
      <c r="HDY22" s="260"/>
      <c r="HDZ22" s="260"/>
      <c r="HEA22" s="260"/>
      <c r="HEB22" s="260"/>
      <c r="HEC22" s="260"/>
      <c r="HED22" s="260"/>
      <c r="HEE22" s="260"/>
      <c r="HEF22" s="260"/>
      <c r="HEG22" s="260"/>
      <c r="HEH22" s="260"/>
      <c r="HEI22" s="260"/>
      <c r="HEJ22" s="260"/>
      <c r="HEK22" s="260"/>
      <c r="HEL22" s="260"/>
      <c r="HEM22" s="260"/>
      <c r="HEN22" s="260"/>
      <c r="HEO22" s="260"/>
      <c r="HEP22" s="260"/>
      <c r="HEQ22" s="260"/>
      <c r="HER22" s="260"/>
      <c r="HES22" s="260"/>
      <c r="HET22" s="260"/>
      <c r="HEU22" s="260"/>
      <c r="HEV22" s="260"/>
      <c r="HEW22" s="260"/>
      <c r="HEX22" s="260"/>
      <c r="HEY22" s="260"/>
      <c r="HEZ22" s="260"/>
      <c r="HFA22" s="260"/>
      <c r="HFB22" s="260"/>
      <c r="HFC22" s="260"/>
      <c r="HFD22" s="260"/>
      <c r="HFE22" s="260"/>
      <c r="HFF22" s="260"/>
      <c r="HFG22" s="260"/>
      <c r="HFH22" s="260"/>
      <c r="HFI22" s="260"/>
      <c r="HFJ22" s="260"/>
      <c r="HFK22" s="260"/>
      <c r="HFL22" s="260"/>
      <c r="HFM22" s="260"/>
      <c r="HFN22" s="260"/>
      <c r="HFO22" s="260"/>
      <c r="HFP22" s="260"/>
      <c r="HFQ22" s="260"/>
      <c r="HFR22" s="260"/>
      <c r="HFS22" s="260"/>
      <c r="HFT22" s="260"/>
      <c r="HFU22" s="260"/>
      <c r="HFV22" s="260"/>
      <c r="HFW22" s="260"/>
      <c r="HFX22" s="260"/>
      <c r="HFY22" s="260"/>
      <c r="HFZ22" s="260"/>
      <c r="HGA22" s="260"/>
      <c r="HGB22" s="260"/>
      <c r="HGC22" s="260"/>
      <c r="HGD22" s="260"/>
      <c r="HGE22" s="260"/>
      <c r="HGF22" s="260"/>
      <c r="HGG22" s="260"/>
      <c r="HGH22" s="260"/>
      <c r="HGI22" s="260"/>
      <c r="HGJ22" s="260"/>
      <c r="HGK22" s="260"/>
      <c r="HGL22" s="260"/>
      <c r="HGM22" s="260"/>
      <c r="HGN22" s="260"/>
      <c r="HGO22" s="260"/>
      <c r="HGP22" s="260"/>
      <c r="HGQ22" s="260"/>
      <c r="HGR22" s="260"/>
      <c r="HGS22" s="260"/>
      <c r="HGT22" s="260"/>
      <c r="HGU22" s="260"/>
      <c r="HGV22" s="260"/>
      <c r="HGW22" s="260"/>
      <c r="HGX22" s="260"/>
      <c r="HGY22" s="260"/>
      <c r="HGZ22" s="260"/>
      <c r="HHA22" s="260"/>
      <c r="HHB22" s="260"/>
      <c r="HHC22" s="260"/>
      <c r="HHD22" s="260"/>
      <c r="HHE22" s="260"/>
      <c r="HHF22" s="260"/>
      <c r="HHG22" s="260"/>
      <c r="HHH22" s="260"/>
      <c r="HHI22" s="260"/>
      <c r="HHJ22" s="260"/>
      <c r="HHK22" s="260"/>
      <c r="HHL22" s="260"/>
      <c r="HHM22" s="260"/>
      <c r="HHN22" s="260"/>
      <c r="HHO22" s="260"/>
      <c r="HHP22" s="260"/>
      <c r="HHQ22" s="260"/>
      <c r="HHR22" s="260"/>
      <c r="HHS22" s="260"/>
      <c r="HHT22" s="260"/>
      <c r="HHU22" s="260"/>
      <c r="HHV22" s="260"/>
      <c r="HHW22" s="260"/>
      <c r="HHX22" s="260"/>
      <c r="HHY22" s="260"/>
      <c r="HHZ22" s="260"/>
      <c r="HIA22" s="260"/>
      <c r="HIB22" s="260"/>
      <c r="HIC22" s="260"/>
      <c r="HID22" s="260"/>
      <c r="HIE22" s="260"/>
      <c r="HIF22" s="260"/>
      <c r="HIG22" s="260"/>
      <c r="HIH22" s="260"/>
      <c r="HII22" s="260"/>
      <c r="HIJ22" s="260"/>
      <c r="HIK22" s="260"/>
      <c r="HIL22" s="260"/>
      <c r="HIM22" s="260"/>
      <c r="HIN22" s="260"/>
      <c r="HIO22" s="260"/>
      <c r="HIP22" s="260"/>
      <c r="HIQ22" s="260"/>
      <c r="HIR22" s="260"/>
      <c r="HIS22" s="260"/>
      <c r="HIT22" s="260"/>
      <c r="HIU22" s="260"/>
      <c r="HIV22" s="260"/>
      <c r="HIW22" s="260"/>
      <c r="HIX22" s="260"/>
      <c r="HIY22" s="260"/>
      <c r="HIZ22" s="260"/>
      <c r="HJA22" s="260"/>
      <c r="HJB22" s="260"/>
      <c r="HJC22" s="260"/>
      <c r="HJD22" s="260"/>
      <c r="HJE22" s="260"/>
      <c r="HJF22" s="260"/>
      <c r="HJG22" s="260"/>
      <c r="HJH22" s="260"/>
      <c r="HJI22" s="260"/>
      <c r="HJJ22" s="260"/>
      <c r="HJK22" s="260"/>
      <c r="HJL22" s="260"/>
      <c r="HJM22" s="260"/>
      <c r="HJN22" s="260"/>
      <c r="HJO22" s="260"/>
      <c r="HJP22" s="260"/>
      <c r="HJQ22" s="260"/>
      <c r="HJR22" s="260"/>
      <c r="HJS22" s="260"/>
      <c r="HJT22" s="260"/>
      <c r="HJU22" s="260"/>
      <c r="HJV22" s="260"/>
      <c r="HJW22" s="260"/>
      <c r="HJX22" s="260"/>
      <c r="HJY22" s="260"/>
      <c r="HJZ22" s="260"/>
      <c r="HKA22" s="260"/>
      <c r="HKB22" s="260"/>
      <c r="HKC22" s="260"/>
      <c r="HKD22" s="260"/>
      <c r="HKE22" s="260"/>
      <c r="HKF22" s="260"/>
      <c r="HKG22" s="260"/>
      <c r="HKH22" s="260"/>
      <c r="HKI22" s="260"/>
      <c r="HKJ22" s="260"/>
      <c r="HKK22" s="260"/>
      <c r="HKL22" s="260"/>
      <c r="HKM22" s="260"/>
      <c r="HKN22" s="260"/>
      <c r="HKO22" s="260"/>
      <c r="HKP22" s="260"/>
      <c r="HKQ22" s="260"/>
      <c r="HKR22" s="260"/>
      <c r="HKS22" s="260"/>
      <c r="HKT22" s="260"/>
      <c r="HKU22" s="260"/>
      <c r="HKV22" s="260"/>
      <c r="HKW22" s="260"/>
      <c r="HKX22" s="260"/>
      <c r="HKY22" s="260"/>
      <c r="HKZ22" s="260"/>
      <c r="HLA22" s="260"/>
      <c r="HLB22" s="260"/>
      <c r="HLC22" s="260"/>
      <c r="HLD22" s="260"/>
      <c r="HLE22" s="260"/>
      <c r="HLF22" s="260"/>
      <c r="HLG22" s="260"/>
      <c r="HLH22" s="260"/>
      <c r="HLI22" s="260"/>
      <c r="HLJ22" s="260"/>
      <c r="HLK22" s="260"/>
      <c r="HLL22" s="260"/>
      <c r="HLM22" s="260"/>
      <c r="HLN22" s="260"/>
      <c r="HLO22" s="260"/>
      <c r="HLP22" s="260"/>
      <c r="HLQ22" s="260"/>
      <c r="HLR22" s="260"/>
      <c r="HLS22" s="260"/>
      <c r="HLT22" s="260"/>
      <c r="HLU22" s="260"/>
      <c r="HLV22" s="260"/>
      <c r="HLW22" s="260"/>
      <c r="HLX22" s="260"/>
      <c r="HLY22" s="260"/>
      <c r="HLZ22" s="260"/>
      <c r="HMA22" s="260"/>
      <c r="HMB22" s="260"/>
      <c r="HMC22" s="260"/>
      <c r="HMD22" s="260"/>
      <c r="HME22" s="260"/>
      <c r="HMF22" s="260"/>
      <c r="HMG22" s="260"/>
      <c r="HMH22" s="260"/>
      <c r="HMI22" s="260"/>
      <c r="HMJ22" s="260"/>
      <c r="HMK22" s="260"/>
      <c r="HML22" s="260"/>
      <c r="HMM22" s="260"/>
      <c r="HMN22" s="260"/>
      <c r="HMO22" s="260"/>
      <c r="HMP22" s="260"/>
      <c r="HMQ22" s="260"/>
      <c r="HMR22" s="260"/>
      <c r="HMS22" s="260"/>
      <c r="HMT22" s="260"/>
      <c r="HMU22" s="260"/>
      <c r="HMV22" s="260"/>
      <c r="HMW22" s="260"/>
      <c r="HMX22" s="260"/>
      <c r="HMY22" s="260"/>
      <c r="HMZ22" s="260"/>
      <c r="HNA22" s="260"/>
      <c r="HNB22" s="260"/>
      <c r="HNC22" s="260"/>
      <c r="HND22" s="260"/>
      <c r="HNE22" s="260"/>
      <c r="HNF22" s="260"/>
      <c r="HNG22" s="260"/>
      <c r="HNH22" s="260"/>
      <c r="HNI22" s="260"/>
      <c r="HNJ22" s="260"/>
      <c r="HNK22" s="260"/>
      <c r="HNL22" s="260"/>
      <c r="HNM22" s="260"/>
      <c r="HNN22" s="260"/>
      <c r="HNO22" s="260"/>
      <c r="HNP22" s="260"/>
      <c r="HNQ22" s="260"/>
      <c r="HNR22" s="260"/>
      <c r="HNS22" s="260"/>
      <c r="HNT22" s="260"/>
      <c r="HNU22" s="260"/>
      <c r="HNV22" s="260"/>
      <c r="HNW22" s="260"/>
      <c r="HNX22" s="260"/>
      <c r="HNY22" s="260"/>
      <c r="HNZ22" s="260"/>
      <c r="HOA22" s="260"/>
      <c r="HOB22" s="260"/>
      <c r="HOC22" s="260"/>
      <c r="HOD22" s="260"/>
      <c r="HOE22" s="260"/>
      <c r="HOF22" s="260"/>
      <c r="HOG22" s="260"/>
      <c r="HOH22" s="260"/>
      <c r="HOI22" s="260"/>
      <c r="HOJ22" s="260"/>
      <c r="HOK22" s="260"/>
      <c r="HOL22" s="260"/>
      <c r="HOM22" s="260"/>
      <c r="HON22" s="260"/>
      <c r="HOO22" s="260"/>
      <c r="HOP22" s="260"/>
      <c r="HOQ22" s="260"/>
      <c r="HOR22" s="260"/>
      <c r="HOS22" s="260"/>
      <c r="HOT22" s="260"/>
      <c r="HOU22" s="260"/>
      <c r="HOV22" s="260"/>
      <c r="HOW22" s="260"/>
      <c r="HOX22" s="260"/>
      <c r="HOY22" s="260"/>
      <c r="HOZ22" s="260"/>
      <c r="HPA22" s="260"/>
      <c r="HPB22" s="260"/>
      <c r="HPC22" s="260"/>
      <c r="HPD22" s="260"/>
      <c r="HPE22" s="260"/>
      <c r="HPF22" s="260"/>
      <c r="HPG22" s="260"/>
      <c r="HPH22" s="260"/>
      <c r="HPI22" s="260"/>
      <c r="HPJ22" s="260"/>
      <c r="HPK22" s="260"/>
      <c r="HPL22" s="260"/>
      <c r="HPM22" s="260"/>
      <c r="HPN22" s="260"/>
      <c r="HPO22" s="260"/>
      <c r="HPP22" s="260"/>
      <c r="HPQ22" s="260"/>
      <c r="HPR22" s="260"/>
      <c r="HPS22" s="260"/>
      <c r="HPT22" s="260"/>
      <c r="HPU22" s="260"/>
      <c r="HPV22" s="260"/>
      <c r="HPW22" s="260"/>
      <c r="HPX22" s="260"/>
      <c r="HPY22" s="260"/>
      <c r="HPZ22" s="260"/>
      <c r="HQA22" s="260"/>
      <c r="HQB22" s="260"/>
      <c r="HQC22" s="260"/>
      <c r="HQD22" s="260"/>
      <c r="HQE22" s="260"/>
      <c r="HQF22" s="260"/>
      <c r="HQG22" s="260"/>
      <c r="HQH22" s="260"/>
      <c r="HQI22" s="260"/>
      <c r="HQJ22" s="260"/>
      <c r="HQK22" s="260"/>
      <c r="HQL22" s="260"/>
      <c r="HQM22" s="260"/>
      <c r="HQN22" s="260"/>
      <c r="HQO22" s="260"/>
      <c r="HQP22" s="260"/>
      <c r="HQQ22" s="260"/>
      <c r="HQR22" s="260"/>
      <c r="HQS22" s="260"/>
      <c r="HQT22" s="260"/>
      <c r="HQU22" s="260"/>
      <c r="HQV22" s="260"/>
      <c r="HQW22" s="260"/>
      <c r="HQX22" s="260"/>
      <c r="HQY22" s="260"/>
      <c r="HQZ22" s="260"/>
      <c r="HRA22" s="260"/>
      <c r="HRB22" s="260"/>
      <c r="HRC22" s="260"/>
      <c r="HRD22" s="260"/>
      <c r="HRE22" s="260"/>
      <c r="HRF22" s="260"/>
      <c r="HRG22" s="260"/>
      <c r="HRH22" s="260"/>
      <c r="HRI22" s="260"/>
      <c r="HRJ22" s="260"/>
      <c r="HRK22" s="260"/>
      <c r="HRL22" s="260"/>
      <c r="HRM22" s="260"/>
      <c r="HRN22" s="260"/>
      <c r="HRO22" s="260"/>
      <c r="HRP22" s="260"/>
      <c r="HRQ22" s="260"/>
      <c r="HRR22" s="260"/>
      <c r="HRS22" s="260"/>
      <c r="HRT22" s="260"/>
      <c r="HRU22" s="260"/>
      <c r="HRV22" s="260"/>
      <c r="HRW22" s="260"/>
      <c r="HRX22" s="260"/>
      <c r="HRY22" s="260"/>
      <c r="HRZ22" s="260"/>
      <c r="HSA22" s="260"/>
      <c r="HSB22" s="260"/>
      <c r="HSC22" s="260"/>
      <c r="HSD22" s="260"/>
      <c r="HSE22" s="260"/>
      <c r="HSF22" s="260"/>
      <c r="HSG22" s="260"/>
      <c r="HSH22" s="260"/>
      <c r="HSI22" s="260"/>
      <c r="HSJ22" s="260"/>
      <c r="HSK22" s="260"/>
      <c r="HSL22" s="260"/>
      <c r="HSM22" s="260"/>
      <c r="HSN22" s="260"/>
      <c r="HSO22" s="260"/>
      <c r="HSP22" s="260"/>
      <c r="HSQ22" s="260"/>
      <c r="HSR22" s="260"/>
      <c r="HSS22" s="260"/>
      <c r="HST22" s="260"/>
      <c r="HSU22" s="260"/>
      <c r="HSV22" s="260"/>
      <c r="HSW22" s="260"/>
      <c r="HSX22" s="260"/>
      <c r="HSY22" s="260"/>
      <c r="HSZ22" s="260"/>
      <c r="HTA22" s="260"/>
      <c r="HTB22" s="260"/>
      <c r="HTC22" s="260"/>
      <c r="HTD22" s="260"/>
      <c r="HTE22" s="260"/>
      <c r="HTF22" s="260"/>
      <c r="HTG22" s="260"/>
      <c r="HTH22" s="260"/>
      <c r="HTI22" s="260"/>
      <c r="HTJ22" s="260"/>
      <c r="HTK22" s="260"/>
      <c r="HTL22" s="260"/>
      <c r="HTM22" s="260"/>
      <c r="HTN22" s="260"/>
      <c r="HTO22" s="260"/>
      <c r="HTP22" s="260"/>
      <c r="HTQ22" s="260"/>
      <c r="HTR22" s="260"/>
      <c r="HTS22" s="260"/>
      <c r="HTT22" s="260"/>
      <c r="HTU22" s="260"/>
      <c r="HTV22" s="260"/>
      <c r="HTW22" s="260"/>
      <c r="HTX22" s="260"/>
      <c r="HTY22" s="260"/>
      <c r="HTZ22" s="260"/>
      <c r="HUA22" s="260"/>
      <c r="HUB22" s="260"/>
      <c r="HUC22" s="260"/>
      <c r="HUD22" s="260"/>
      <c r="HUE22" s="260"/>
      <c r="HUF22" s="260"/>
      <c r="HUG22" s="260"/>
      <c r="HUH22" s="260"/>
      <c r="HUI22" s="260"/>
      <c r="HUJ22" s="260"/>
      <c r="HUK22" s="260"/>
      <c r="HUL22" s="260"/>
      <c r="HUM22" s="260"/>
      <c r="HUN22" s="260"/>
      <c r="HUO22" s="260"/>
      <c r="HUP22" s="260"/>
      <c r="HUQ22" s="260"/>
      <c r="HUR22" s="260"/>
      <c r="HUS22" s="260"/>
      <c r="HUT22" s="260"/>
      <c r="HUU22" s="260"/>
      <c r="HUV22" s="260"/>
      <c r="HUW22" s="260"/>
      <c r="HUX22" s="260"/>
      <c r="HUY22" s="260"/>
      <c r="HUZ22" s="260"/>
      <c r="HVA22" s="260"/>
      <c r="HVB22" s="260"/>
      <c r="HVC22" s="260"/>
      <c r="HVD22" s="260"/>
      <c r="HVE22" s="260"/>
      <c r="HVF22" s="260"/>
      <c r="HVG22" s="260"/>
      <c r="HVH22" s="260"/>
      <c r="HVI22" s="260"/>
      <c r="HVJ22" s="260"/>
      <c r="HVK22" s="260"/>
      <c r="HVL22" s="260"/>
      <c r="HVM22" s="260"/>
      <c r="HVN22" s="260"/>
      <c r="HVO22" s="260"/>
      <c r="HVP22" s="260"/>
      <c r="HVQ22" s="260"/>
      <c r="HVR22" s="260"/>
      <c r="HVS22" s="260"/>
      <c r="HVT22" s="260"/>
      <c r="HVU22" s="260"/>
      <c r="HVV22" s="260"/>
      <c r="HVW22" s="260"/>
      <c r="HVX22" s="260"/>
      <c r="HVY22" s="260"/>
      <c r="HVZ22" s="260"/>
      <c r="HWA22" s="260"/>
      <c r="HWB22" s="260"/>
      <c r="HWC22" s="260"/>
      <c r="HWD22" s="260"/>
      <c r="HWE22" s="260"/>
      <c r="HWF22" s="260"/>
      <c r="HWG22" s="260"/>
      <c r="HWH22" s="260"/>
      <c r="HWI22" s="260"/>
      <c r="HWJ22" s="260"/>
      <c r="HWK22" s="260"/>
      <c r="HWL22" s="260"/>
      <c r="HWM22" s="260"/>
      <c r="HWN22" s="260"/>
      <c r="HWO22" s="260"/>
      <c r="HWP22" s="260"/>
      <c r="HWQ22" s="260"/>
      <c r="HWR22" s="260"/>
      <c r="HWS22" s="260"/>
      <c r="HWT22" s="260"/>
      <c r="HWU22" s="260"/>
      <c r="HWV22" s="260"/>
      <c r="HWW22" s="260"/>
      <c r="HWX22" s="260"/>
      <c r="HWY22" s="260"/>
      <c r="HWZ22" s="260"/>
      <c r="HXA22" s="260"/>
      <c r="HXB22" s="260"/>
      <c r="HXC22" s="260"/>
      <c r="HXD22" s="260"/>
      <c r="HXE22" s="260"/>
      <c r="HXF22" s="260"/>
      <c r="HXG22" s="260"/>
      <c r="HXH22" s="260"/>
      <c r="HXI22" s="260"/>
      <c r="HXJ22" s="260"/>
      <c r="HXK22" s="260"/>
      <c r="HXL22" s="260"/>
      <c r="HXM22" s="260"/>
      <c r="HXN22" s="260"/>
      <c r="HXO22" s="260"/>
      <c r="HXP22" s="260"/>
      <c r="HXQ22" s="260"/>
      <c r="HXR22" s="260"/>
      <c r="HXS22" s="260"/>
      <c r="HXT22" s="260"/>
      <c r="HXU22" s="260"/>
      <c r="HXV22" s="260"/>
      <c r="HXW22" s="260"/>
      <c r="HXX22" s="260"/>
      <c r="HXY22" s="260"/>
      <c r="HXZ22" s="260"/>
      <c r="HYA22" s="260"/>
      <c r="HYB22" s="260"/>
      <c r="HYC22" s="260"/>
      <c r="HYD22" s="260"/>
      <c r="HYE22" s="260"/>
      <c r="HYF22" s="260"/>
      <c r="HYG22" s="260"/>
      <c r="HYH22" s="260"/>
      <c r="HYI22" s="260"/>
      <c r="HYJ22" s="260"/>
      <c r="HYK22" s="260"/>
      <c r="HYL22" s="260"/>
      <c r="HYM22" s="260"/>
      <c r="HYN22" s="260"/>
      <c r="HYO22" s="260"/>
      <c r="HYP22" s="260"/>
      <c r="HYQ22" s="260"/>
      <c r="HYR22" s="260"/>
      <c r="HYS22" s="260"/>
      <c r="HYT22" s="260"/>
      <c r="HYU22" s="260"/>
      <c r="HYV22" s="260"/>
      <c r="HYW22" s="260"/>
      <c r="HYX22" s="260"/>
      <c r="HYY22" s="260"/>
      <c r="HYZ22" s="260"/>
      <c r="HZA22" s="260"/>
      <c r="HZB22" s="260"/>
      <c r="HZC22" s="260"/>
      <c r="HZD22" s="260"/>
      <c r="HZE22" s="260"/>
      <c r="HZF22" s="260"/>
      <c r="HZG22" s="260"/>
      <c r="HZH22" s="260"/>
      <c r="HZI22" s="260"/>
      <c r="HZJ22" s="260"/>
      <c r="HZK22" s="260"/>
      <c r="HZL22" s="260"/>
      <c r="HZM22" s="260"/>
      <c r="HZN22" s="260"/>
      <c r="HZO22" s="260"/>
      <c r="HZP22" s="260"/>
      <c r="HZQ22" s="260"/>
      <c r="HZR22" s="260"/>
      <c r="HZS22" s="260"/>
      <c r="HZT22" s="260"/>
      <c r="HZU22" s="260"/>
      <c r="HZV22" s="260"/>
      <c r="HZW22" s="260"/>
      <c r="HZX22" s="260"/>
      <c r="HZY22" s="260"/>
      <c r="HZZ22" s="260"/>
      <c r="IAA22" s="260"/>
      <c r="IAB22" s="260"/>
      <c r="IAC22" s="260"/>
      <c r="IAD22" s="260"/>
      <c r="IAE22" s="260"/>
      <c r="IAF22" s="260"/>
      <c r="IAG22" s="260"/>
      <c r="IAH22" s="260"/>
      <c r="IAI22" s="260"/>
      <c r="IAJ22" s="260"/>
      <c r="IAK22" s="260"/>
      <c r="IAL22" s="260"/>
      <c r="IAM22" s="260"/>
      <c r="IAN22" s="260"/>
      <c r="IAO22" s="260"/>
      <c r="IAP22" s="260"/>
      <c r="IAQ22" s="260"/>
      <c r="IAR22" s="260"/>
      <c r="IAS22" s="260"/>
      <c r="IAT22" s="260"/>
      <c r="IAU22" s="260"/>
      <c r="IAV22" s="260"/>
      <c r="IAW22" s="260"/>
      <c r="IAX22" s="260"/>
      <c r="IAY22" s="260"/>
      <c r="IAZ22" s="260"/>
      <c r="IBA22" s="260"/>
      <c r="IBB22" s="260"/>
      <c r="IBC22" s="260"/>
      <c r="IBD22" s="260"/>
      <c r="IBE22" s="260"/>
      <c r="IBF22" s="260"/>
      <c r="IBG22" s="260"/>
      <c r="IBH22" s="260"/>
      <c r="IBI22" s="260"/>
      <c r="IBJ22" s="260"/>
      <c r="IBK22" s="260"/>
      <c r="IBL22" s="260"/>
      <c r="IBM22" s="260"/>
      <c r="IBN22" s="260"/>
      <c r="IBO22" s="260"/>
      <c r="IBP22" s="260"/>
      <c r="IBQ22" s="260"/>
      <c r="IBR22" s="260"/>
      <c r="IBS22" s="260"/>
      <c r="IBT22" s="260"/>
      <c r="IBU22" s="260"/>
      <c r="IBV22" s="260"/>
      <c r="IBW22" s="260"/>
      <c r="IBX22" s="260"/>
      <c r="IBY22" s="260"/>
      <c r="IBZ22" s="260"/>
      <c r="ICA22" s="260"/>
      <c r="ICB22" s="260"/>
      <c r="ICC22" s="260"/>
      <c r="ICD22" s="260"/>
      <c r="ICE22" s="260"/>
      <c r="ICF22" s="260"/>
      <c r="ICG22" s="260"/>
      <c r="ICH22" s="260"/>
      <c r="ICI22" s="260"/>
      <c r="ICJ22" s="260"/>
      <c r="ICK22" s="260"/>
      <c r="ICL22" s="260"/>
      <c r="ICM22" s="260"/>
      <c r="ICN22" s="260"/>
      <c r="ICO22" s="260"/>
      <c r="ICP22" s="260"/>
      <c r="ICQ22" s="260"/>
      <c r="ICR22" s="260"/>
      <c r="ICS22" s="260"/>
      <c r="ICT22" s="260"/>
      <c r="ICU22" s="260"/>
      <c r="ICV22" s="260"/>
      <c r="ICW22" s="260"/>
      <c r="ICX22" s="260"/>
      <c r="ICY22" s="260"/>
      <c r="ICZ22" s="260"/>
      <c r="IDA22" s="260"/>
      <c r="IDB22" s="260"/>
      <c r="IDC22" s="260"/>
      <c r="IDD22" s="260"/>
      <c r="IDE22" s="260"/>
      <c r="IDF22" s="260"/>
      <c r="IDG22" s="260"/>
      <c r="IDH22" s="260"/>
      <c r="IDI22" s="260"/>
      <c r="IDJ22" s="260"/>
      <c r="IDK22" s="260"/>
      <c r="IDL22" s="260"/>
      <c r="IDM22" s="260"/>
      <c r="IDN22" s="260"/>
      <c r="IDO22" s="260"/>
      <c r="IDP22" s="260"/>
      <c r="IDQ22" s="260"/>
      <c r="IDR22" s="260"/>
      <c r="IDS22" s="260"/>
      <c r="IDT22" s="260"/>
      <c r="IDU22" s="260"/>
      <c r="IDV22" s="260"/>
      <c r="IDW22" s="260"/>
      <c r="IDX22" s="260"/>
      <c r="IDY22" s="260"/>
      <c r="IDZ22" s="260"/>
      <c r="IEA22" s="260"/>
      <c r="IEB22" s="260"/>
      <c r="IEC22" s="260"/>
      <c r="IED22" s="260"/>
      <c r="IEE22" s="260"/>
      <c r="IEF22" s="260"/>
      <c r="IEG22" s="260"/>
      <c r="IEH22" s="260"/>
      <c r="IEI22" s="260"/>
      <c r="IEJ22" s="260"/>
      <c r="IEK22" s="260"/>
      <c r="IEL22" s="260"/>
      <c r="IEM22" s="260"/>
      <c r="IEN22" s="260"/>
      <c r="IEO22" s="260"/>
      <c r="IEP22" s="260"/>
      <c r="IEQ22" s="260"/>
      <c r="IER22" s="260"/>
      <c r="IES22" s="260"/>
      <c r="IET22" s="260"/>
      <c r="IEU22" s="260"/>
      <c r="IEV22" s="260"/>
      <c r="IEW22" s="260"/>
      <c r="IEX22" s="260"/>
      <c r="IEY22" s="260"/>
      <c r="IEZ22" s="260"/>
      <c r="IFA22" s="260"/>
      <c r="IFB22" s="260"/>
      <c r="IFC22" s="260"/>
      <c r="IFD22" s="260"/>
      <c r="IFE22" s="260"/>
      <c r="IFF22" s="260"/>
      <c r="IFG22" s="260"/>
      <c r="IFH22" s="260"/>
      <c r="IFI22" s="260"/>
      <c r="IFJ22" s="260"/>
      <c r="IFK22" s="260"/>
      <c r="IFL22" s="260"/>
      <c r="IFM22" s="260"/>
      <c r="IFN22" s="260"/>
      <c r="IFO22" s="260"/>
      <c r="IFP22" s="260"/>
      <c r="IFQ22" s="260"/>
      <c r="IFR22" s="260"/>
      <c r="IFS22" s="260"/>
      <c r="IFT22" s="260"/>
      <c r="IFU22" s="260"/>
      <c r="IFV22" s="260"/>
      <c r="IFW22" s="260"/>
      <c r="IFX22" s="260"/>
      <c r="IFY22" s="260"/>
      <c r="IFZ22" s="260"/>
      <c r="IGA22" s="260"/>
      <c r="IGB22" s="260"/>
      <c r="IGC22" s="260"/>
      <c r="IGD22" s="260"/>
      <c r="IGE22" s="260"/>
      <c r="IGF22" s="260"/>
      <c r="IGG22" s="260"/>
      <c r="IGH22" s="260"/>
      <c r="IGI22" s="260"/>
      <c r="IGJ22" s="260"/>
      <c r="IGK22" s="260"/>
      <c r="IGL22" s="260"/>
      <c r="IGM22" s="260"/>
      <c r="IGN22" s="260"/>
      <c r="IGO22" s="260"/>
      <c r="IGP22" s="260"/>
      <c r="IGQ22" s="260"/>
      <c r="IGR22" s="260"/>
      <c r="IGS22" s="260"/>
      <c r="IGT22" s="260"/>
      <c r="IGU22" s="260"/>
      <c r="IGV22" s="260"/>
      <c r="IGW22" s="260"/>
      <c r="IGX22" s="260"/>
      <c r="IGY22" s="260"/>
      <c r="IGZ22" s="260"/>
      <c r="IHA22" s="260"/>
      <c r="IHB22" s="260"/>
      <c r="IHC22" s="260"/>
      <c r="IHD22" s="260"/>
      <c r="IHE22" s="260"/>
      <c r="IHF22" s="260"/>
      <c r="IHG22" s="260"/>
      <c r="IHH22" s="260"/>
      <c r="IHI22" s="260"/>
      <c r="IHJ22" s="260"/>
      <c r="IHK22" s="260"/>
      <c r="IHL22" s="260"/>
      <c r="IHM22" s="260"/>
      <c r="IHN22" s="260"/>
      <c r="IHO22" s="260"/>
      <c r="IHP22" s="260"/>
      <c r="IHQ22" s="260"/>
      <c r="IHR22" s="260"/>
      <c r="IHS22" s="260"/>
      <c r="IHT22" s="260"/>
      <c r="IHU22" s="260"/>
      <c r="IHV22" s="260"/>
      <c r="IHW22" s="260"/>
      <c r="IHX22" s="260"/>
      <c r="IHY22" s="260"/>
      <c r="IHZ22" s="260"/>
      <c r="IIA22" s="260"/>
      <c r="IIB22" s="260"/>
      <c r="IIC22" s="260"/>
      <c r="IID22" s="260"/>
      <c r="IIE22" s="260"/>
      <c r="IIF22" s="260"/>
      <c r="IIG22" s="260"/>
      <c r="IIH22" s="260"/>
      <c r="III22" s="260"/>
      <c r="IIJ22" s="260"/>
      <c r="IIK22" s="260"/>
      <c r="IIL22" s="260"/>
      <c r="IIM22" s="260"/>
      <c r="IIN22" s="260"/>
      <c r="IIO22" s="260"/>
      <c r="IIP22" s="260"/>
      <c r="IIQ22" s="260"/>
      <c r="IIR22" s="260"/>
      <c r="IIS22" s="260"/>
      <c r="IIT22" s="260"/>
      <c r="IIU22" s="260"/>
      <c r="IIV22" s="260"/>
      <c r="IIW22" s="260"/>
      <c r="IIX22" s="260"/>
      <c r="IIY22" s="260"/>
      <c r="IIZ22" s="260"/>
      <c r="IJA22" s="260"/>
      <c r="IJB22" s="260"/>
      <c r="IJC22" s="260"/>
      <c r="IJD22" s="260"/>
      <c r="IJE22" s="260"/>
      <c r="IJF22" s="260"/>
      <c r="IJG22" s="260"/>
      <c r="IJH22" s="260"/>
      <c r="IJI22" s="260"/>
      <c r="IJJ22" s="260"/>
      <c r="IJK22" s="260"/>
      <c r="IJL22" s="260"/>
      <c r="IJM22" s="260"/>
      <c r="IJN22" s="260"/>
      <c r="IJO22" s="260"/>
      <c r="IJP22" s="260"/>
      <c r="IJQ22" s="260"/>
      <c r="IJR22" s="260"/>
      <c r="IJS22" s="260"/>
      <c r="IJT22" s="260"/>
      <c r="IJU22" s="260"/>
      <c r="IJV22" s="260"/>
      <c r="IJW22" s="260"/>
      <c r="IJX22" s="260"/>
      <c r="IJY22" s="260"/>
      <c r="IJZ22" s="260"/>
      <c r="IKA22" s="260"/>
      <c r="IKB22" s="260"/>
      <c r="IKC22" s="260"/>
      <c r="IKD22" s="260"/>
      <c r="IKE22" s="260"/>
      <c r="IKF22" s="260"/>
      <c r="IKG22" s="260"/>
      <c r="IKH22" s="260"/>
      <c r="IKI22" s="260"/>
      <c r="IKJ22" s="260"/>
      <c r="IKK22" s="260"/>
      <c r="IKL22" s="260"/>
      <c r="IKM22" s="260"/>
      <c r="IKN22" s="260"/>
      <c r="IKO22" s="260"/>
      <c r="IKP22" s="260"/>
      <c r="IKQ22" s="260"/>
      <c r="IKR22" s="260"/>
      <c r="IKS22" s="260"/>
      <c r="IKT22" s="260"/>
      <c r="IKU22" s="260"/>
      <c r="IKV22" s="260"/>
      <c r="IKW22" s="260"/>
      <c r="IKX22" s="260"/>
      <c r="IKY22" s="260"/>
      <c r="IKZ22" s="260"/>
      <c r="ILA22" s="260"/>
      <c r="ILB22" s="260"/>
      <c r="ILC22" s="260"/>
      <c r="ILD22" s="260"/>
      <c r="ILE22" s="260"/>
      <c r="ILF22" s="260"/>
      <c r="ILG22" s="260"/>
      <c r="ILH22" s="260"/>
      <c r="ILI22" s="260"/>
      <c r="ILJ22" s="260"/>
      <c r="ILK22" s="260"/>
      <c r="ILL22" s="260"/>
      <c r="ILM22" s="260"/>
      <c r="ILN22" s="260"/>
      <c r="ILO22" s="260"/>
      <c r="ILP22" s="260"/>
      <c r="ILQ22" s="260"/>
      <c r="ILR22" s="260"/>
      <c r="ILS22" s="260"/>
      <c r="ILT22" s="260"/>
      <c r="ILU22" s="260"/>
      <c r="ILV22" s="260"/>
      <c r="ILW22" s="260"/>
      <c r="ILX22" s="260"/>
      <c r="ILY22" s="260"/>
      <c r="ILZ22" s="260"/>
      <c r="IMA22" s="260"/>
      <c r="IMB22" s="260"/>
      <c r="IMC22" s="260"/>
      <c r="IMD22" s="260"/>
      <c r="IME22" s="260"/>
      <c r="IMF22" s="260"/>
      <c r="IMG22" s="260"/>
      <c r="IMH22" s="260"/>
      <c r="IMI22" s="260"/>
      <c r="IMJ22" s="260"/>
      <c r="IMK22" s="260"/>
      <c r="IML22" s="260"/>
      <c r="IMM22" s="260"/>
      <c r="IMN22" s="260"/>
      <c r="IMO22" s="260"/>
      <c r="IMP22" s="260"/>
      <c r="IMQ22" s="260"/>
      <c r="IMR22" s="260"/>
      <c r="IMS22" s="260"/>
      <c r="IMT22" s="260"/>
      <c r="IMU22" s="260"/>
      <c r="IMV22" s="260"/>
      <c r="IMW22" s="260"/>
      <c r="IMX22" s="260"/>
      <c r="IMY22" s="260"/>
      <c r="IMZ22" s="260"/>
      <c r="INA22" s="260"/>
      <c r="INB22" s="260"/>
      <c r="INC22" s="260"/>
      <c r="IND22" s="260"/>
      <c r="INE22" s="260"/>
      <c r="INF22" s="260"/>
      <c r="ING22" s="260"/>
      <c r="INH22" s="260"/>
      <c r="INI22" s="260"/>
      <c r="INJ22" s="260"/>
      <c r="INK22" s="260"/>
      <c r="INL22" s="260"/>
      <c r="INM22" s="260"/>
      <c r="INN22" s="260"/>
      <c r="INO22" s="260"/>
      <c r="INP22" s="260"/>
      <c r="INQ22" s="260"/>
      <c r="INR22" s="260"/>
      <c r="INS22" s="260"/>
      <c r="INT22" s="260"/>
      <c r="INU22" s="260"/>
      <c r="INV22" s="260"/>
      <c r="INW22" s="260"/>
      <c r="INX22" s="260"/>
      <c r="INY22" s="260"/>
      <c r="INZ22" s="260"/>
      <c r="IOA22" s="260"/>
      <c r="IOB22" s="260"/>
      <c r="IOC22" s="260"/>
      <c r="IOD22" s="260"/>
      <c r="IOE22" s="260"/>
      <c r="IOF22" s="260"/>
      <c r="IOG22" s="260"/>
      <c r="IOH22" s="260"/>
      <c r="IOI22" s="260"/>
      <c r="IOJ22" s="260"/>
      <c r="IOK22" s="260"/>
      <c r="IOL22" s="260"/>
      <c r="IOM22" s="260"/>
      <c r="ION22" s="260"/>
      <c r="IOO22" s="260"/>
      <c r="IOP22" s="260"/>
      <c r="IOQ22" s="260"/>
      <c r="IOR22" s="260"/>
      <c r="IOS22" s="260"/>
      <c r="IOT22" s="260"/>
      <c r="IOU22" s="260"/>
      <c r="IOV22" s="260"/>
      <c r="IOW22" s="260"/>
      <c r="IOX22" s="260"/>
      <c r="IOY22" s="260"/>
      <c r="IOZ22" s="260"/>
      <c r="IPA22" s="260"/>
      <c r="IPB22" s="260"/>
      <c r="IPC22" s="260"/>
      <c r="IPD22" s="260"/>
      <c r="IPE22" s="260"/>
      <c r="IPF22" s="260"/>
      <c r="IPG22" s="260"/>
      <c r="IPH22" s="260"/>
      <c r="IPI22" s="260"/>
      <c r="IPJ22" s="260"/>
      <c r="IPK22" s="260"/>
      <c r="IPL22" s="260"/>
      <c r="IPM22" s="260"/>
      <c r="IPN22" s="260"/>
      <c r="IPO22" s="260"/>
      <c r="IPP22" s="260"/>
      <c r="IPQ22" s="260"/>
      <c r="IPR22" s="260"/>
      <c r="IPS22" s="260"/>
      <c r="IPT22" s="260"/>
      <c r="IPU22" s="260"/>
      <c r="IPV22" s="260"/>
      <c r="IPW22" s="260"/>
      <c r="IPX22" s="260"/>
      <c r="IPY22" s="260"/>
      <c r="IPZ22" s="260"/>
      <c r="IQA22" s="260"/>
      <c r="IQB22" s="260"/>
      <c r="IQC22" s="260"/>
      <c r="IQD22" s="260"/>
      <c r="IQE22" s="260"/>
      <c r="IQF22" s="260"/>
      <c r="IQG22" s="260"/>
      <c r="IQH22" s="260"/>
      <c r="IQI22" s="260"/>
      <c r="IQJ22" s="260"/>
      <c r="IQK22" s="260"/>
      <c r="IQL22" s="260"/>
      <c r="IQM22" s="260"/>
      <c r="IQN22" s="260"/>
      <c r="IQO22" s="260"/>
      <c r="IQP22" s="260"/>
      <c r="IQQ22" s="260"/>
      <c r="IQR22" s="260"/>
      <c r="IQS22" s="260"/>
      <c r="IQT22" s="260"/>
      <c r="IQU22" s="260"/>
      <c r="IQV22" s="260"/>
      <c r="IQW22" s="260"/>
      <c r="IQX22" s="260"/>
      <c r="IQY22" s="260"/>
      <c r="IQZ22" s="260"/>
      <c r="IRA22" s="260"/>
      <c r="IRB22" s="260"/>
      <c r="IRC22" s="260"/>
      <c r="IRD22" s="260"/>
      <c r="IRE22" s="260"/>
      <c r="IRF22" s="260"/>
      <c r="IRG22" s="260"/>
      <c r="IRH22" s="260"/>
      <c r="IRI22" s="260"/>
      <c r="IRJ22" s="260"/>
      <c r="IRK22" s="260"/>
      <c r="IRL22" s="260"/>
      <c r="IRM22" s="260"/>
      <c r="IRN22" s="260"/>
      <c r="IRO22" s="260"/>
      <c r="IRP22" s="260"/>
      <c r="IRQ22" s="260"/>
      <c r="IRR22" s="260"/>
      <c r="IRS22" s="260"/>
      <c r="IRT22" s="260"/>
      <c r="IRU22" s="260"/>
      <c r="IRV22" s="260"/>
      <c r="IRW22" s="260"/>
      <c r="IRX22" s="260"/>
      <c r="IRY22" s="260"/>
      <c r="IRZ22" s="260"/>
      <c r="ISA22" s="260"/>
      <c r="ISB22" s="260"/>
      <c r="ISC22" s="260"/>
      <c r="ISD22" s="260"/>
      <c r="ISE22" s="260"/>
      <c r="ISF22" s="260"/>
      <c r="ISG22" s="260"/>
      <c r="ISH22" s="260"/>
      <c r="ISI22" s="260"/>
      <c r="ISJ22" s="260"/>
      <c r="ISK22" s="260"/>
      <c r="ISL22" s="260"/>
      <c r="ISM22" s="260"/>
      <c r="ISN22" s="260"/>
      <c r="ISO22" s="260"/>
      <c r="ISP22" s="260"/>
      <c r="ISQ22" s="260"/>
      <c r="ISR22" s="260"/>
      <c r="ISS22" s="260"/>
      <c r="IST22" s="260"/>
      <c r="ISU22" s="260"/>
      <c r="ISV22" s="260"/>
      <c r="ISW22" s="260"/>
      <c r="ISX22" s="260"/>
      <c r="ISY22" s="260"/>
      <c r="ISZ22" s="260"/>
      <c r="ITA22" s="260"/>
      <c r="ITB22" s="260"/>
      <c r="ITC22" s="260"/>
      <c r="ITD22" s="260"/>
      <c r="ITE22" s="260"/>
      <c r="ITF22" s="260"/>
      <c r="ITG22" s="260"/>
      <c r="ITH22" s="260"/>
      <c r="ITI22" s="260"/>
      <c r="ITJ22" s="260"/>
      <c r="ITK22" s="260"/>
      <c r="ITL22" s="260"/>
      <c r="ITM22" s="260"/>
      <c r="ITN22" s="260"/>
      <c r="ITO22" s="260"/>
      <c r="ITP22" s="260"/>
      <c r="ITQ22" s="260"/>
      <c r="ITR22" s="260"/>
      <c r="ITS22" s="260"/>
      <c r="ITT22" s="260"/>
      <c r="ITU22" s="260"/>
      <c r="ITV22" s="260"/>
      <c r="ITW22" s="260"/>
      <c r="ITX22" s="260"/>
      <c r="ITY22" s="260"/>
      <c r="ITZ22" s="260"/>
      <c r="IUA22" s="260"/>
      <c r="IUB22" s="260"/>
      <c r="IUC22" s="260"/>
      <c r="IUD22" s="260"/>
      <c r="IUE22" s="260"/>
      <c r="IUF22" s="260"/>
      <c r="IUG22" s="260"/>
      <c r="IUH22" s="260"/>
      <c r="IUI22" s="260"/>
      <c r="IUJ22" s="260"/>
      <c r="IUK22" s="260"/>
      <c r="IUL22" s="260"/>
      <c r="IUM22" s="260"/>
      <c r="IUN22" s="260"/>
      <c r="IUO22" s="260"/>
      <c r="IUP22" s="260"/>
      <c r="IUQ22" s="260"/>
      <c r="IUR22" s="260"/>
      <c r="IUS22" s="260"/>
      <c r="IUT22" s="260"/>
      <c r="IUU22" s="260"/>
      <c r="IUV22" s="260"/>
      <c r="IUW22" s="260"/>
      <c r="IUX22" s="260"/>
      <c r="IUY22" s="260"/>
      <c r="IUZ22" s="260"/>
      <c r="IVA22" s="260"/>
      <c r="IVB22" s="260"/>
      <c r="IVC22" s="260"/>
      <c r="IVD22" s="260"/>
      <c r="IVE22" s="260"/>
      <c r="IVF22" s="260"/>
      <c r="IVG22" s="260"/>
      <c r="IVH22" s="260"/>
      <c r="IVI22" s="260"/>
      <c r="IVJ22" s="260"/>
      <c r="IVK22" s="260"/>
      <c r="IVL22" s="260"/>
      <c r="IVM22" s="260"/>
      <c r="IVN22" s="260"/>
      <c r="IVO22" s="260"/>
      <c r="IVP22" s="260"/>
      <c r="IVQ22" s="260"/>
      <c r="IVR22" s="260"/>
      <c r="IVS22" s="260"/>
      <c r="IVT22" s="260"/>
      <c r="IVU22" s="260"/>
      <c r="IVV22" s="260"/>
      <c r="IVW22" s="260"/>
      <c r="IVX22" s="260"/>
      <c r="IVY22" s="260"/>
      <c r="IVZ22" s="260"/>
      <c r="IWA22" s="260"/>
      <c r="IWB22" s="260"/>
      <c r="IWC22" s="260"/>
      <c r="IWD22" s="260"/>
      <c r="IWE22" s="260"/>
      <c r="IWF22" s="260"/>
      <c r="IWG22" s="260"/>
      <c r="IWH22" s="260"/>
      <c r="IWI22" s="260"/>
      <c r="IWJ22" s="260"/>
      <c r="IWK22" s="260"/>
      <c r="IWL22" s="260"/>
      <c r="IWM22" s="260"/>
      <c r="IWN22" s="260"/>
      <c r="IWO22" s="260"/>
      <c r="IWP22" s="260"/>
      <c r="IWQ22" s="260"/>
      <c r="IWR22" s="260"/>
      <c r="IWS22" s="260"/>
      <c r="IWT22" s="260"/>
      <c r="IWU22" s="260"/>
      <c r="IWV22" s="260"/>
      <c r="IWW22" s="260"/>
      <c r="IWX22" s="260"/>
      <c r="IWY22" s="260"/>
      <c r="IWZ22" s="260"/>
      <c r="IXA22" s="260"/>
      <c r="IXB22" s="260"/>
      <c r="IXC22" s="260"/>
      <c r="IXD22" s="260"/>
      <c r="IXE22" s="260"/>
      <c r="IXF22" s="260"/>
      <c r="IXG22" s="260"/>
      <c r="IXH22" s="260"/>
      <c r="IXI22" s="260"/>
      <c r="IXJ22" s="260"/>
      <c r="IXK22" s="260"/>
      <c r="IXL22" s="260"/>
      <c r="IXM22" s="260"/>
      <c r="IXN22" s="260"/>
      <c r="IXO22" s="260"/>
      <c r="IXP22" s="260"/>
      <c r="IXQ22" s="260"/>
      <c r="IXR22" s="260"/>
      <c r="IXS22" s="260"/>
      <c r="IXT22" s="260"/>
      <c r="IXU22" s="260"/>
      <c r="IXV22" s="260"/>
      <c r="IXW22" s="260"/>
      <c r="IXX22" s="260"/>
      <c r="IXY22" s="260"/>
      <c r="IXZ22" s="260"/>
      <c r="IYA22" s="260"/>
      <c r="IYB22" s="260"/>
      <c r="IYC22" s="260"/>
      <c r="IYD22" s="260"/>
      <c r="IYE22" s="260"/>
      <c r="IYF22" s="260"/>
      <c r="IYG22" s="260"/>
      <c r="IYH22" s="260"/>
      <c r="IYI22" s="260"/>
      <c r="IYJ22" s="260"/>
      <c r="IYK22" s="260"/>
      <c r="IYL22" s="260"/>
      <c r="IYM22" s="260"/>
      <c r="IYN22" s="260"/>
      <c r="IYO22" s="260"/>
      <c r="IYP22" s="260"/>
      <c r="IYQ22" s="260"/>
      <c r="IYR22" s="260"/>
      <c r="IYS22" s="260"/>
      <c r="IYT22" s="260"/>
      <c r="IYU22" s="260"/>
      <c r="IYV22" s="260"/>
      <c r="IYW22" s="260"/>
      <c r="IYX22" s="260"/>
      <c r="IYY22" s="260"/>
      <c r="IYZ22" s="260"/>
      <c r="IZA22" s="260"/>
      <c r="IZB22" s="260"/>
      <c r="IZC22" s="260"/>
      <c r="IZD22" s="260"/>
      <c r="IZE22" s="260"/>
      <c r="IZF22" s="260"/>
      <c r="IZG22" s="260"/>
      <c r="IZH22" s="260"/>
      <c r="IZI22" s="260"/>
      <c r="IZJ22" s="260"/>
      <c r="IZK22" s="260"/>
      <c r="IZL22" s="260"/>
      <c r="IZM22" s="260"/>
      <c r="IZN22" s="260"/>
      <c r="IZO22" s="260"/>
      <c r="IZP22" s="260"/>
      <c r="IZQ22" s="260"/>
      <c r="IZR22" s="260"/>
      <c r="IZS22" s="260"/>
      <c r="IZT22" s="260"/>
      <c r="IZU22" s="260"/>
      <c r="IZV22" s="260"/>
      <c r="IZW22" s="260"/>
      <c r="IZX22" s="260"/>
      <c r="IZY22" s="260"/>
      <c r="IZZ22" s="260"/>
      <c r="JAA22" s="260"/>
      <c r="JAB22" s="260"/>
      <c r="JAC22" s="260"/>
      <c r="JAD22" s="260"/>
      <c r="JAE22" s="260"/>
      <c r="JAF22" s="260"/>
      <c r="JAG22" s="260"/>
      <c r="JAH22" s="260"/>
      <c r="JAI22" s="260"/>
      <c r="JAJ22" s="260"/>
      <c r="JAK22" s="260"/>
      <c r="JAL22" s="260"/>
      <c r="JAM22" s="260"/>
      <c r="JAN22" s="260"/>
      <c r="JAO22" s="260"/>
      <c r="JAP22" s="260"/>
      <c r="JAQ22" s="260"/>
      <c r="JAR22" s="260"/>
      <c r="JAS22" s="260"/>
      <c r="JAT22" s="260"/>
      <c r="JAU22" s="260"/>
      <c r="JAV22" s="260"/>
      <c r="JAW22" s="260"/>
      <c r="JAX22" s="260"/>
      <c r="JAY22" s="260"/>
      <c r="JAZ22" s="260"/>
      <c r="JBA22" s="260"/>
      <c r="JBB22" s="260"/>
      <c r="JBC22" s="260"/>
      <c r="JBD22" s="260"/>
      <c r="JBE22" s="260"/>
      <c r="JBF22" s="260"/>
      <c r="JBG22" s="260"/>
      <c r="JBH22" s="260"/>
      <c r="JBI22" s="260"/>
      <c r="JBJ22" s="260"/>
      <c r="JBK22" s="260"/>
      <c r="JBL22" s="260"/>
      <c r="JBM22" s="260"/>
      <c r="JBN22" s="260"/>
      <c r="JBO22" s="260"/>
      <c r="JBP22" s="260"/>
      <c r="JBQ22" s="260"/>
      <c r="JBR22" s="260"/>
      <c r="JBS22" s="260"/>
      <c r="JBT22" s="260"/>
      <c r="JBU22" s="260"/>
      <c r="JBV22" s="260"/>
      <c r="JBW22" s="260"/>
      <c r="JBX22" s="260"/>
      <c r="JBY22" s="260"/>
      <c r="JBZ22" s="260"/>
      <c r="JCA22" s="260"/>
      <c r="JCB22" s="260"/>
      <c r="JCC22" s="260"/>
      <c r="JCD22" s="260"/>
      <c r="JCE22" s="260"/>
      <c r="JCF22" s="260"/>
      <c r="JCG22" s="260"/>
      <c r="JCH22" s="260"/>
      <c r="JCI22" s="260"/>
      <c r="JCJ22" s="260"/>
      <c r="JCK22" s="260"/>
      <c r="JCL22" s="260"/>
      <c r="JCM22" s="260"/>
      <c r="JCN22" s="260"/>
      <c r="JCO22" s="260"/>
      <c r="JCP22" s="260"/>
      <c r="JCQ22" s="260"/>
      <c r="JCR22" s="260"/>
      <c r="JCS22" s="260"/>
      <c r="JCT22" s="260"/>
      <c r="JCU22" s="260"/>
      <c r="JCV22" s="260"/>
      <c r="JCW22" s="260"/>
      <c r="JCX22" s="260"/>
      <c r="JCY22" s="260"/>
      <c r="JCZ22" s="260"/>
      <c r="JDA22" s="260"/>
      <c r="JDB22" s="260"/>
      <c r="JDC22" s="260"/>
      <c r="JDD22" s="260"/>
      <c r="JDE22" s="260"/>
      <c r="JDF22" s="260"/>
      <c r="JDG22" s="260"/>
      <c r="JDH22" s="260"/>
      <c r="JDI22" s="260"/>
      <c r="JDJ22" s="260"/>
      <c r="JDK22" s="260"/>
      <c r="JDL22" s="260"/>
      <c r="JDM22" s="260"/>
      <c r="JDN22" s="260"/>
      <c r="JDO22" s="260"/>
      <c r="JDP22" s="260"/>
      <c r="JDQ22" s="260"/>
      <c r="JDR22" s="260"/>
      <c r="JDS22" s="260"/>
      <c r="JDT22" s="260"/>
      <c r="JDU22" s="260"/>
      <c r="JDV22" s="260"/>
      <c r="JDW22" s="260"/>
      <c r="JDX22" s="260"/>
      <c r="JDY22" s="260"/>
      <c r="JDZ22" s="260"/>
      <c r="JEA22" s="260"/>
      <c r="JEB22" s="260"/>
      <c r="JEC22" s="260"/>
      <c r="JED22" s="260"/>
      <c r="JEE22" s="260"/>
      <c r="JEF22" s="260"/>
      <c r="JEG22" s="260"/>
      <c r="JEH22" s="260"/>
      <c r="JEI22" s="260"/>
      <c r="JEJ22" s="260"/>
      <c r="JEK22" s="260"/>
      <c r="JEL22" s="260"/>
      <c r="JEM22" s="260"/>
      <c r="JEN22" s="260"/>
      <c r="JEO22" s="260"/>
      <c r="JEP22" s="260"/>
      <c r="JEQ22" s="260"/>
      <c r="JER22" s="260"/>
      <c r="JES22" s="260"/>
      <c r="JET22" s="260"/>
      <c r="JEU22" s="260"/>
      <c r="JEV22" s="260"/>
      <c r="JEW22" s="260"/>
      <c r="JEX22" s="260"/>
      <c r="JEY22" s="260"/>
      <c r="JEZ22" s="260"/>
      <c r="JFA22" s="260"/>
      <c r="JFB22" s="260"/>
      <c r="JFC22" s="260"/>
      <c r="JFD22" s="260"/>
      <c r="JFE22" s="260"/>
      <c r="JFF22" s="260"/>
      <c r="JFG22" s="260"/>
      <c r="JFH22" s="260"/>
      <c r="JFI22" s="260"/>
      <c r="JFJ22" s="260"/>
      <c r="JFK22" s="260"/>
      <c r="JFL22" s="260"/>
      <c r="JFM22" s="260"/>
      <c r="JFN22" s="260"/>
      <c r="JFO22" s="260"/>
      <c r="JFP22" s="260"/>
      <c r="JFQ22" s="260"/>
      <c r="JFR22" s="260"/>
      <c r="JFS22" s="260"/>
      <c r="JFT22" s="260"/>
      <c r="JFU22" s="260"/>
      <c r="JFV22" s="260"/>
      <c r="JFW22" s="260"/>
      <c r="JFX22" s="260"/>
      <c r="JFY22" s="260"/>
      <c r="JFZ22" s="260"/>
      <c r="JGA22" s="260"/>
      <c r="JGB22" s="260"/>
      <c r="JGC22" s="260"/>
      <c r="JGD22" s="260"/>
      <c r="JGE22" s="260"/>
      <c r="JGF22" s="260"/>
      <c r="JGG22" s="260"/>
      <c r="JGH22" s="260"/>
      <c r="JGI22" s="260"/>
      <c r="JGJ22" s="260"/>
      <c r="JGK22" s="260"/>
      <c r="JGL22" s="260"/>
      <c r="JGM22" s="260"/>
      <c r="JGN22" s="260"/>
      <c r="JGO22" s="260"/>
      <c r="JGP22" s="260"/>
      <c r="JGQ22" s="260"/>
      <c r="JGR22" s="260"/>
      <c r="JGS22" s="260"/>
      <c r="JGT22" s="260"/>
      <c r="JGU22" s="260"/>
      <c r="JGV22" s="260"/>
      <c r="JGW22" s="260"/>
      <c r="JGX22" s="260"/>
      <c r="JGY22" s="260"/>
      <c r="JGZ22" s="260"/>
      <c r="JHA22" s="260"/>
      <c r="JHB22" s="260"/>
      <c r="JHC22" s="260"/>
      <c r="JHD22" s="260"/>
      <c r="JHE22" s="260"/>
      <c r="JHF22" s="260"/>
      <c r="JHG22" s="260"/>
      <c r="JHH22" s="260"/>
      <c r="JHI22" s="260"/>
      <c r="JHJ22" s="260"/>
      <c r="JHK22" s="260"/>
      <c r="JHL22" s="260"/>
      <c r="JHM22" s="260"/>
      <c r="JHN22" s="260"/>
      <c r="JHO22" s="260"/>
      <c r="JHP22" s="260"/>
      <c r="JHQ22" s="260"/>
      <c r="JHR22" s="260"/>
      <c r="JHS22" s="260"/>
      <c r="JHT22" s="260"/>
      <c r="JHU22" s="260"/>
      <c r="JHV22" s="260"/>
      <c r="JHW22" s="260"/>
      <c r="JHX22" s="260"/>
      <c r="JHY22" s="260"/>
      <c r="JHZ22" s="260"/>
      <c r="JIA22" s="260"/>
      <c r="JIB22" s="260"/>
      <c r="JIC22" s="260"/>
      <c r="JID22" s="260"/>
      <c r="JIE22" s="260"/>
      <c r="JIF22" s="260"/>
      <c r="JIG22" s="260"/>
      <c r="JIH22" s="260"/>
      <c r="JII22" s="260"/>
      <c r="JIJ22" s="260"/>
      <c r="JIK22" s="260"/>
      <c r="JIL22" s="260"/>
      <c r="JIM22" s="260"/>
      <c r="JIN22" s="260"/>
      <c r="JIO22" s="260"/>
      <c r="JIP22" s="260"/>
      <c r="JIQ22" s="260"/>
      <c r="JIR22" s="260"/>
      <c r="JIS22" s="260"/>
      <c r="JIT22" s="260"/>
      <c r="JIU22" s="260"/>
      <c r="JIV22" s="260"/>
      <c r="JIW22" s="260"/>
      <c r="JIX22" s="260"/>
      <c r="JIY22" s="260"/>
      <c r="JIZ22" s="260"/>
      <c r="JJA22" s="260"/>
      <c r="JJB22" s="260"/>
      <c r="JJC22" s="260"/>
      <c r="JJD22" s="260"/>
      <c r="JJE22" s="260"/>
      <c r="JJF22" s="260"/>
      <c r="JJG22" s="260"/>
      <c r="JJH22" s="260"/>
      <c r="JJI22" s="260"/>
      <c r="JJJ22" s="260"/>
      <c r="JJK22" s="260"/>
      <c r="JJL22" s="260"/>
      <c r="JJM22" s="260"/>
      <c r="JJN22" s="260"/>
      <c r="JJO22" s="260"/>
      <c r="JJP22" s="260"/>
      <c r="JJQ22" s="260"/>
      <c r="JJR22" s="260"/>
      <c r="JJS22" s="260"/>
      <c r="JJT22" s="260"/>
      <c r="JJU22" s="260"/>
      <c r="JJV22" s="260"/>
      <c r="JJW22" s="260"/>
      <c r="JJX22" s="260"/>
      <c r="JJY22" s="260"/>
      <c r="JJZ22" s="260"/>
      <c r="JKA22" s="260"/>
      <c r="JKB22" s="260"/>
      <c r="JKC22" s="260"/>
      <c r="JKD22" s="260"/>
      <c r="JKE22" s="260"/>
      <c r="JKF22" s="260"/>
      <c r="JKG22" s="260"/>
      <c r="JKH22" s="260"/>
      <c r="JKI22" s="260"/>
      <c r="JKJ22" s="260"/>
      <c r="JKK22" s="260"/>
      <c r="JKL22" s="260"/>
      <c r="JKM22" s="260"/>
      <c r="JKN22" s="260"/>
      <c r="JKO22" s="260"/>
      <c r="JKP22" s="260"/>
      <c r="JKQ22" s="260"/>
      <c r="JKR22" s="260"/>
      <c r="JKS22" s="260"/>
      <c r="JKT22" s="260"/>
      <c r="JKU22" s="260"/>
      <c r="JKV22" s="260"/>
      <c r="JKW22" s="260"/>
      <c r="JKX22" s="260"/>
      <c r="JKY22" s="260"/>
      <c r="JKZ22" s="260"/>
      <c r="JLA22" s="260"/>
      <c r="JLB22" s="260"/>
      <c r="JLC22" s="260"/>
      <c r="JLD22" s="260"/>
      <c r="JLE22" s="260"/>
      <c r="JLF22" s="260"/>
      <c r="JLG22" s="260"/>
      <c r="JLH22" s="260"/>
      <c r="JLI22" s="260"/>
      <c r="JLJ22" s="260"/>
      <c r="JLK22" s="260"/>
      <c r="JLL22" s="260"/>
      <c r="JLM22" s="260"/>
      <c r="JLN22" s="260"/>
      <c r="JLO22" s="260"/>
      <c r="JLP22" s="260"/>
      <c r="JLQ22" s="260"/>
      <c r="JLR22" s="260"/>
      <c r="JLS22" s="260"/>
      <c r="JLT22" s="260"/>
      <c r="JLU22" s="260"/>
      <c r="JLV22" s="260"/>
      <c r="JLW22" s="260"/>
      <c r="JLX22" s="260"/>
      <c r="JLY22" s="260"/>
      <c r="JLZ22" s="260"/>
      <c r="JMA22" s="260"/>
      <c r="JMB22" s="260"/>
      <c r="JMC22" s="260"/>
      <c r="JMD22" s="260"/>
      <c r="JME22" s="260"/>
      <c r="JMF22" s="260"/>
      <c r="JMG22" s="260"/>
      <c r="JMH22" s="260"/>
      <c r="JMI22" s="260"/>
      <c r="JMJ22" s="260"/>
      <c r="JMK22" s="260"/>
      <c r="JML22" s="260"/>
      <c r="JMM22" s="260"/>
      <c r="JMN22" s="260"/>
      <c r="JMO22" s="260"/>
      <c r="JMP22" s="260"/>
      <c r="JMQ22" s="260"/>
      <c r="JMR22" s="260"/>
      <c r="JMS22" s="260"/>
      <c r="JMT22" s="260"/>
      <c r="JMU22" s="260"/>
      <c r="JMV22" s="260"/>
      <c r="JMW22" s="260"/>
      <c r="JMX22" s="260"/>
      <c r="JMY22" s="260"/>
      <c r="JMZ22" s="260"/>
      <c r="JNA22" s="260"/>
      <c r="JNB22" s="260"/>
      <c r="JNC22" s="260"/>
      <c r="JND22" s="260"/>
      <c r="JNE22" s="260"/>
      <c r="JNF22" s="260"/>
      <c r="JNG22" s="260"/>
      <c r="JNH22" s="260"/>
      <c r="JNI22" s="260"/>
      <c r="JNJ22" s="260"/>
      <c r="JNK22" s="260"/>
      <c r="JNL22" s="260"/>
      <c r="JNM22" s="260"/>
      <c r="JNN22" s="260"/>
      <c r="JNO22" s="260"/>
      <c r="JNP22" s="260"/>
      <c r="JNQ22" s="260"/>
      <c r="JNR22" s="260"/>
      <c r="JNS22" s="260"/>
      <c r="JNT22" s="260"/>
      <c r="JNU22" s="260"/>
      <c r="JNV22" s="260"/>
      <c r="JNW22" s="260"/>
      <c r="JNX22" s="260"/>
      <c r="JNY22" s="260"/>
      <c r="JNZ22" s="260"/>
      <c r="JOA22" s="260"/>
      <c r="JOB22" s="260"/>
      <c r="JOC22" s="260"/>
      <c r="JOD22" s="260"/>
      <c r="JOE22" s="260"/>
      <c r="JOF22" s="260"/>
      <c r="JOG22" s="260"/>
      <c r="JOH22" s="260"/>
      <c r="JOI22" s="260"/>
      <c r="JOJ22" s="260"/>
      <c r="JOK22" s="260"/>
      <c r="JOL22" s="260"/>
      <c r="JOM22" s="260"/>
      <c r="JON22" s="260"/>
      <c r="JOO22" s="260"/>
      <c r="JOP22" s="260"/>
      <c r="JOQ22" s="260"/>
      <c r="JOR22" s="260"/>
      <c r="JOS22" s="260"/>
      <c r="JOT22" s="260"/>
      <c r="JOU22" s="260"/>
      <c r="JOV22" s="260"/>
      <c r="JOW22" s="260"/>
      <c r="JOX22" s="260"/>
      <c r="JOY22" s="260"/>
      <c r="JOZ22" s="260"/>
      <c r="JPA22" s="260"/>
      <c r="JPB22" s="260"/>
      <c r="JPC22" s="260"/>
      <c r="JPD22" s="260"/>
      <c r="JPE22" s="260"/>
      <c r="JPF22" s="260"/>
      <c r="JPG22" s="260"/>
      <c r="JPH22" s="260"/>
      <c r="JPI22" s="260"/>
      <c r="JPJ22" s="260"/>
      <c r="JPK22" s="260"/>
      <c r="JPL22" s="260"/>
      <c r="JPM22" s="260"/>
      <c r="JPN22" s="260"/>
      <c r="JPO22" s="260"/>
      <c r="JPP22" s="260"/>
      <c r="JPQ22" s="260"/>
      <c r="JPR22" s="260"/>
      <c r="JPS22" s="260"/>
      <c r="JPT22" s="260"/>
      <c r="JPU22" s="260"/>
      <c r="JPV22" s="260"/>
      <c r="JPW22" s="260"/>
      <c r="JPX22" s="260"/>
      <c r="JPY22" s="260"/>
      <c r="JPZ22" s="260"/>
      <c r="JQA22" s="260"/>
      <c r="JQB22" s="260"/>
      <c r="JQC22" s="260"/>
      <c r="JQD22" s="260"/>
      <c r="JQE22" s="260"/>
      <c r="JQF22" s="260"/>
      <c r="JQG22" s="260"/>
      <c r="JQH22" s="260"/>
      <c r="JQI22" s="260"/>
      <c r="JQJ22" s="260"/>
      <c r="JQK22" s="260"/>
      <c r="JQL22" s="260"/>
      <c r="JQM22" s="260"/>
      <c r="JQN22" s="260"/>
      <c r="JQO22" s="260"/>
      <c r="JQP22" s="260"/>
      <c r="JQQ22" s="260"/>
      <c r="JQR22" s="260"/>
      <c r="JQS22" s="260"/>
      <c r="JQT22" s="260"/>
      <c r="JQU22" s="260"/>
      <c r="JQV22" s="260"/>
      <c r="JQW22" s="260"/>
      <c r="JQX22" s="260"/>
      <c r="JQY22" s="260"/>
      <c r="JQZ22" s="260"/>
      <c r="JRA22" s="260"/>
      <c r="JRB22" s="260"/>
      <c r="JRC22" s="260"/>
      <c r="JRD22" s="260"/>
      <c r="JRE22" s="260"/>
      <c r="JRF22" s="260"/>
      <c r="JRG22" s="260"/>
      <c r="JRH22" s="260"/>
      <c r="JRI22" s="260"/>
      <c r="JRJ22" s="260"/>
      <c r="JRK22" s="260"/>
      <c r="JRL22" s="260"/>
      <c r="JRM22" s="260"/>
      <c r="JRN22" s="260"/>
      <c r="JRO22" s="260"/>
      <c r="JRP22" s="260"/>
      <c r="JRQ22" s="260"/>
      <c r="JRR22" s="260"/>
      <c r="JRS22" s="260"/>
      <c r="JRT22" s="260"/>
      <c r="JRU22" s="260"/>
      <c r="JRV22" s="260"/>
      <c r="JRW22" s="260"/>
      <c r="JRX22" s="260"/>
      <c r="JRY22" s="260"/>
      <c r="JRZ22" s="260"/>
      <c r="JSA22" s="260"/>
      <c r="JSB22" s="260"/>
      <c r="JSC22" s="260"/>
      <c r="JSD22" s="260"/>
      <c r="JSE22" s="260"/>
      <c r="JSF22" s="260"/>
      <c r="JSG22" s="260"/>
      <c r="JSH22" s="260"/>
      <c r="JSI22" s="260"/>
      <c r="JSJ22" s="260"/>
      <c r="JSK22" s="260"/>
      <c r="JSL22" s="260"/>
      <c r="JSM22" s="260"/>
      <c r="JSN22" s="260"/>
      <c r="JSO22" s="260"/>
      <c r="JSP22" s="260"/>
      <c r="JSQ22" s="260"/>
      <c r="JSR22" s="260"/>
      <c r="JSS22" s="260"/>
      <c r="JST22" s="260"/>
      <c r="JSU22" s="260"/>
      <c r="JSV22" s="260"/>
      <c r="JSW22" s="260"/>
      <c r="JSX22" s="260"/>
      <c r="JSY22" s="260"/>
      <c r="JSZ22" s="260"/>
      <c r="JTA22" s="260"/>
      <c r="JTB22" s="260"/>
      <c r="JTC22" s="260"/>
      <c r="JTD22" s="260"/>
      <c r="JTE22" s="260"/>
      <c r="JTF22" s="260"/>
      <c r="JTG22" s="260"/>
      <c r="JTH22" s="260"/>
      <c r="JTI22" s="260"/>
      <c r="JTJ22" s="260"/>
      <c r="JTK22" s="260"/>
      <c r="JTL22" s="260"/>
      <c r="JTM22" s="260"/>
      <c r="JTN22" s="260"/>
      <c r="JTO22" s="260"/>
      <c r="JTP22" s="260"/>
      <c r="JTQ22" s="260"/>
      <c r="JTR22" s="260"/>
      <c r="JTS22" s="260"/>
      <c r="JTT22" s="260"/>
      <c r="JTU22" s="260"/>
      <c r="JTV22" s="260"/>
      <c r="JTW22" s="260"/>
      <c r="JTX22" s="260"/>
      <c r="JTY22" s="260"/>
      <c r="JTZ22" s="260"/>
      <c r="JUA22" s="260"/>
      <c r="JUB22" s="260"/>
      <c r="JUC22" s="260"/>
      <c r="JUD22" s="260"/>
      <c r="JUE22" s="260"/>
      <c r="JUF22" s="260"/>
      <c r="JUG22" s="260"/>
      <c r="JUH22" s="260"/>
      <c r="JUI22" s="260"/>
      <c r="JUJ22" s="260"/>
      <c r="JUK22" s="260"/>
      <c r="JUL22" s="260"/>
      <c r="JUM22" s="260"/>
      <c r="JUN22" s="260"/>
      <c r="JUO22" s="260"/>
      <c r="JUP22" s="260"/>
      <c r="JUQ22" s="260"/>
      <c r="JUR22" s="260"/>
      <c r="JUS22" s="260"/>
      <c r="JUT22" s="260"/>
      <c r="JUU22" s="260"/>
      <c r="JUV22" s="260"/>
      <c r="JUW22" s="260"/>
      <c r="JUX22" s="260"/>
      <c r="JUY22" s="260"/>
      <c r="JUZ22" s="260"/>
      <c r="JVA22" s="260"/>
      <c r="JVB22" s="260"/>
      <c r="JVC22" s="260"/>
      <c r="JVD22" s="260"/>
      <c r="JVE22" s="260"/>
      <c r="JVF22" s="260"/>
      <c r="JVG22" s="260"/>
      <c r="JVH22" s="260"/>
      <c r="JVI22" s="260"/>
      <c r="JVJ22" s="260"/>
      <c r="JVK22" s="260"/>
      <c r="JVL22" s="260"/>
      <c r="JVM22" s="260"/>
      <c r="JVN22" s="260"/>
      <c r="JVO22" s="260"/>
      <c r="JVP22" s="260"/>
      <c r="JVQ22" s="260"/>
      <c r="JVR22" s="260"/>
      <c r="JVS22" s="260"/>
      <c r="JVT22" s="260"/>
      <c r="JVU22" s="260"/>
      <c r="JVV22" s="260"/>
      <c r="JVW22" s="260"/>
      <c r="JVX22" s="260"/>
      <c r="JVY22" s="260"/>
      <c r="JVZ22" s="260"/>
      <c r="JWA22" s="260"/>
      <c r="JWB22" s="260"/>
      <c r="JWC22" s="260"/>
      <c r="JWD22" s="260"/>
      <c r="JWE22" s="260"/>
      <c r="JWF22" s="260"/>
      <c r="JWG22" s="260"/>
      <c r="JWH22" s="260"/>
      <c r="JWI22" s="260"/>
      <c r="JWJ22" s="260"/>
      <c r="JWK22" s="260"/>
      <c r="JWL22" s="260"/>
      <c r="JWM22" s="260"/>
      <c r="JWN22" s="260"/>
      <c r="JWO22" s="260"/>
      <c r="JWP22" s="260"/>
      <c r="JWQ22" s="260"/>
      <c r="JWR22" s="260"/>
      <c r="JWS22" s="260"/>
      <c r="JWT22" s="260"/>
      <c r="JWU22" s="260"/>
      <c r="JWV22" s="260"/>
      <c r="JWW22" s="260"/>
      <c r="JWX22" s="260"/>
      <c r="JWY22" s="260"/>
      <c r="JWZ22" s="260"/>
      <c r="JXA22" s="260"/>
      <c r="JXB22" s="260"/>
      <c r="JXC22" s="260"/>
      <c r="JXD22" s="260"/>
      <c r="JXE22" s="260"/>
      <c r="JXF22" s="260"/>
      <c r="JXG22" s="260"/>
      <c r="JXH22" s="260"/>
      <c r="JXI22" s="260"/>
      <c r="JXJ22" s="260"/>
      <c r="JXK22" s="260"/>
      <c r="JXL22" s="260"/>
      <c r="JXM22" s="260"/>
      <c r="JXN22" s="260"/>
      <c r="JXO22" s="260"/>
      <c r="JXP22" s="260"/>
      <c r="JXQ22" s="260"/>
      <c r="JXR22" s="260"/>
      <c r="JXS22" s="260"/>
      <c r="JXT22" s="260"/>
      <c r="JXU22" s="260"/>
      <c r="JXV22" s="260"/>
      <c r="JXW22" s="260"/>
      <c r="JXX22" s="260"/>
      <c r="JXY22" s="260"/>
      <c r="JXZ22" s="260"/>
      <c r="JYA22" s="260"/>
      <c r="JYB22" s="260"/>
      <c r="JYC22" s="260"/>
      <c r="JYD22" s="260"/>
      <c r="JYE22" s="260"/>
      <c r="JYF22" s="260"/>
      <c r="JYG22" s="260"/>
      <c r="JYH22" s="260"/>
      <c r="JYI22" s="260"/>
      <c r="JYJ22" s="260"/>
      <c r="JYK22" s="260"/>
      <c r="JYL22" s="260"/>
      <c r="JYM22" s="260"/>
      <c r="JYN22" s="260"/>
      <c r="JYO22" s="260"/>
      <c r="JYP22" s="260"/>
      <c r="JYQ22" s="260"/>
      <c r="JYR22" s="260"/>
      <c r="JYS22" s="260"/>
      <c r="JYT22" s="260"/>
      <c r="JYU22" s="260"/>
      <c r="JYV22" s="260"/>
      <c r="JYW22" s="260"/>
      <c r="JYX22" s="260"/>
      <c r="JYY22" s="260"/>
      <c r="JYZ22" s="260"/>
      <c r="JZA22" s="260"/>
      <c r="JZB22" s="260"/>
      <c r="JZC22" s="260"/>
      <c r="JZD22" s="260"/>
      <c r="JZE22" s="260"/>
      <c r="JZF22" s="260"/>
      <c r="JZG22" s="260"/>
      <c r="JZH22" s="260"/>
      <c r="JZI22" s="260"/>
      <c r="JZJ22" s="260"/>
      <c r="JZK22" s="260"/>
      <c r="JZL22" s="260"/>
      <c r="JZM22" s="260"/>
      <c r="JZN22" s="260"/>
      <c r="JZO22" s="260"/>
      <c r="JZP22" s="260"/>
      <c r="JZQ22" s="260"/>
      <c r="JZR22" s="260"/>
      <c r="JZS22" s="260"/>
      <c r="JZT22" s="260"/>
      <c r="JZU22" s="260"/>
      <c r="JZV22" s="260"/>
      <c r="JZW22" s="260"/>
      <c r="JZX22" s="260"/>
      <c r="JZY22" s="260"/>
      <c r="JZZ22" s="260"/>
      <c r="KAA22" s="260"/>
      <c r="KAB22" s="260"/>
      <c r="KAC22" s="260"/>
      <c r="KAD22" s="260"/>
      <c r="KAE22" s="260"/>
      <c r="KAF22" s="260"/>
      <c r="KAG22" s="260"/>
      <c r="KAH22" s="260"/>
      <c r="KAI22" s="260"/>
      <c r="KAJ22" s="260"/>
      <c r="KAK22" s="260"/>
      <c r="KAL22" s="260"/>
      <c r="KAM22" s="260"/>
      <c r="KAN22" s="260"/>
      <c r="KAO22" s="260"/>
      <c r="KAP22" s="260"/>
      <c r="KAQ22" s="260"/>
      <c r="KAR22" s="260"/>
      <c r="KAS22" s="260"/>
      <c r="KAT22" s="260"/>
      <c r="KAU22" s="260"/>
      <c r="KAV22" s="260"/>
      <c r="KAW22" s="260"/>
      <c r="KAX22" s="260"/>
      <c r="KAY22" s="260"/>
      <c r="KAZ22" s="260"/>
      <c r="KBA22" s="260"/>
      <c r="KBB22" s="260"/>
      <c r="KBC22" s="260"/>
      <c r="KBD22" s="260"/>
      <c r="KBE22" s="260"/>
      <c r="KBF22" s="260"/>
      <c r="KBG22" s="260"/>
      <c r="KBH22" s="260"/>
      <c r="KBI22" s="260"/>
      <c r="KBJ22" s="260"/>
      <c r="KBK22" s="260"/>
      <c r="KBL22" s="260"/>
      <c r="KBM22" s="260"/>
      <c r="KBN22" s="260"/>
      <c r="KBO22" s="260"/>
      <c r="KBP22" s="260"/>
      <c r="KBQ22" s="260"/>
      <c r="KBR22" s="260"/>
      <c r="KBS22" s="260"/>
      <c r="KBT22" s="260"/>
      <c r="KBU22" s="260"/>
      <c r="KBV22" s="260"/>
      <c r="KBW22" s="260"/>
      <c r="KBX22" s="260"/>
      <c r="KBY22" s="260"/>
      <c r="KBZ22" s="260"/>
      <c r="KCA22" s="260"/>
      <c r="KCB22" s="260"/>
      <c r="KCC22" s="260"/>
      <c r="KCD22" s="260"/>
      <c r="KCE22" s="260"/>
      <c r="KCF22" s="260"/>
      <c r="KCG22" s="260"/>
      <c r="KCH22" s="260"/>
      <c r="KCI22" s="260"/>
      <c r="KCJ22" s="260"/>
      <c r="KCK22" s="260"/>
      <c r="KCL22" s="260"/>
      <c r="KCM22" s="260"/>
      <c r="KCN22" s="260"/>
      <c r="KCO22" s="260"/>
      <c r="KCP22" s="260"/>
      <c r="KCQ22" s="260"/>
      <c r="KCR22" s="260"/>
      <c r="KCS22" s="260"/>
      <c r="KCT22" s="260"/>
      <c r="KCU22" s="260"/>
      <c r="KCV22" s="260"/>
      <c r="KCW22" s="260"/>
      <c r="KCX22" s="260"/>
      <c r="KCY22" s="260"/>
      <c r="KCZ22" s="260"/>
      <c r="KDA22" s="260"/>
      <c r="KDB22" s="260"/>
      <c r="KDC22" s="260"/>
      <c r="KDD22" s="260"/>
      <c r="KDE22" s="260"/>
      <c r="KDF22" s="260"/>
      <c r="KDG22" s="260"/>
      <c r="KDH22" s="260"/>
      <c r="KDI22" s="260"/>
      <c r="KDJ22" s="260"/>
      <c r="KDK22" s="260"/>
      <c r="KDL22" s="260"/>
      <c r="KDM22" s="260"/>
      <c r="KDN22" s="260"/>
      <c r="KDO22" s="260"/>
      <c r="KDP22" s="260"/>
      <c r="KDQ22" s="260"/>
      <c r="KDR22" s="260"/>
      <c r="KDS22" s="260"/>
      <c r="KDT22" s="260"/>
      <c r="KDU22" s="260"/>
      <c r="KDV22" s="260"/>
      <c r="KDW22" s="260"/>
      <c r="KDX22" s="260"/>
      <c r="KDY22" s="260"/>
      <c r="KDZ22" s="260"/>
      <c r="KEA22" s="260"/>
      <c r="KEB22" s="260"/>
      <c r="KEC22" s="260"/>
      <c r="KED22" s="260"/>
      <c r="KEE22" s="260"/>
      <c r="KEF22" s="260"/>
      <c r="KEG22" s="260"/>
      <c r="KEH22" s="260"/>
      <c r="KEI22" s="260"/>
      <c r="KEJ22" s="260"/>
      <c r="KEK22" s="260"/>
      <c r="KEL22" s="260"/>
      <c r="KEM22" s="260"/>
      <c r="KEN22" s="260"/>
      <c r="KEO22" s="260"/>
      <c r="KEP22" s="260"/>
      <c r="KEQ22" s="260"/>
      <c r="KER22" s="260"/>
      <c r="KES22" s="260"/>
      <c r="KET22" s="260"/>
      <c r="KEU22" s="260"/>
      <c r="KEV22" s="260"/>
      <c r="KEW22" s="260"/>
      <c r="KEX22" s="260"/>
      <c r="KEY22" s="260"/>
      <c r="KEZ22" s="260"/>
      <c r="KFA22" s="260"/>
      <c r="KFB22" s="260"/>
      <c r="KFC22" s="260"/>
      <c r="KFD22" s="260"/>
      <c r="KFE22" s="260"/>
      <c r="KFF22" s="260"/>
      <c r="KFG22" s="260"/>
      <c r="KFH22" s="260"/>
      <c r="KFI22" s="260"/>
      <c r="KFJ22" s="260"/>
      <c r="KFK22" s="260"/>
      <c r="KFL22" s="260"/>
      <c r="KFM22" s="260"/>
      <c r="KFN22" s="260"/>
      <c r="KFO22" s="260"/>
      <c r="KFP22" s="260"/>
      <c r="KFQ22" s="260"/>
      <c r="KFR22" s="260"/>
      <c r="KFS22" s="260"/>
      <c r="KFT22" s="260"/>
      <c r="KFU22" s="260"/>
      <c r="KFV22" s="260"/>
      <c r="KFW22" s="260"/>
      <c r="KFX22" s="260"/>
      <c r="KFY22" s="260"/>
      <c r="KFZ22" s="260"/>
      <c r="KGA22" s="260"/>
      <c r="KGB22" s="260"/>
      <c r="KGC22" s="260"/>
      <c r="KGD22" s="260"/>
      <c r="KGE22" s="260"/>
      <c r="KGF22" s="260"/>
      <c r="KGG22" s="260"/>
      <c r="KGH22" s="260"/>
      <c r="KGI22" s="260"/>
      <c r="KGJ22" s="260"/>
      <c r="KGK22" s="260"/>
      <c r="KGL22" s="260"/>
      <c r="KGM22" s="260"/>
      <c r="KGN22" s="260"/>
      <c r="KGO22" s="260"/>
      <c r="KGP22" s="260"/>
      <c r="KGQ22" s="260"/>
      <c r="KGR22" s="260"/>
      <c r="KGS22" s="260"/>
      <c r="KGT22" s="260"/>
      <c r="KGU22" s="260"/>
      <c r="KGV22" s="260"/>
      <c r="KGW22" s="260"/>
      <c r="KGX22" s="260"/>
      <c r="KGY22" s="260"/>
      <c r="KGZ22" s="260"/>
      <c r="KHA22" s="260"/>
      <c r="KHB22" s="260"/>
      <c r="KHC22" s="260"/>
      <c r="KHD22" s="260"/>
      <c r="KHE22" s="260"/>
      <c r="KHF22" s="260"/>
      <c r="KHG22" s="260"/>
      <c r="KHH22" s="260"/>
      <c r="KHI22" s="260"/>
      <c r="KHJ22" s="260"/>
      <c r="KHK22" s="260"/>
      <c r="KHL22" s="260"/>
      <c r="KHM22" s="260"/>
      <c r="KHN22" s="260"/>
      <c r="KHO22" s="260"/>
      <c r="KHP22" s="260"/>
      <c r="KHQ22" s="260"/>
      <c r="KHR22" s="260"/>
      <c r="KHS22" s="260"/>
      <c r="KHT22" s="260"/>
      <c r="KHU22" s="260"/>
      <c r="KHV22" s="260"/>
      <c r="KHW22" s="260"/>
      <c r="KHX22" s="260"/>
      <c r="KHY22" s="260"/>
      <c r="KHZ22" s="260"/>
      <c r="KIA22" s="260"/>
      <c r="KIB22" s="260"/>
      <c r="KIC22" s="260"/>
      <c r="KID22" s="260"/>
      <c r="KIE22" s="260"/>
      <c r="KIF22" s="260"/>
      <c r="KIG22" s="260"/>
      <c r="KIH22" s="260"/>
      <c r="KII22" s="260"/>
      <c r="KIJ22" s="260"/>
      <c r="KIK22" s="260"/>
      <c r="KIL22" s="260"/>
      <c r="KIM22" s="260"/>
      <c r="KIN22" s="260"/>
      <c r="KIO22" s="260"/>
      <c r="KIP22" s="260"/>
      <c r="KIQ22" s="260"/>
      <c r="KIR22" s="260"/>
      <c r="KIS22" s="260"/>
      <c r="KIT22" s="260"/>
      <c r="KIU22" s="260"/>
      <c r="KIV22" s="260"/>
      <c r="KIW22" s="260"/>
      <c r="KIX22" s="260"/>
      <c r="KIY22" s="260"/>
      <c r="KIZ22" s="260"/>
      <c r="KJA22" s="260"/>
      <c r="KJB22" s="260"/>
      <c r="KJC22" s="260"/>
      <c r="KJD22" s="260"/>
      <c r="KJE22" s="260"/>
      <c r="KJF22" s="260"/>
      <c r="KJG22" s="260"/>
      <c r="KJH22" s="260"/>
      <c r="KJI22" s="260"/>
      <c r="KJJ22" s="260"/>
      <c r="KJK22" s="260"/>
      <c r="KJL22" s="260"/>
      <c r="KJM22" s="260"/>
      <c r="KJN22" s="260"/>
      <c r="KJO22" s="260"/>
      <c r="KJP22" s="260"/>
      <c r="KJQ22" s="260"/>
      <c r="KJR22" s="260"/>
      <c r="KJS22" s="260"/>
      <c r="KJT22" s="260"/>
      <c r="KJU22" s="260"/>
      <c r="KJV22" s="260"/>
      <c r="KJW22" s="260"/>
      <c r="KJX22" s="260"/>
      <c r="KJY22" s="260"/>
      <c r="KJZ22" s="260"/>
      <c r="KKA22" s="260"/>
      <c r="KKB22" s="260"/>
      <c r="KKC22" s="260"/>
      <c r="KKD22" s="260"/>
      <c r="KKE22" s="260"/>
      <c r="KKF22" s="260"/>
      <c r="KKG22" s="260"/>
      <c r="KKH22" s="260"/>
      <c r="KKI22" s="260"/>
      <c r="KKJ22" s="260"/>
      <c r="KKK22" s="260"/>
      <c r="KKL22" s="260"/>
      <c r="KKM22" s="260"/>
      <c r="KKN22" s="260"/>
      <c r="KKO22" s="260"/>
      <c r="KKP22" s="260"/>
      <c r="KKQ22" s="260"/>
      <c r="KKR22" s="260"/>
      <c r="KKS22" s="260"/>
      <c r="KKT22" s="260"/>
      <c r="KKU22" s="260"/>
      <c r="KKV22" s="260"/>
      <c r="KKW22" s="260"/>
      <c r="KKX22" s="260"/>
      <c r="KKY22" s="260"/>
      <c r="KKZ22" s="260"/>
      <c r="KLA22" s="260"/>
      <c r="KLB22" s="260"/>
      <c r="KLC22" s="260"/>
      <c r="KLD22" s="260"/>
      <c r="KLE22" s="260"/>
      <c r="KLF22" s="260"/>
      <c r="KLG22" s="260"/>
      <c r="KLH22" s="260"/>
      <c r="KLI22" s="260"/>
      <c r="KLJ22" s="260"/>
      <c r="KLK22" s="260"/>
      <c r="KLL22" s="260"/>
      <c r="KLM22" s="260"/>
      <c r="KLN22" s="260"/>
      <c r="KLO22" s="260"/>
      <c r="KLP22" s="260"/>
      <c r="KLQ22" s="260"/>
      <c r="KLR22" s="260"/>
      <c r="KLS22" s="260"/>
      <c r="KLT22" s="260"/>
      <c r="KLU22" s="260"/>
      <c r="KLV22" s="260"/>
      <c r="KLW22" s="260"/>
      <c r="KLX22" s="260"/>
      <c r="KLY22" s="260"/>
      <c r="KLZ22" s="260"/>
      <c r="KMA22" s="260"/>
      <c r="KMB22" s="260"/>
      <c r="KMC22" s="260"/>
      <c r="KMD22" s="260"/>
      <c r="KME22" s="260"/>
      <c r="KMF22" s="260"/>
      <c r="KMG22" s="260"/>
      <c r="KMH22" s="260"/>
      <c r="KMI22" s="260"/>
      <c r="KMJ22" s="260"/>
      <c r="KMK22" s="260"/>
      <c r="KML22" s="260"/>
      <c r="KMM22" s="260"/>
      <c r="KMN22" s="260"/>
      <c r="KMO22" s="260"/>
      <c r="KMP22" s="260"/>
      <c r="KMQ22" s="260"/>
      <c r="KMR22" s="260"/>
      <c r="KMS22" s="260"/>
      <c r="KMT22" s="260"/>
      <c r="KMU22" s="260"/>
      <c r="KMV22" s="260"/>
      <c r="KMW22" s="260"/>
      <c r="KMX22" s="260"/>
      <c r="KMY22" s="260"/>
      <c r="KMZ22" s="260"/>
      <c r="KNA22" s="260"/>
      <c r="KNB22" s="260"/>
      <c r="KNC22" s="260"/>
      <c r="KND22" s="260"/>
      <c r="KNE22" s="260"/>
      <c r="KNF22" s="260"/>
      <c r="KNG22" s="260"/>
      <c r="KNH22" s="260"/>
      <c r="KNI22" s="260"/>
      <c r="KNJ22" s="260"/>
      <c r="KNK22" s="260"/>
      <c r="KNL22" s="260"/>
      <c r="KNM22" s="260"/>
      <c r="KNN22" s="260"/>
      <c r="KNO22" s="260"/>
      <c r="KNP22" s="260"/>
      <c r="KNQ22" s="260"/>
      <c r="KNR22" s="260"/>
      <c r="KNS22" s="260"/>
      <c r="KNT22" s="260"/>
      <c r="KNU22" s="260"/>
      <c r="KNV22" s="260"/>
      <c r="KNW22" s="260"/>
      <c r="KNX22" s="260"/>
      <c r="KNY22" s="260"/>
      <c r="KNZ22" s="260"/>
      <c r="KOA22" s="260"/>
      <c r="KOB22" s="260"/>
      <c r="KOC22" s="260"/>
      <c r="KOD22" s="260"/>
      <c r="KOE22" s="260"/>
      <c r="KOF22" s="260"/>
      <c r="KOG22" s="260"/>
      <c r="KOH22" s="260"/>
      <c r="KOI22" s="260"/>
      <c r="KOJ22" s="260"/>
      <c r="KOK22" s="260"/>
      <c r="KOL22" s="260"/>
      <c r="KOM22" s="260"/>
      <c r="KON22" s="260"/>
      <c r="KOO22" s="260"/>
      <c r="KOP22" s="260"/>
      <c r="KOQ22" s="260"/>
      <c r="KOR22" s="260"/>
      <c r="KOS22" s="260"/>
      <c r="KOT22" s="260"/>
      <c r="KOU22" s="260"/>
      <c r="KOV22" s="260"/>
      <c r="KOW22" s="260"/>
      <c r="KOX22" s="260"/>
      <c r="KOY22" s="260"/>
      <c r="KOZ22" s="260"/>
      <c r="KPA22" s="260"/>
      <c r="KPB22" s="260"/>
      <c r="KPC22" s="260"/>
      <c r="KPD22" s="260"/>
      <c r="KPE22" s="260"/>
      <c r="KPF22" s="260"/>
      <c r="KPG22" s="260"/>
      <c r="KPH22" s="260"/>
      <c r="KPI22" s="260"/>
      <c r="KPJ22" s="260"/>
      <c r="KPK22" s="260"/>
      <c r="KPL22" s="260"/>
      <c r="KPM22" s="260"/>
      <c r="KPN22" s="260"/>
      <c r="KPO22" s="260"/>
      <c r="KPP22" s="260"/>
      <c r="KPQ22" s="260"/>
      <c r="KPR22" s="260"/>
      <c r="KPS22" s="260"/>
      <c r="KPT22" s="260"/>
      <c r="KPU22" s="260"/>
      <c r="KPV22" s="260"/>
      <c r="KPW22" s="260"/>
      <c r="KPX22" s="260"/>
      <c r="KPY22" s="260"/>
      <c r="KPZ22" s="260"/>
      <c r="KQA22" s="260"/>
      <c r="KQB22" s="260"/>
      <c r="KQC22" s="260"/>
      <c r="KQD22" s="260"/>
      <c r="KQE22" s="260"/>
      <c r="KQF22" s="260"/>
      <c r="KQG22" s="260"/>
      <c r="KQH22" s="260"/>
      <c r="KQI22" s="260"/>
      <c r="KQJ22" s="260"/>
      <c r="KQK22" s="260"/>
      <c r="KQL22" s="260"/>
      <c r="KQM22" s="260"/>
      <c r="KQN22" s="260"/>
      <c r="KQO22" s="260"/>
      <c r="KQP22" s="260"/>
      <c r="KQQ22" s="260"/>
      <c r="KQR22" s="260"/>
      <c r="KQS22" s="260"/>
      <c r="KQT22" s="260"/>
      <c r="KQU22" s="260"/>
      <c r="KQV22" s="260"/>
      <c r="KQW22" s="260"/>
      <c r="KQX22" s="260"/>
      <c r="KQY22" s="260"/>
      <c r="KQZ22" s="260"/>
      <c r="KRA22" s="260"/>
      <c r="KRB22" s="260"/>
      <c r="KRC22" s="260"/>
      <c r="KRD22" s="260"/>
      <c r="KRE22" s="260"/>
      <c r="KRF22" s="260"/>
      <c r="KRG22" s="260"/>
      <c r="KRH22" s="260"/>
      <c r="KRI22" s="260"/>
      <c r="KRJ22" s="260"/>
      <c r="KRK22" s="260"/>
      <c r="KRL22" s="260"/>
      <c r="KRM22" s="260"/>
      <c r="KRN22" s="260"/>
      <c r="KRO22" s="260"/>
      <c r="KRP22" s="260"/>
      <c r="KRQ22" s="260"/>
      <c r="KRR22" s="260"/>
      <c r="KRS22" s="260"/>
      <c r="KRT22" s="260"/>
      <c r="KRU22" s="260"/>
      <c r="KRV22" s="260"/>
      <c r="KRW22" s="260"/>
      <c r="KRX22" s="260"/>
      <c r="KRY22" s="260"/>
      <c r="KRZ22" s="260"/>
      <c r="KSA22" s="260"/>
      <c r="KSB22" s="260"/>
      <c r="KSC22" s="260"/>
      <c r="KSD22" s="260"/>
      <c r="KSE22" s="260"/>
      <c r="KSF22" s="260"/>
      <c r="KSG22" s="260"/>
      <c r="KSH22" s="260"/>
      <c r="KSI22" s="260"/>
      <c r="KSJ22" s="260"/>
      <c r="KSK22" s="260"/>
      <c r="KSL22" s="260"/>
      <c r="KSM22" s="260"/>
      <c r="KSN22" s="260"/>
      <c r="KSO22" s="260"/>
      <c r="KSP22" s="260"/>
      <c r="KSQ22" s="260"/>
      <c r="KSR22" s="260"/>
      <c r="KSS22" s="260"/>
      <c r="KST22" s="260"/>
      <c r="KSU22" s="260"/>
      <c r="KSV22" s="260"/>
      <c r="KSW22" s="260"/>
      <c r="KSX22" s="260"/>
      <c r="KSY22" s="260"/>
      <c r="KSZ22" s="260"/>
      <c r="KTA22" s="260"/>
      <c r="KTB22" s="260"/>
      <c r="KTC22" s="260"/>
      <c r="KTD22" s="260"/>
      <c r="KTE22" s="260"/>
      <c r="KTF22" s="260"/>
      <c r="KTG22" s="260"/>
      <c r="KTH22" s="260"/>
      <c r="KTI22" s="260"/>
      <c r="KTJ22" s="260"/>
      <c r="KTK22" s="260"/>
      <c r="KTL22" s="260"/>
      <c r="KTM22" s="260"/>
      <c r="KTN22" s="260"/>
      <c r="KTO22" s="260"/>
      <c r="KTP22" s="260"/>
      <c r="KTQ22" s="260"/>
      <c r="KTR22" s="260"/>
      <c r="KTS22" s="260"/>
      <c r="KTT22" s="260"/>
      <c r="KTU22" s="260"/>
      <c r="KTV22" s="260"/>
      <c r="KTW22" s="260"/>
      <c r="KTX22" s="260"/>
      <c r="KTY22" s="260"/>
      <c r="KTZ22" s="260"/>
      <c r="KUA22" s="260"/>
      <c r="KUB22" s="260"/>
      <c r="KUC22" s="260"/>
      <c r="KUD22" s="260"/>
      <c r="KUE22" s="260"/>
      <c r="KUF22" s="260"/>
      <c r="KUG22" s="260"/>
      <c r="KUH22" s="260"/>
      <c r="KUI22" s="260"/>
      <c r="KUJ22" s="260"/>
      <c r="KUK22" s="260"/>
      <c r="KUL22" s="260"/>
      <c r="KUM22" s="260"/>
      <c r="KUN22" s="260"/>
      <c r="KUO22" s="260"/>
      <c r="KUP22" s="260"/>
      <c r="KUQ22" s="260"/>
      <c r="KUR22" s="260"/>
      <c r="KUS22" s="260"/>
      <c r="KUT22" s="260"/>
      <c r="KUU22" s="260"/>
      <c r="KUV22" s="260"/>
      <c r="KUW22" s="260"/>
      <c r="KUX22" s="260"/>
      <c r="KUY22" s="260"/>
      <c r="KUZ22" s="260"/>
      <c r="KVA22" s="260"/>
      <c r="KVB22" s="260"/>
      <c r="KVC22" s="260"/>
      <c r="KVD22" s="260"/>
      <c r="KVE22" s="260"/>
      <c r="KVF22" s="260"/>
      <c r="KVG22" s="260"/>
      <c r="KVH22" s="260"/>
      <c r="KVI22" s="260"/>
      <c r="KVJ22" s="260"/>
      <c r="KVK22" s="260"/>
      <c r="KVL22" s="260"/>
      <c r="KVM22" s="260"/>
      <c r="KVN22" s="260"/>
      <c r="KVO22" s="260"/>
      <c r="KVP22" s="260"/>
      <c r="KVQ22" s="260"/>
      <c r="KVR22" s="260"/>
      <c r="KVS22" s="260"/>
      <c r="KVT22" s="260"/>
      <c r="KVU22" s="260"/>
      <c r="KVV22" s="260"/>
      <c r="KVW22" s="260"/>
      <c r="KVX22" s="260"/>
      <c r="KVY22" s="260"/>
      <c r="KVZ22" s="260"/>
      <c r="KWA22" s="260"/>
      <c r="KWB22" s="260"/>
      <c r="KWC22" s="260"/>
      <c r="KWD22" s="260"/>
      <c r="KWE22" s="260"/>
      <c r="KWF22" s="260"/>
      <c r="KWG22" s="260"/>
      <c r="KWH22" s="260"/>
      <c r="KWI22" s="260"/>
      <c r="KWJ22" s="260"/>
      <c r="KWK22" s="260"/>
      <c r="KWL22" s="260"/>
      <c r="KWM22" s="260"/>
      <c r="KWN22" s="260"/>
      <c r="KWO22" s="260"/>
      <c r="KWP22" s="260"/>
      <c r="KWQ22" s="260"/>
      <c r="KWR22" s="260"/>
      <c r="KWS22" s="260"/>
      <c r="KWT22" s="260"/>
      <c r="KWU22" s="260"/>
      <c r="KWV22" s="260"/>
      <c r="KWW22" s="260"/>
      <c r="KWX22" s="260"/>
      <c r="KWY22" s="260"/>
      <c r="KWZ22" s="260"/>
      <c r="KXA22" s="260"/>
      <c r="KXB22" s="260"/>
      <c r="KXC22" s="260"/>
      <c r="KXD22" s="260"/>
      <c r="KXE22" s="260"/>
      <c r="KXF22" s="260"/>
      <c r="KXG22" s="260"/>
      <c r="KXH22" s="260"/>
      <c r="KXI22" s="260"/>
      <c r="KXJ22" s="260"/>
      <c r="KXK22" s="260"/>
      <c r="KXL22" s="260"/>
      <c r="KXM22" s="260"/>
      <c r="KXN22" s="260"/>
      <c r="KXO22" s="260"/>
      <c r="KXP22" s="260"/>
      <c r="KXQ22" s="260"/>
      <c r="KXR22" s="260"/>
      <c r="KXS22" s="260"/>
      <c r="KXT22" s="260"/>
      <c r="KXU22" s="260"/>
      <c r="KXV22" s="260"/>
      <c r="KXW22" s="260"/>
      <c r="KXX22" s="260"/>
      <c r="KXY22" s="260"/>
      <c r="KXZ22" s="260"/>
      <c r="KYA22" s="260"/>
      <c r="KYB22" s="260"/>
      <c r="KYC22" s="260"/>
      <c r="KYD22" s="260"/>
      <c r="KYE22" s="260"/>
      <c r="KYF22" s="260"/>
      <c r="KYG22" s="260"/>
      <c r="KYH22" s="260"/>
      <c r="KYI22" s="260"/>
      <c r="KYJ22" s="260"/>
      <c r="KYK22" s="260"/>
      <c r="KYL22" s="260"/>
      <c r="KYM22" s="260"/>
      <c r="KYN22" s="260"/>
      <c r="KYO22" s="260"/>
      <c r="KYP22" s="260"/>
      <c r="KYQ22" s="260"/>
      <c r="KYR22" s="260"/>
      <c r="KYS22" s="260"/>
      <c r="KYT22" s="260"/>
      <c r="KYU22" s="260"/>
      <c r="KYV22" s="260"/>
      <c r="KYW22" s="260"/>
      <c r="KYX22" s="260"/>
      <c r="KYY22" s="260"/>
      <c r="KYZ22" s="260"/>
      <c r="KZA22" s="260"/>
      <c r="KZB22" s="260"/>
      <c r="KZC22" s="260"/>
      <c r="KZD22" s="260"/>
      <c r="KZE22" s="260"/>
      <c r="KZF22" s="260"/>
      <c r="KZG22" s="260"/>
      <c r="KZH22" s="260"/>
      <c r="KZI22" s="260"/>
      <c r="KZJ22" s="260"/>
      <c r="KZK22" s="260"/>
      <c r="KZL22" s="260"/>
      <c r="KZM22" s="260"/>
      <c r="KZN22" s="260"/>
      <c r="KZO22" s="260"/>
      <c r="KZP22" s="260"/>
      <c r="KZQ22" s="260"/>
      <c r="KZR22" s="260"/>
      <c r="KZS22" s="260"/>
      <c r="KZT22" s="260"/>
      <c r="KZU22" s="260"/>
      <c r="KZV22" s="260"/>
      <c r="KZW22" s="260"/>
      <c r="KZX22" s="260"/>
      <c r="KZY22" s="260"/>
      <c r="KZZ22" s="260"/>
      <c r="LAA22" s="260"/>
      <c r="LAB22" s="260"/>
      <c r="LAC22" s="260"/>
      <c r="LAD22" s="260"/>
      <c r="LAE22" s="260"/>
      <c r="LAF22" s="260"/>
      <c r="LAG22" s="260"/>
      <c r="LAH22" s="260"/>
      <c r="LAI22" s="260"/>
      <c r="LAJ22" s="260"/>
      <c r="LAK22" s="260"/>
      <c r="LAL22" s="260"/>
      <c r="LAM22" s="260"/>
      <c r="LAN22" s="260"/>
      <c r="LAO22" s="260"/>
      <c r="LAP22" s="260"/>
      <c r="LAQ22" s="260"/>
      <c r="LAR22" s="260"/>
      <c r="LAS22" s="260"/>
      <c r="LAT22" s="260"/>
      <c r="LAU22" s="260"/>
      <c r="LAV22" s="260"/>
      <c r="LAW22" s="260"/>
      <c r="LAX22" s="260"/>
      <c r="LAY22" s="260"/>
      <c r="LAZ22" s="260"/>
      <c r="LBA22" s="260"/>
      <c r="LBB22" s="260"/>
      <c r="LBC22" s="260"/>
      <c r="LBD22" s="260"/>
      <c r="LBE22" s="260"/>
      <c r="LBF22" s="260"/>
      <c r="LBG22" s="260"/>
      <c r="LBH22" s="260"/>
      <c r="LBI22" s="260"/>
      <c r="LBJ22" s="260"/>
      <c r="LBK22" s="260"/>
      <c r="LBL22" s="260"/>
      <c r="LBM22" s="260"/>
      <c r="LBN22" s="260"/>
      <c r="LBO22" s="260"/>
      <c r="LBP22" s="260"/>
      <c r="LBQ22" s="260"/>
      <c r="LBR22" s="260"/>
      <c r="LBS22" s="260"/>
      <c r="LBT22" s="260"/>
      <c r="LBU22" s="260"/>
      <c r="LBV22" s="260"/>
      <c r="LBW22" s="260"/>
      <c r="LBX22" s="260"/>
      <c r="LBY22" s="260"/>
      <c r="LBZ22" s="260"/>
      <c r="LCA22" s="260"/>
      <c r="LCB22" s="260"/>
      <c r="LCC22" s="260"/>
      <c r="LCD22" s="260"/>
      <c r="LCE22" s="260"/>
      <c r="LCF22" s="260"/>
      <c r="LCG22" s="260"/>
      <c r="LCH22" s="260"/>
      <c r="LCI22" s="260"/>
      <c r="LCJ22" s="260"/>
      <c r="LCK22" s="260"/>
      <c r="LCL22" s="260"/>
      <c r="LCM22" s="260"/>
      <c r="LCN22" s="260"/>
      <c r="LCO22" s="260"/>
      <c r="LCP22" s="260"/>
      <c r="LCQ22" s="260"/>
      <c r="LCR22" s="260"/>
      <c r="LCS22" s="260"/>
      <c r="LCT22" s="260"/>
      <c r="LCU22" s="260"/>
      <c r="LCV22" s="260"/>
      <c r="LCW22" s="260"/>
      <c r="LCX22" s="260"/>
      <c r="LCY22" s="260"/>
      <c r="LCZ22" s="260"/>
      <c r="LDA22" s="260"/>
      <c r="LDB22" s="260"/>
      <c r="LDC22" s="260"/>
      <c r="LDD22" s="260"/>
      <c r="LDE22" s="260"/>
      <c r="LDF22" s="260"/>
      <c r="LDG22" s="260"/>
      <c r="LDH22" s="260"/>
      <c r="LDI22" s="260"/>
      <c r="LDJ22" s="260"/>
      <c r="LDK22" s="260"/>
      <c r="LDL22" s="260"/>
      <c r="LDM22" s="260"/>
      <c r="LDN22" s="260"/>
      <c r="LDO22" s="260"/>
      <c r="LDP22" s="260"/>
      <c r="LDQ22" s="260"/>
      <c r="LDR22" s="260"/>
      <c r="LDS22" s="260"/>
      <c r="LDT22" s="260"/>
      <c r="LDU22" s="260"/>
      <c r="LDV22" s="260"/>
      <c r="LDW22" s="260"/>
      <c r="LDX22" s="260"/>
      <c r="LDY22" s="260"/>
      <c r="LDZ22" s="260"/>
      <c r="LEA22" s="260"/>
      <c r="LEB22" s="260"/>
      <c r="LEC22" s="260"/>
      <c r="LED22" s="260"/>
      <c r="LEE22" s="260"/>
      <c r="LEF22" s="260"/>
      <c r="LEG22" s="260"/>
      <c r="LEH22" s="260"/>
      <c r="LEI22" s="260"/>
      <c r="LEJ22" s="260"/>
      <c r="LEK22" s="260"/>
      <c r="LEL22" s="260"/>
      <c r="LEM22" s="260"/>
      <c r="LEN22" s="260"/>
      <c r="LEO22" s="260"/>
      <c r="LEP22" s="260"/>
      <c r="LEQ22" s="260"/>
      <c r="LER22" s="260"/>
      <c r="LES22" s="260"/>
      <c r="LET22" s="260"/>
      <c r="LEU22" s="260"/>
      <c r="LEV22" s="260"/>
      <c r="LEW22" s="260"/>
      <c r="LEX22" s="260"/>
      <c r="LEY22" s="260"/>
      <c r="LEZ22" s="260"/>
      <c r="LFA22" s="260"/>
      <c r="LFB22" s="260"/>
      <c r="LFC22" s="260"/>
      <c r="LFD22" s="260"/>
      <c r="LFE22" s="260"/>
      <c r="LFF22" s="260"/>
      <c r="LFG22" s="260"/>
      <c r="LFH22" s="260"/>
      <c r="LFI22" s="260"/>
      <c r="LFJ22" s="260"/>
      <c r="LFK22" s="260"/>
      <c r="LFL22" s="260"/>
      <c r="LFM22" s="260"/>
      <c r="LFN22" s="260"/>
      <c r="LFO22" s="260"/>
      <c r="LFP22" s="260"/>
      <c r="LFQ22" s="260"/>
      <c r="LFR22" s="260"/>
      <c r="LFS22" s="260"/>
      <c r="LFT22" s="260"/>
      <c r="LFU22" s="260"/>
      <c r="LFV22" s="260"/>
      <c r="LFW22" s="260"/>
      <c r="LFX22" s="260"/>
      <c r="LFY22" s="260"/>
      <c r="LFZ22" s="260"/>
      <c r="LGA22" s="260"/>
      <c r="LGB22" s="260"/>
      <c r="LGC22" s="260"/>
      <c r="LGD22" s="260"/>
      <c r="LGE22" s="260"/>
      <c r="LGF22" s="260"/>
      <c r="LGG22" s="260"/>
      <c r="LGH22" s="260"/>
      <c r="LGI22" s="260"/>
      <c r="LGJ22" s="260"/>
      <c r="LGK22" s="260"/>
      <c r="LGL22" s="260"/>
      <c r="LGM22" s="260"/>
      <c r="LGN22" s="260"/>
      <c r="LGO22" s="260"/>
      <c r="LGP22" s="260"/>
      <c r="LGQ22" s="260"/>
      <c r="LGR22" s="260"/>
      <c r="LGS22" s="260"/>
      <c r="LGT22" s="260"/>
      <c r="LGU22" s="260"/>
      <c r="LGV22" s="260"/>
      <c r="LGW22" s="260"/>
      <c r="LGX22" s="260"/>
      <c r="LGY22" s="260"/>
      <c r="LGZ22" s="260"/>
      <c r="LHA22" s="260"/>
      <c r="LHB22" s="260"/>
      <c r="LHC22" s="260"/>
      <c r="LHD22" s="260"/>
      <c r="LHE22" s="260"/>
      <c r="LHF22" s="260"/>
      <c r="LHG22" s="260"/>
      <c r="LHH22" s="260"/>
      <c r="LHI22" s="260"/>
      <c r="LHJ22" s="260"/>
      <c r="LHK22" s="260"/>
      <c r="LHL22" s="260"/>
      <c r="LHM22" s="260"/>
      <c r="LHN22" s="260"/>
      <c r="LHO22" s="260"/>
      <c r="LHP22" s="260"/>
      <c r="LHQ22" s="260"/>
      <c r="LHR22" s="260"/>
      <c r="LHS22" s="260"/>
      <c r="LHT22" s="260"/>
      <c r="LHU22" s="260"/>
      <c r="LHV22" s="260"/>
      <c r="LHW22" s="260"/>
      <c r="LHX22" s="260"/>
      <c r="LHY22" s="260"/>
      <c r="LHZ22" s="260"/>
      <c r="LIA22" s="260"/>
      <c r="LIB22" s="260"/>
      <c r="LIC22" s="260"/>
      <c r="LID22" s="260"/>
      <c r="LIE22" s="260"/>
      <c r="LIF22" s="260"/>
      <c r="LIG22" s="260"/>
      <c r="LIH22" s="260"/>
      <c r="LII22" s="260"/>
      <c r="LIJ22" s="260"/>
      <c r="LIK22" s="260"/>
      <c r="LIL22" s="260"/>
      <c r="LIM22" s="260"/>
      <c r="LIN22" s="260"/>
      <c r="LIO22" s="260"/>
      <c r="LIP22" s="260"/>
      <c r="LIQ22" s="260"/>
      <c r="LIR22" s="260"/>
      <c r="LIS22" s="260"/>
      <c r="LIT22" s="260"/>
      <c r="LIU22" s="260"/>
      <c r="LIV22" s="260"/>
      <c r="LIW22" s="260"/>
      <c r="LIX22" s="260"/>
      <c r="LIY22" s="260"/>
      <c r="LIZ22" s="260"/>
      <c r="LJA22" s="260"/>
      <c r="LJB22" s="260"/>
      <c r="LJC22" s="260"/>
      <c r="LJD22" s="260"/>
      <c r="LJE22" s="260"/>
      <c r="LJF22" s="260"/>
      <c r="LJG22" s="260"/>
      <c r="LJH22" s="260"/>
      <c r="LJI22" s="260"/>
      <c r="LJJ22" s="260"/>
      <c r="LJK22" s="260"/>
      <c r="LJL22" s="260"/>
      <c r="LJM22" s="260"/>
      <c r="LJN22" s="260"/>
      <c r="LJO22" s="260"/>
      <c r="LJP22" s="260"/>
      <c r="LJQ22" s="260"/>
      <c r="LJR22" s="260"/>
      <c r="LJS22" s="260"/>
      <c r="LJT22" s="260"/>
      <c r="LJU22" s="260"/>
      <c r="LJV22" s="260"/>
      <c r="LJW22" s="260"/>
      <c r="LJX22" s="260"/>
      <c r="LJY22" s="260"/>
      <c r="LJZ22" s="260"/>
      <c r="LKA22" s="260"/>
      <c r="LKB22" s="260"/>
      <c r="LKC22" s="260"/>
      <c r="LKD22" s="260"/>
      <c r="LKE22" s="260"/>
      <c r="LKF22" s="260"/>
      <c r="LKG22" s="260"/>
      <c r="LKH22" s="260"/>
      <c r="LKI22" s="260"/>
      <c r="LKJ22" s="260"/>
      <c r="LKK22" s="260"/>
      <c r="LKL22" s="260"/>
      <c r="LKM22" s="260"/>
      <c r="LKN22" s="260"/>
      <c r="LKO22" s="260"/>
      <c r="LKP22" s="260"/>
      <c r="LKQ22" s="260"/>
      <c r="LKR22" s="260"/>
      <c r="LKS22" s="260"/>
      <c r="LKT22" s="260"/>
      <c r="LKU22" s="260"/>
      <c r="LKV22" s="260"/>
      <c r="LKW22" s="260"/>
      <c r="LKX22" s="260"/>
      <c r="LKY22" s="260"/>
      <c r="LKZ22" s="260"/>
      <c r="LLA22" s="260"/>
      <c r="LLB22" s="260"/>
      <c r="LLC22" s="260"/>
      <c r="LLD22" s="260"/>
      <c r="LLE22" s="260"/>
      <c r="LLF22" s="260"/>
      <c r="LLG22" s="260"/>
      <c r="LLH22" s="260"/>
      <c r="LLI22" s="260"/>
      <c r="LLJ22" s="260"/>
      <c r="LLK22" s="260"/>
      <c r="LLL22" s="260"/>
      <c r="LLM22" s="260"/>
      <c r="LLN22" s="260"/>
      <c r="LLO22" s="260"/>
      <c r="LLP22" s="260"/>
      <c r="LLQ22" s="260"/>
      <c r="LLR22" s="260"/>
      <c r="LLS22" s="260"/>
      <c r="LLT22" s="260"/>
      <c r="LLU22" s="260"/>
      <c r="LLV22" s="260"/>
      <c r="LLW22" s="260"/>
      <c r="LLX22" s="260"/>
      <c r="LLY22" s="260"/>
      <c r="LLZ22" s="260"/>
      <c r="LMA22" s="260"/>
      <c r="LMB22" s="260"/>
      <c r="LMC22" s="260"/>
      <c r="LMD22" s="260"/>
      <c r="LME22" s="260"/>
      <c r="LMF22" s="260"/>
      <c r="LMG22" s="260"/>
      <c r="LMH22" s="260"/>
      <c r="LMI22" s="260"/>
      <c r="LMJ22" s="260"/>
      <c r="LMK22" s="260"/>
      <c r="LML22" s="260"/>
      <c r="LMM22" s="260"/>
      <c r="LMN22" s="260"/>
      <c r="LMO22" s="260"/>
      <c r="LMP22" s="260"/>
      <c r="LMQ22" s="260"/>
      <c r="LMR22" s="260"/>
      <c r="LMS22" s="260"/>
      <c r="LMT22" s="260"/>
      <c r="LMU22" s="260"/>
      <c r="LMV22" s="260"/>
      <c r="LMW22" s="260"/>
      <c r="LMX22" s="260"/>
      <c r="LMY22" s="260"/>
      <c r="LMZ22" s="260"/>
      <c r="LNA22" s="260"/>
      <c r="LNB22" s="260"/>
      <c r="LNC22" s="260"/>
      <c r="LND22" s="260"/>
      <c r="LNE22" s="260"/>
      <c r="LNF22" s="260"/>
      <c r="LNG22" s="260"/>
      <c r="LNH22" s="260"/>
      <c r="LNI22" s="260"/>
      <c r="LNJ22" s="260"/>
      <c r="LNK22" s="260"/>
      <c r="LNL22" s="260"/>
      <c r="LNM22" s="260"/>
      <c r="LNN22" s="260"/>
      <c r="LNO22" s="260"/>
      <c r="LNP22" s="260"/>
      <c r="LNQ22" s="260"/>
      <c r="LNR22" s="260"/>
      <c r="LNS22" s="260"/>
      <c r="LNT22" s="260"/>
      <c r="LNU22" s="260"/>
      <c r="LNV22" s="260"/>
      <c r="LNW22" s="260"/>
      <c r="LNX22" s="260"/>
      <c r="LNY22" s="260"/>
      <c r="LNZ22" s="260"/>
      <c r="LOA22" s="260"/>
      <c r="LOB22" s="260"/>
      <c r="LOC22" s="260"/>
      <c r="LOD22" s="260"/>
      <c r="LOE22" s="260"/>
      <c r="LOF22" s="260"/>
      <c r="LOG22" s="260"/>
      <c r="LOH22" s="260"/>
      <c r="LOI22" s="260"/>
      <c r="LOJ22" s="260"/>
      <c r="LOK22" s="260"/>
      <c r="LOL22" s="260"/>
      <c r="LOM22" s="260"/>
      <c r="LON22" s="260"/>
      <c r="LOO22" s="260"/>
      <c r="LOP22" s="260"/>
      <c r="LOQ22" s="260"/>
      <c r="LOR22" s="260"/>
      <c r="LOS22" s="260"/>
      <c r="LOT22" s="260"/>
      <c r="LOU22" s="260"/>
      <c r="LOV22" s="260"/>
      <c r="LOW22" s="260"/>
      <c r="LOX22" s="260"/>
      <c r="LOY22" s="260"/>
      <c r="LOZ22" s="260"/>
      <c r="LPA22" s="260"/>
      <c r="LPB22" s="260"/>
      <c r="LPC22" s="260"/>
      <c r="LPD22" s="260"/>
      <c r="LPE22" s="260"/>
      <c r="LPF22" s="260"/>
      <c r="LPG22" s="260"/>
      <c r="LPH22" s="260"/>
      <c r="LPI22" s="260"/>
      <c r="LPJ22" s="260"/>
      <c r="LPK22" s="260"/>
      <c r="LPL22" s="260"/>
      <c r="LPM22" s="260"/>
      <c r="LPN22" s="260"/>
      <c r="LPO22" s="260"/>
      <c r="LPP22" s="260"/>
      <c r="LPQ22" s="260"/>
      <c r="LPR22" s="260"/>
      <c r="LPS22" s="260"/>
      <c r="LPT22" s="260"/>
      <c r="LPU22" s="260"/>
      <c r="LPV22" s="260"/>
      <c r="LPW22" s="260"/>
      <c r="LPX22" s="260"/>
      <c r="LPY22" s="260"/>
      <c r="LPZ22" s="260"/>
      <c r="LQA22" s="260"/>
      <c r="LQB22" s="260"/>
      <c r="LQC22" s="260"/>
      <c r="LQD22" s="260"/>
      <c r="LQE22" s="260"/>
      <c r="LQF22" s="260"/>
      <c r="LQG22" s="260"/>
      <c r="LQH22" s="260"/>
      <c r="LQI22" s="260"/>
      <c r="LQJ22" s="260"/>
      <c r="LQK22" s="260"/>
      <c r="LQL22" s="260"/>
      <c r="LQM22" s="260"/>
      <c r="LQN22" s="260"/>
      <c r="LQO22" s="260"/>
      <c r="LQP22" s="260"/>
      <c r="LQQ22" s="260"/>
      <c r="LQR22" s="260"/>
      <c r="LQS22" s="260"/>
      <c r="LQT22" s="260"/>
      <c r="LQU22" s="260"/>
      <c r="LQV22" s="260"/>
      <c r="LQW22" s="260"/>
      <c r="LQX22" s="260"/>
      <c r="LQY22" s="260"/>
      <c r="LQZ22" s="260"/>
      <c r="LRA22" s="260"/>
      <c r="LRB22" s="260"/>
      <c r="LRC22" s="260"/>
      <c r="LRD22" s="260"/>
      <c r="LRE22" s="260"/>
      <c r="LRF22" s="260"/>
      <c r="LRG22" s="260"/>
      <c r="LRH22" s="260"/>
      <c r="LRI22" s="260"/>
      <c r="LRJ22" s="260"/>
      <c r="LRK22" s="260"/>
      <c r="LRL22" s="260"/>
      <c r="LRM22" s="260"/>
      <c r="LRN22" s="260"/>
      <c r="LRO22" s="260"/>
      <c r="LRP22" s="260"/>
      <c r="LRQ22" s="260"/>
      <c r="LRR22" s="260"/>
      <c r="LRS22" s="260"/>
      <c r="LRT22" s="260"/>
      <c r="LRU22" s="260"/>
      <c r="LRV22" s="260"/>
      <c r="LRW22" s="260"/>
      <c r="LRX22" s="260"/>
      <c r="LRY22" s="260"/>
      <c r="LRZ22" s="260"/>
      <c r="LSA22" s="260"/>
      <c r="LSB22" s="260"/>
      <c r="LSC22" s="260"/>
      <c r="LSD22" s="260"/>
      <c r="LSE22" s="260"/>
      <c r="LSF22" s="260"/>
      <c r="LSG22" s="260"/>
      <c r="LSH22" s="260"/>
      <c r="LSI22" s="260"/>
      <c r="LSJ22" s="260"/>
      <c r="LSK22" s="260"/>
      <c r="LSL22" s="260"/>
      <c r="LSM22" s="260"/>
      <c r="LSN22" s="260"/>
      <c r="LSO22" s="260"/>
      <c r="LSP22" s="260"/>
      <c r="LSQ22" s="260"/>
      <c r="LSR22" s="260"/>
      <c r="LSS22" s="260"/>
      <c r="LST22" s="260"/>
      <c r="LSU22" s="260"/>
      <c r="LSV22" s="260"/>
      <c r="LSW22" s="260"/>
      <c r="LSX22" s="260"/>
      <c r="LSY22" s="260"/>
      <c r="LSZ22" s="260"/>
      <c r="LTA22" s="260"/>
      <c r="LTB22" s="260"/>
      <c r="LTC22" s="260"/>
      <c r="LTD22" s="260"/>
      <c r="LTE22" s="260"/>
      <c r="LTF22" s="260"/>
      <c r="LTG22" s="260"/>
      <c r="LTH22" s="260"/>
      <c r="LTI22" s="260"/>
      <c r="LTJ22" s="260"/>
      <c r="LTK22" s="260"/>
      <c r="LTL22" s="260"/>
      <c r="LTM22" s="260"/>
      <c r="LTN22" s="260"/>
      <c r="LTO22" s="260"/>
      <c r="LTP22" s="260"/>
      <c r="LTQ22" s="260"/>
      <c r="LTR22" s="260"/>
      <c r="LTS22" s="260"/>
      <c r="LTT22" s="260"/>
      <c r="LTU22" s="260"/>
      <c r="LTV22" s="260"/>
      <c r="LTW22" s="260"/>
      <c r="LTX22" s="260"/>
      <c r="LTY22" s="260"/>
      <c r="LTZ22" s="260"/>
      <c r="LUA22" s="260"/>
      <c r="LUB22" s="260"/>
      <c r="LUC22" s="260"/>
      <c r="LUD22" s="260"/>
      <c r="LUE22" s="260"/>
      <c r="LUF22" s="260"/>
      <c r="LUG22" s="260"/>
      <c r="LUH22" s="260"/>
      <c r="LUI22" s="260"/>
      <c r="LUJ22" s="260"/>
      <c r="LUK22" s="260"/>
      <c r="LUL22" s="260"/>
      <c r="LUM22" s="260"/>
      <c r="LUN22" s="260"/>
      <c r="LUO22" s="260"/>
      <c r="LUP22" s="260"/>
      <c r="LUQ22" s="260"/>
      <c r="LUR22" s="260"/>
      <c r="LUS22" s="260"/>
      <c r="LUT22" s="260"/>
      <c r="LUU22" s="260"/>
      <c r="LUV22" s="260"/>
      <c r="LUW22" s="260"/>
      <c r="LUX22" s="260"/>
      <c r="LUY22" s="260"/>
      <c r="LUZ22" s="260"/>
      <c r="LVA22" s="260"/>
      <c r="LVB22" s="260"/>
      <c r="LVC22" s="260"/>
      <c r="LVD22" s="260"/>
      <c r="LVE22" s="260"/>
      <c r="LVF22" s="260"/>
      <c r="LVG22" s="260"/>
      <c r="LVH22" s="260"/>
      <c r="LVI22" s="260"/>
      <c r="LVJ22" s="260"/>
      <c r="LVK22" s="260"/>
      <c r="LVL22" s="260"/>
      <c r="LVM22" s="260"/>
      <c r="LVN22" s="260"/>
      <c r="LVO22" s="260"/>
      <c r="LVP22" s="260"/>
      <c r="LVQ22" s="260"/>
      <c r="LVR22" s="260"/>
      <c r="LVS22" s="260"/>
      <c r="LVT22" s="260"/>
      <c r="LVU22" s="260"/>
      <c r="LVV22" s="260"/>
      <c r="LVW22" s="260"/>
      <c r="LVX22" s="260"/>
      <c r="LVY22" s="260"/>
      <c r="LVZ22" s="260"/>
      <c r="LWA22" s="260"/>
      <c r="LWB22" s="260"/>
      <c r="LWC22" s="260"/>
      <c r="LWD22" s="260"/>
      <c r="LWE22" s="260"/>
      <c r="LWF22" s="260"/>
      <c r="LWG22" s="260"/>
      <c r="LWH22" s="260"/>
      <c r="LWI22" s="260"/>
      <c r="LWJ22" s="260"/>
      <c r="LWK22" s="260"/>
      <c r="LWL22" s="260"/>
      <c r="LWM22" s="260"/>
      <c r="LWN22" s="260"/>
      <c r="LWO22" s="260"/>
      <c r="LWP22" s="260"/>
      <c r="LWQ22" s="260"/>
      <c r="LWR22" s="260"/>
      <c r="LWS22" s="260"/>
      <c r="LWT22" s="260"/>
      <c r="LWU22" s="260"/>
      <c r="LWV22" s="260"/>
      <c r="LWW22" s="260"/>
      <c r="LWX22" s="260"/>
      <c r="LWY22" s="260"/>
      <c r="LWZ22" s="260"/>
      <c r="LXA22" s="260"/>
      <c r="LXB22" s="260"/>
      <c r="LXC22" s="260"/>
      <c r="LXD22" s="260"/>
      <c r="LXE22" s="260"/>
      <c r="LXF22" s="260"/>
      <c r="LXG22" s="260"/>
      <c r="LXH22" s="260"/>
      <c r="LXI22" s="260"/>
      <c r="LXJ22" s="260"/>
      <c r="LXK22" s="260"/>
      <c r="LXL22" s="260"/>
      <c r="LXM22" s="260"/>
      <c r="LXN22" s="260"/>
      <c r="LXO22" s="260"/>
      <c r="LXP22" s="260"/>
      <c r="LXQ22" s="260"/>
      <c r="LXR22" s="260"/>
      <c r="LXS22" s="260"/>
      <c r="LXT22" s="260"/>
      <c r="LXU22" s="260"/>
      <c r="LXV22" s="260"/>
      <c r="LXW22" s="260"/>
      <c r="LXX22" s="260"/>
      <c r="LXY22" s="260"/>
      <c r="LXZ22" s="260"/>
      <c r="LYA22" s="260"/>
      <c r="LYB22" s="260"/>
      <c r="LYC22" s="260"/>
      <c r="LYD22" s="260"/>
      <c r="LYE22" s="260"/>
      <c r="LYF22" s="260"/>
      <c r="LYG22" s="260"/>
      <c r="LYH22" s="260"/>
      <c r="LYI22" s="260"/>
      <c r="LYJ22" s="260"/>
      <c r="LYK22" s="260"/>
      <c r="LYL22" s="260"/>
      <c r="LYM22" s="260"/>
      <c r="LYN22" s="260"/>
      <c r="LYO22" s="260"/>
      <c r="LYP22" s="260"/>
      <c r="LYQ22" s="260"/>
      <c r="LYR22" s="260"/>
      <c r="LYS22" s="260"/>
      <c r="LYT22" s="260"/>
      <c r="LYU22" s="260"/>
      <c r="LYV22" s="260"/>
      <c r="LYW22" s="260"/>
      <c r="LYX22" s="260"/>
      <c r="LYY22" s="260"/>
      <c r="LYZ22" s="260"/>
      <c r="LZA22" s="260"/>
      <c r="LZB22" s="260"/>
      <c r="LZC22" s="260"/>
      <c r="LZD22" s="260"/>
      <c r="LZE22" s="260"/>
      <c r="LZF22" s="260"/>
      <c r="LZG22" s="260"/>
      <c r="LZH22" s="260"/>
      <c r="LZI22" s="260"/>
      <c r="LZJ22" s="260"/>
      <c r="LZK22" s="260"/>
      <c r="LZL22" s="260"/>
      <c r="LZM22" s="260"/>
      <c r="LZN22" s="260"/>
      <c r="LZO22" s="260"/>
      <c r="LZP22" s="260"/>
      <c r="LZQ22" s="260"/>
      <c r="LZR22" s="260"/>
      <c r="LZS22" s="260"/>
      <c r="LZT22" s="260"/>
      <c r="LZU22" s="260"/>
      <c r="LZV22" s="260"/>
      <c r="LZW22" s="260"/>
      <c r="LZX22" s="260"/>
      <c r="LZY22" s="260"/>
      <c r="LZZ22" s="260"/>
      <c r="MAA22" s="260"/>
      <c r="MAB22" s="260"/>
      <c r="MAC22" s="260"/>
      <c r="MAD22" s="260"/>
      <c r="MAE22" s="260"/>
      <c r="MAF22" s="260"/>
      <c r="MAG22" s="260"/>
      <c r="MAH22" s="260"/>
      <c r="MAI22" s="260"/>
      <c r="MAJ22" s="260"/>
      <c r="MAK22" s="260"/>
      <c r="MAL22" s="260"/>
      <c r="MAM22" s="260"/>
      <c r="MAN22" s="260"/>
      <c r="MAO22" s="260"/>
      <c r="MAP22" s="260"/>
      <c r="MAQ22" s="260"/>
      <c r="MAR22" s="260"/>
      <c r="MAS22" s="260"/>
      <c r="MAT22" s="260"/>
      <c r="MAU22" s="260"/>
      <c r="MAV22" s="260"/>
      <c r="MAW22" s="260"/>
      <c r="MAX22" s="260"/>
      <c r="MAY22" s="260"/>
      <c r="MAZ22" s="260"/>
      <c r="MBA22" s="260"/>
      <c r="MBB22" s="260"/>
      <c r="MBC22" s="260"/>
      <c r="MBD22" s="260"/>
      <c r="MBE22" s="260"/>
      <c r="MBF22" s="260"/>
      <c r="MBG22" s="260"/>
      <c r="MBH22" s="260"/>
      <c r="MBI22" s="260"/>
      <c r="MBJ22" s="260"/>
      <c r="MBK22" s="260"/>
      <c r="MBL22" s="260"/>
      <c r="MBM22" s="260"/>
      <c r="MBN22" s="260"/>
      <c r="MBO22" s="260"/>
      <c r="MBP22" s="260"/>
      <c r="MBQ22" s="260"/>
      <c r="MBR22" s="260"/>
      <c r="MBS22" s="260"/>
      <c r="MBT22" s="260"/>
      <c r="MBU22" s="260"/>
      <c r="MBV22" s="260"/>
      <c r="MBW22" s="260"/>
      <c r="MBX22" s="260"/>
      <c r="MBY22" s="260"/>
      <c r="MBZ22" s="260"/>
      <c r="MCA22" s="260"/>
      <c r="MCB22" s="260"/>
      <c r="MCC22" s="260"/>
      <c r="MCD22" s="260"/>
      <c r="MCE22" s="260"/>
      <c r="MCF22" s="260"/>
      <c r="MCG22" s="260"/>
      <c r="MCH22" s="260"/>
      <c r="MCI22" s="260"/>
      <c r="MCJ22" s="260"/>
      <c r="MCK22" s="260"/>
      <c r="MCL22" s="260"/>
      <c r="MCM22" s="260"/>
      <c r="MCN22" s="260"/>
      <c r="MCO22" s="260"/>
      <c r="MCP22" s="260"/>
      <c r="MCQ22" s="260"/>
      <c r="MCR22" s="260"/>
      <c r="MCS22" s="260"/>
      <c r="MCT22" s="260"/>
      <c r="MCU22" s="260"/>
      <c r="MCV22" s="260"/>
      <c r="MCW22" s="260"/>
      <c r="MCX22" s="260"/>
      <c r="MCY22" s="260"/>
      <c r="MCZ22" s="260"/>
      <c r="MDA22" s="260"/>
      <c r="MDB22" s="260"/>
      <c r="MDC22" s="260"/>
      <c r="MDD22" s="260"/>
      <c r="MDE22" s="260"/>
      <c r="MDF22" s="260"/>
      <c r="MDG22" s="260"/>
      <c r="MDH22" s="260"/>
      <c r="MDI22" s="260"/>
      <c r="MDJ22" s="260"/>
      <c r="MDK22" s="260"/>
      <c r="MDL22" s="260"/>
      <c r="MDM22" s="260"/>
      <c r="MDN22" s="260"/>
      <c r="MDO22" s="260"/>
      <c r="MDP22" s="260"/>
      <c r="MDQ22" s="260"/>
      <c r="MDR22" s="260"/>
      <c r="MDS22" s="260"/>
      <c r="MDT22" s="260"/>
      <c r="MDU22" s="260"/>
      <c r="MDV22" s="260"/>
      <c r="MDW22" s="260"/>
      <c r="MDX22" s="260"/>
      <c r="MDY22" s="260"/>
      <c r="MDZ22" s="260"/>
      <c r="MEA22" s="260"/>
      <c r="MEB22" s="260"/>
      <c r="MEC22" s="260"/>
      <c r="MED22" s="260"/>
      <c r="MEE22" s="260"/>
      <c r="MEF22" s="260"/>
      <c r="MEG22" s="260"/>
      <c r="MEH22" s="260"/>
      <c r="MEI22" s="260"/>
      <c r="MEJ22" s="260"/>
      <c r="MEK22" s="260"/>
      <c r="MEL22" s="260"/>
      <c r="MEM22" s="260"/>
      <c r="MEN22" s="260"/>
      <c r="MEO22" s="260"/>
      <c r="MEP22" s="260"/>
      <c r="MEQ22" s="260"/>
      <c r="MER22" s="260"/>
      <c r="MES22" s="260"/>
      <c r="MET22" s="260"/>
      <c r="MEU22" s="260"/>
      <c r="MEV22" s="260"/>
      <c r="MEW22" s="260"/>
      <c r="MEX22" s="260"/>
      <c r="MEY22" s="260"/>
      <c r="MEZ22" s="260"/>
      <c r="MFA22" s="260"/>
      <c r="MFB22" s="260"/>
      <c r="MFC22" s="260"/>
      <c r="MFD22" s="260"/>
      <c r="MFE22" s="260"/>
      <c r="MFF22" s="260"/>
      <c r="MFG22" s="260"/>
      <c r="MFH22" s="260"/>
      <c r="MFI22" s="260"/>
      <c r="MFJ22" s="260"/>
      <c r="MFK22" s="260"/>
      <c r="MFL22" s="260"/>
      <c r="MFM22" s="260"/>
      <c r="MFN22" s="260"/>
      <c r="MFO22" s="260"/>
      <c r="MFP22" s="260"/>
      <c r="MFQ22" s="260"/>
      <c r="MFR22" s="260"/>
      <c r="MFS22" s="260"/>
      <c r="MFT22" s="260"/>
      <c r="MFU22" s="260"/>
      <c r="MFV22" s="260"/>
      <c r="MFW22" s="260"/>
      <c r="MFX22" s="260"/>
      <c r="MFY22" s="260"/>
      <c r="MFZ22" s="260"/>
      <c r="MGA22" s="260"/>
      <c r="MGB22" s="260"/>
      <c r="MGC22" s="260"/>
      <c r="MGD22" s="260"/>
      <c r="MGE22" s="260"/>
      <c r="MGF22" s="260"/>
      <c r="MGG22" s="260"/>
      <c r="MGH22" s="260"/>
      <c r="MGI22" s="260"/>
      <c r="MGJ22" s="260"/>
      <c r="MGK22" s="260"/>
      <c r="MGL22" s="260"/>
      <c r="MGM22" s="260"/>
      <c r="MGN22" s="260"/>
      <c r="MGO22" s="260"/>
      <c r="MGP22" s="260"/>
      <c r="MGQ22" s="260"/>
      <c r="MGR22" s="260"/>
      <c r="MGS22" s="260"/>
      <c r="MGT22" s="260"/>
      <c r="MGU22" s="260"/>
      <c r="MGV22" s="260"/>
      <c r="MGW22" s="260"/>
      <c r="MGX22" s="260"/>
      <c r="MGY22" s="260"/>
      <c r="MGZ22" s="260"/>
      <c r="MHA22" s="260"/>
      <c r="MHB22" s="260"/>
      <c r="MHC22" s="260"/>
      <c r="MHD22" s="260"/>
      <c r="MHE22" s="260"/>
      <c r="MHF22" s="260"/>
      <c r="MHG22" s="260"/>
      <c r="MHH22" s="260"/>
      <c r="MHI22" s="260"/>
      <c r="MHJ22" s="260"/>
      <c r="MHK22" s="260"/>
      <c r="MHL22" s="260"/>
      <c r="MHM22" s="260"/>
      <c r="MHN22" s="260"/>
      <c r="MHO22" s="260"/>
      <c r="MHP22" s="260"/>
      <c r="MHQ22" s="260"/>
      <c r="MHR22" s="260"/>
      <c r="MHS22" s="260"/>
      <c r="MHT22" s="260"/>
      <c r="MHU22" s="260"/>
      <c r="MHV22" s="260"/>
      <c r="MHW22" s="260"/>
      <c r="MHX22" s="260"/>
      <c r="MHY22" s="260"/>
      <c r="MHZ22" s="260"/>
      <c r="MIA22" s="260"/>
      <c r="MIB22" s="260"/>
      <c r="MIC22" s="260"/>
      <c r="MID22" s="260"/>
      <c r="MIE22" s="260"/>
      <c r="MIF22" s="260"/>
      <c r="MIG22" s="260"/>
      <c r="MIH22" s="260"/>
      <c r="MII22" s="260"/>
      <c r="MIJ22" s="260"/>
      <c r="MIK22" s="260"/>
      <c r="MIL22" s="260"/>
      <c r="MIM22" s="260"/>
      <c r="MIN22" s="260"/>
      <c r="MIO22" s="260"/>
      <c r="MIP22" s="260"/>
      <c r="MIQ22" s="260"/>
      <c r="MIR22" s="260"/>
      <c r="MIS22" s="260"/>
      <c r="MIT22" s="260"/>
      <c r="MIU22" s="260"/>
      <c r="MIV22" s="260"/>
      <c r="MIW22" s="260"/>
      <c r="MIX22" s="260"/>
      <c r="MIY22" s="260"/>
      <c r="MIZ22" s="260"/>
      <c r="MJA22" s="260"/>
      <c r="MJB22" s="260"/>
      <c r="MJC22" s="260"/>
      <c r="MJD22" s="260"/>
      <c r="MJE22" s="260"/>
      <c r="MJF22" s="260"/>
      <c r="MJG22" s="260"/>
      <c r="MJH22" s="260"/>
      <c r="MJI22" s="260"/>
      <c r="MJJ22" s="260"/>
      <c r="MJK22" s="260"/>
      <c r="MJL22" s="260"/>
      <c r="MJM22" s="260"/>
      <c r="MJN22" s="260"/>
      <c r="MJO22" s="260"/>
      <c r="MJP22" s="260"/>
      <c r="MJQ22" s="260"/>
      <c r="MJR22" s="260"/>
      <c r="MJS22" s="260"/>
      <c r="MJT22" s="260"/>
      <c r="MJU22" s="260"/>
      <c r="MJV22" s="260"/>
      <c r="MJW22" s="260"/>
      <c r="MJX22" s="260"/>
      <c r="MJY22" s="260"/>
      <c r="MJZ22" s="260"/>
      <c r="MKA22" s="260"/>
      <c r="MKB22" s="260"/>
      <c r="MKC22" s="260"/>
      <c r="MKD22" s="260"/>
      <c r="MKE22" s="260"/>
      <c r="MKF22" s="260"/>
      <c r="MKG22" s="260"/>
      <c r="MKH22" s="260"/>
      <c r="MKI22" s="260"/>
      <c r="MKJ22" s="260"/>
      <c r="MKK22" s="260"/>
      <c r="MKL22" s="260"/>
      <c r="MKM22" s="260"/>
      <c r="MKN22" s="260"/>
      <c r="MKO22" s="260"/>
      <c r="MKP22" s="260"/>
      <c r="MKQ22" s="260"/>
      <c r="MKR22" s="260"/>
      <c r="MKS22" s="260"/>
      <c r="MKT22" s="260"/>
      <c r="MKU22" s="260"/>
      <c r="MKV22" s="260"/>
      <c r="MKW22" s="260"/>
      <c r="MKX22" s="260"/>
      <c r="MKY22" s="260"/>
      <c r="MKZ22" s="260"/>
      <c r="MLA22" s="260"/>
      <c r="MLB22" s="260"/>
      <c r="MLC22" s="260"/>
      <c r="MLD22" s="260"/>
      <c r="MLE22" s="260"/>
      <c r="MLF22" s="260"/>
      <c r="MLG22" s="260"/>
      <c r="MLH22" s="260"/>
      <c r="MLI22" s="260"/>
      <c r="MLJ22" s="260"/>
      <c r="MLK22" s="260"/>
      <c r="MLL22" s="260"/>
      <c r="MLM22" s="260"/>
      <c r="MLN22" s="260"/>
      <c r="MLO22" s="260"/>
      <c r="MLP22" s="260"/>
      <c r="MLQ22" s="260"/>
      <c r="MLR22" s="260"/>
      <c r="MLS22" s="260"/>
      <c r="MLT22" s="260"/>
      <c r="MLU22" s="260"/>
      <c r="MLV22" s="260"/>
      <c r="MLW22" s="260"/>
      <c r="MLX22" s="260"/>
      <c r="MLY22" s="260"/>
      <c r="MLZ22" s="260"/>
      <c r="MMA22" s="260"/>
      <c r="MMB22" s="260"/>
      <c r="MMC22" s="260"/>
      <c r="MMD22" s="260"/>
      <c r="MME22" s="260"/>
      <c r="MMF22" s="260"/>
      <c r="MMG22" s="260"/>
      <c r="MMH22" s="260"/>
      <c r="MMI22" s="260"/>
      <c r="MMJ22" s="260"/>
      <c r="MMK22" s="260"/>
      <c r="MML22" s="260"/>
      <c r="MMM22" s="260"/>
      <c r="MMN22" s="260"/>
      <c r="MMO22" s="260"/>
      <c r="MMP22" s="260"/>
      <c r="MMQ22" s="260"/>
      <c r="MMR22" s="260"/>
      <c r="MMS22" s="260"/>
      <c r="MMT22" s="260"/>
      <c r="MMU22" s="260"/>
      <c r="MMV22" s="260"/>
      <c r="MMW22" s="260"/>
      <c r="MMX22" s="260"/>
      <c r="MMY22" s="260"/>
      <c r="MMZ22" s="260"/>
      <c r="MNA22" s="260"/>
      <c r="MNB22" s="260"/>
      <c r="MNC22" s="260"/>
      <c r="MND22" s="260"/>
      <c r="MNE22" s="260"/>
      <c r="MNF22" s="260"/>
      <c r="MNG22" s="260"/>
      <c r="MNH22" s="260"/>
      <c r="MNI22" s="260"/>
      <c r="MNJ22" s="260"/>
      <c r="MNK22" s="260"/>
      <c r="MNL22" s="260"/>
      <c r="MNM22" s="260"/>
      <c r="MNN22" s="260"/>
      <c r="MNO22" s="260"/>
      <c r="MNP22" s="260"/>
      <c r="MNQ22" s="260"/>
      <c r="MNR22" s="260"/>
      <c r="MNS22" s="260"/>
      <c r="MNT22" s="260"/>
      <c r="MNU22" s="260"/>
      <c r="MNV22" s="260"/>
      <c r="MNW22" s="260"/>
      <c r="MNX22" s="260"/>
      <c r="MNY22" s="260"/>
      <c r="MNZ22" s="260"/>
      <c r="MOA22" s="260"/>
      <c r="MOB22" s="260"/>
      <c r="MOC22" s="260"/>
      <c r="MOD22" s="260"/>
      <c r="MOE22" s="260"/>
      <c r="MOF22" s="260"/>
      <c r="MOG22" s="260"/>
      <c r="MOH22" s="260"/>
      <c r="MOI22" s="260"/>
      <c r="MOJ22" s="260"/>
      <c r="MOK22" s="260"/>
      <c r="MOL22" s="260"/>
      <c r="MOM22" s="260"/>
      <c r="MON22" s="260"/>
      <c r="MOO22" s="260"/>
      <c r="MOP22" s="260"/>
      <c r="MOQ22" s="260"/>
      <c r="MOR22" s="260"/>
      <c r="MOS22" s="260"/>
      <c r="MOT22" s="260"/>
      <c r="MOU22" s="260"/>
      <c r="MOV22" s="260"/>
      <c r="MOW22" s="260"/>
      <c r="MOX22" s="260"/>
      <c r="MOY22" s="260"/>
      <c r="MOZ22" s="260"/>
      <c r="MPA22" s="260"/>
      <c r="MPB22" s="260"/>
      <c r="MPC22" s="260"/>
      <c r="MPD22" s="260"/>
      <c r="MPE22" s="260"/>
      <c r="MPF22" s="260"/>
      <c r="MPG22" s="260"/>
      <c r="MPH22" s="260"/>
      <c r="MPI22" s="260"/>
      <c r="MPJ22" s="260"/>
      <c r="MPK22" s="260"/>
      <c r="MPL22" s="260"/>
      <c r="MPM22" s="260"/>
      <c r="MPN22" s="260"/>
      <c r="MPO22" s="260"/>
      <c r="MPP22" s="260"/>
      <c r="MPQ22" s="260"/>
      <c r="MPR22" s="260"/>
      <c r="MPS22" s="260"/>
      <c r="MPT22" s="260"/>
      <c r="MPU22" s="260"/>
      <c r="MPV22" s="260"/>
      <c r="MPW22" s="260"/>
      <c r="MPX22" s="260"/>
      <c r="MPY22" s="260"/>
      <c r="MPZ22" s="260"/>
      <c r="MQA22" s="260"/>
      <c r="MQB22" s="260"/>
      <c r="MQC22" s="260"/>
      <c r="MQD22" s="260"/>
      <c r="MQE22" s="260"/>
      <c r="MQF22" s="260"/>
      <c r="MQG22" s="260"/>
      <c r="MQH22" s="260"/>
      <c r="MQI22" s="260"/>
      <c r="MQJ22" s="260"/>
      <c r="MQK22" s="260"/>
      <c r="MQL22" s="260"/>
      <c r="MQM22" s="260"/>
      <c r="MQN22" s="260"/>
      <c r="MQO22" s="260"/>
      <c r="MQP22" s="260"/>
      <c r="MQQ22" s="260"/>
      <c r="MQR22" s="260"/>
      <c r="MQS22" s="260"/>
      <c r="MQT22" s="260"/>
      <c r="MQU22" s="260"/>
      <c r="MQV22" s="260"/>
      <c r="MQW22" s="260"/>
      <c r="MQX22" s="260"/>
      <c r="MQY22" s="260"/>
      <c r="MQZ22" s="260"/>
      <c r="MRA22" s="260"/>
      <c r="MRB22" s="260"/>
      <c r="MRC22" s="260"/>
      <c r="MRD22" s="260"/>
      <c r="MRE22" s="260"/>
      <c r="MRF22" s="260"/>
      <c r="MRG22" s="260"/>
      <c r="MRH22" s="260"/>
      <c r="MRI22" s="260"/>
      <c r="MRJ22" s="260"/>
      <c r="MRK22" s="260"/>
      <c r="MRL22" s="260"/>
      <c r="MRM22" s="260"/>
      <c r="MRN22" s="260"/>
      <c r="MRO22" s="260"/>
      <c r="MRP22" s="260"/>
      <c r="MRQ22" s="260"/>
      <c r="MRR22" s="260"/>
      <c r="MRS22" s="260"/>
      <c r="MRT22" s="260"/>
      <c r="MRU22" s="260"/>
      <c r="MRV22" s="260"/>
      <c r="MRW22" s="260"/>
      <c r="MRX22" s="260"/>
      <c r="MRY22" s="260"/>
      <c r="MRZ22" s="260"/>
      <c r="MSA22" s="260"/>
      <c r="MSB22" s="260"/>
      <c r="MSC22" s="260"/>
      <c r="MSD22" s="260"/>
      <c r="MSE22" s="260"/>
      <c r="MSF22" s="260"/>
      <c r="MSG22" s="260"/>
      <c r="MSH22" s="260"/>
      <c r="MSI22" s="260"/>
      <c r="MSJ22" s="260"/>
      <c r="MSK22" s="260"/>
      <c r="MSL22" s="260"/>
      <c r="MSM22" s="260"/>
      <c r="MSN22" s="260"/>
      <c r="MSO22" s="260"/>
      <c r="MSP22" s="260"/>
      <c r="MSQ22" s="260"/>
      <c r="MSR22" s="260"/>
      <c r="MSS22" s="260"/>
      <c r="MST22" s="260"/>
      <c r="MSU22" s="260"/>
      <c r="MSV22" s="260"/>
      <c r="MSW22" s="260"/>
      <c r="MSX22" s="260"/>
      <c r="MSY22" s="260"/>
      <c r="MSZ22" s="260"/>
      <c r="MTA22" s="260"/>
      <c r="MTB22" s="260"/>
      <c r="MTC22" s="260"/>
      <c r="MTD22" s="260"/>
      <c r="MTE22" s="260"/>
      <c r="MTF22" s="260"/>
      <c r="MTG22" s="260"/>
      <c r="MTH22" s="260"/>
      <c r="MTI22" s="260"/>
      <c r="MTJ22" s="260"/>
      <c r="MTK22" s="260"/>
      <c r="MTL22" s="260"/>
      <c r="MTM22" s="260"/>
      <c r="MTN22" s="260"/>
      <c r="MTO22" s="260"/>
      <c r="MTP22" s="260"/>
      <c r="MTQ22" s="260"/>
      <c r="MTR22" s="260"/>
      <c r="MTS22" s="260"/>
      <c r="MTT22" s="260"/>
      <c r="MTU22" s="260"/>
      <c r="MTV22" s="260"/>
      <c r="MTW22" s="260"/>
      <c r="MTX22" s="260"/>
      <c r="MTY22" s="260"/>
      <c r="MTZ22" s="260"/>
      <c r="MUA22" s="260"/>
      <c r="MUB22" s="260"/>
      <c r="MUC22" s="260"/>
      <c r="MUD22" s="260"/>
      <c r="MUE22" s="260"/>
      <c r="MUF22" s="260"/>
      <c r="MUG22" s="260"/>
      <c r="MUH22" s="260"/>
      <c r="MUI22" s="260"/>
      <c r="MUJ22" s="260"/>
      <c r="MUK22" s="260"/>
      <c r="MUL22" s="260"/>
      <c r="MUM22" s="260"/>
      <c r="MUN22" s="260"/>
      <c r="MUO22" s="260"/>
      <c r="MUP22" s="260"/>
      <c r="MUQ22" s="260"/>
      <c r="MUR22" s="260"/>
      <c r="MUS22" s="260"/>
      <c r="MUT22" s="260"/>
      <c r="MUU22" s="260"/>
      <c r="MUV22" s="260"/>
      <c r="MUW22" s="260"/>
      <c r="MUX22" s="260"/>
      <c r="MUY22" s="260"/>
      <c r="MUZ22" s="260"/>
      <c r="MVA22" s="260"/>
      <c r="MVB22" s="260"/>
      <c r="MVC22" s="260"/>
      <c r="MVD22" s="260"/>
      <c r="MVE22" s="260"/>
      <c r="MVF22" s="260"/>
      <c r="MVG22" s="260"/>
      <c r="MVH22" s="260"/>
      <c r="MVI22" s="260"/>
      <c r="MVJ22" s="260"/>
      <c r="MVK22" s="260"/>
      <c r="MVL22" s="260"/>
      <c r="MVM22" s="260"/>
      <c r="MVN22" s="260"/>
      <c r="MVO22" s="260"/>
      <c r="MVP22" s="260"/>
      <c r="MVQ22" s="260"/>
      <c r="MVR22" s="260"/>
      <c r="MVS22" s="260"/>
      <c r="MVT22" s="260"/>
      <c r="MVU22" s="260"/>
      <c r="MVV22" s="260"/>
      <c r="MVW22" s="260"/>
      <c r="MVX22" s="260"/>
      <c r="MVY22" s="260"/>
      <c r="MVZ22" s="260"/>
      <c r="MWA22" s="260"/>
      <c r="MWB22" s="260"/>
      <c r="MWC22" s="260"/>
      <c r="MWD22" s="260"/>
      <c r="MWE22" s="260"/>
      <c r="MWF22" s="260"/>
      <c r="MWG22" s="260"/>
      <c r="MWH22" s="260"/>
      <c r="MWI22" s="260"/>
      <c r="MWJ22" s="260"/>
      <c r="MWK22" s="260"/>
      <c r="MWL22" s="260"/>
      <c r="MWM22" s="260"/>
      <c r="MWN22" s="260"/>
      <c r="MWO22" s="260"/>
      <c r="MWP22" s="260"/>
      <c r="MWQ22" s="260"/>
      <c r="MWR22" s="260"/>
      <c r="MWS22" s="260"/>
      <c r="MWT22" s="260"/>
      <c r="MWU22" s="260"/>
      <c r="MWV22" s="260"/>
      <c r="MWW22" s="260"/>
      <c r="MWX22" s="260"/>
      <c r="MWY22" s="260"/>
      <c r="MWZ22" s="260"/>
      <c r="MXA22" s="260"/>
      <c r="MXB22" s="260"/>
      <c r="MXC22" s="260"/>
      <c r="MXD22" s="260"/>
      <c r="MXE22" s="260"/>
      <c r="MXF22" s="260"/>
      <c r="MXG22" s="260"/>
      <c r="MXH22" s="260"/>
      <c r="MXI22" s="260"/>
      <c r="MXJ22" s="260"/>
      <c r="MXK22" s="260"/>
      <c r="MXL22" s="260"/>
      <c r="MXM22" s="260"/>
      <c r="MXN22" s="260"/>
      <c r="MXO22" s="260"/>
      <c r="MXP22" s="260"/>
      <c r="MXQ22" s="260"/>
      <c r="MXR22" s="260"/>
      <c r="MXS22" s="260"/>
      <c r="MXT22" s="260"/>
      <c r="MXU22" s="260"/>
      <c r="MXV22" s="260"/>
      <c r="MXW22" s="260"/>
      <c r="MXX22" s="260"/>
      <c r="MXY22" s="260"/>
      <c r="MXZ22" s="260"/>
      <c r="MYA22" s="260"/>
      <c r="MYB22" s="260"/>
      <c r="MYC22" s="260"/>
      <c r="MYD22" s="260"/>
      <c r="MYE22" s="260"/>
      <c r="MYF22" s="260"/>
      <c r="MYG22" s="260"/>
      <c r="MYH22" s="260"/>
      <c r="MYI22" s="260"/>
      <c r="MYJ22" s="260"/>
      <c r="MYK22" s="260"/>
      <c r="MYL22" s="260"/>
      <c r="MYM22" s="260"/>
      <c r="MYN22" s="260"/>
      <c r="MYO22" s="260"/>
      <c r="MYP22" s="260"/>
      <c r="MYQ22" s="260"/>
      <c r="MYR22" s="260"/>
      <c r="MYS22" s="260"/>
      <c r="MYT22" s="260"/>
      <c r="MYU22" s="260"/>
      <c r="MYV22" s="260"/>
      <c r="MYW22" s="260"/>
      <c r="MYX22" s="260"/>
      <c r="MYY22" s="260"/>
      <c r="MYZ22" s="260"/>
      <c r="MZA22" s="260"/>
      <c r="MZB22" s="260"/>
      <c r="MZC22" s="260"/>
      <c r="MZD22" s="260"/>
      <c r="MZE22" s="260"/>
      <c r="MZF22" s="260"/>
      <c r="MZG22" s="260"/>
      <c r="MZH22" s="260"/>
      <c r="MZI22" s="260"/>
      <c r="MZJ22" s="260"/>
      <c r="MZK22" s="260"/>
      <c r="MZL22" s="260"/>
      <c r="MZM22" s="260"/>
      <c r="MZN22" s="260"/>
      <c r="MZO22" s="260"/>
      <c r="MZP22" s="260"/>
      <c r="MZQ22" s="260"/>
      <c r="MZR22" s="260"/>
      <c r="MZS22" s="260"/>
      <c r="MZT22" s="260"/>
      <c r="MZU22" s="260"/>
      <c r="MZV22" s="260"/>
      <c r="MZW22" s="260"/>
      <c r="MZX22" s="260"/>
      <c r="MZY22" s="260"/>
      <c r="MZZ22" s="260"/>
      <c r="NAA22" s="260"/>
      <c r="NAB22" s="260"/>
      <c r="NAC22" s="260"/>
      <c r="NAD22" s="260"/>
      <c r="NAE22" s="260"/>
      <c r="NAF22" s="260"/>
      <c r="NAG22" s="260"/>
      <c r="NAH22" s="260"/>
      <c r="NAI22" s="260"/>
      <c r="NAJ22" s="260"/>
      <c r="NAK22" s="260"/>
      <c r="NAL22" s="260"/>
      <c r="NAM22" s="260"/>
      <c r="NAN22" s="260"/>
      <c r="NAO22" s="260"/>
      <c r="NAP22" s="260"/>
      <c r="NAQ22" s="260"/>
      <c r="NAR22" s="260"/>
      <c r="NAS22" s="260"/>
      <c r="NAT22" s="260"/>
      <c r="NAU22" s="260"/>
      <c r="NAV22" s="260"/>
      <c r="NAW22" s="260"/>
      <c r="NAX22" s="260"/>
      <c r="NAY22" s="260"/>
      <c r="NAZ22" s="260"/>
      <c r="NBA22" s="260"/>
      <c r="NBB22" s="260"/>
      <c r="NBC22" s="260"/>
      <c r="NBD22" s="260"/>
      <c r="NBE22" s="260"/>
      <c r="NBF22" s="260"/>
      <c r="NBG22" s="260"/>
      <c r="NBH22" s="260"/>
      <c r="NBI22" s="260"/>
      <c r="NBJ22" s="260"/>
      <c r="NBK22" s="260"/>
      <c r="NBL22" s="260"/>
      <c r="NBM22" s="260"/>
      <c r="NBN22" s="260"/>
      <c r="NBO22" s="260"/>
      <c r="NBP22" s="260"/>
      <c r="NBQ22" s="260"/>
      <c r="NBR22" s="260"/>
      <c r="NBS22" s="260"/>
      <c r="NBT22" s="260"/>
      <c r="NBU22" s="260"/>
      <c r="NBV22" s="260"/>
      <c r="NBW22" s="260"/>
      <c r="NBX22" s="260"/>
      <c r="NBY22" s="260"/>
      <c r="NBZ22" s="260"/>
      <c r="NCA22" s="260"/>
      <c r="NCB22" s="260"/>
      <c r="NCC22" s="260"/>
      <c r="NCD22" s="260"/>
      <c r="NCE22" s="260"/>
      <c r="NCF22" s="260"/>
      <c r="NCG22" s="260"/>
      <c r="NCH22" s="260"/>
      <c r="NCI22" s="260"/>
      <c r="NCJ22" s="260"/>
      <c r="NCK22" s="260"/>
      <c r="NCL22" s="260"/>
      <c r="NCM22" s="260"/>
      <c r="NCN22" s="260"/>
      <c r="NCO22" s="260"/>
      <c r="NCP22" s="260"/>
      <c r="NCQ22" s="260"/>
      <c r="NCR22" s="260"/>
      <c r="NCS22" s="260"/>
      <c r="NCT22" s="260"/>
      <c r="NCU22" s="260"/>
      <c r="NCV22" s="260"/>
      <c r="NCW22" s="260"/>
      <c r="NCX22" s="260"/>
      <c r="NCY22" s="260"/>
      <c r="NCZ22" s="260"/>
      <c r="NDA22" s="260"/>
      <c r="NDB22" s="260"/>
      <c r="NDC22" s="260"/>
      <c r="NDD22" s="260"/>
      <c r="NDE22" s="260"/>
      <c r="NDF22" s="260"/>
      <c r="NDG22" s="260"/>
      <c r="NDH22" s="260"/>
      <c r="NDI22" s="260"/>
      <c r="NDJ22" s="260"/>
      <c r="NDK22" s="260"/>
      <c r="NDL22" s="260"/>
      <c r="NDM22" s="260"/>
      <c r="NDN22" s="260"/>
      <c r="NDO22" s="260"/>
      <c r="NDP22" s="260"/>
      <c r="NDQ22" s="260"/>
      <c r="NDR22" s="260"/>
      <c r="NDS22" s="260"/>
      <c r="NDT22" s="260"/>
      <c r="NDU22" s="260"/>
      <c r="NDV22" s="260"/>
      <c r="NDW22" s="260"/>
      <c r="NDX22" s="260"/>
      <c r="NDY22" s="260"/>
      <c r="NDZ22" s="260"/>
      <c r="NEA22" s="260"/>
      <c r="NEB22" s="260"/>
      <c r="NEC22" s="260"/>
      <c r="NED22" s="260"/>
      <c r="NEE22" s="260"/>
      <c r="NEF22" s="260"/>
      <c r="NEG22" s="260"/>
      <c r="NEH22" s="260"/>
      <c r="NEI22" s="260"/>
      <c r="NEJ22" s="260"/>
      <c r="NEK22" s="260"/>
      <c r="NEL22" s="260"/>
      <c r="NEM22" s="260"/>
      <c r="NEN22" s="260"/>
      <c r="NEO22" s="260"/>
      <c r="NEP22" s="260"/>
      <c r="NEQ22" s="260"/>
      <c r="NER22" s="260"/>
      <c r="NES22" s="260"/>
      <c r="NET22" s="260"/>
      <c r="NEU22" s="260"/>
      <c r="NEV22" s="260"/>
      <c r="NEW22" s="260"/>
      <c r="NEX22" s="260"/>
      <c r="NEY22" s="260"/>
      <c r="NEZ22" s="260"/>
      <c r="NFA22" s="260"/>
      <c r="NFB22" s="260"/>
      <c r="NFC22" s="260"/>
      <c r="NFD22" s="260"/>
      <c r="NFE22" s="260"/>
      <c r="NFF22" s="260"/>
      <c r="NFG22" s="260"/>
      <c r="NFH22" s="260"/>
      <c r="NFI22" s="260"/>
      <c r="NFJ22" s="260"/>
      <c r="NFK22" s="260"/>
      <c r="NFL22" s="260"/>
      <c r="NFM22" s="260"/>
      <c r="NFN22" s="260"/>
      <c r="NFO22" s="260"/>
      <c r="NFP22" s="260"/>
      <c r="NFQ22" s="260"/>
      <c r="NFR22" s="260"/>
      <c r="NFS22" s="260"/>
      <c r="NFT22" s="260"/>
      <c r="NFU22" s="260"/>
      <c r="NFV22" s="260"/>
      <c r="NFW22" s="260"/>
      <c r="NFX22" s="260"/>
      <c r="NFY22" s="260"/>
      <c r="NFZ22" s="260"/>
      <c r="NGA22" s="260"/>
      <c r="NGB22" s="260"/>
      <c r="NGC22" s="260"/>
      <c r="NGD22" s="260"/>
      <c r="NGE22" s="260"/>
      <c r="NGF22" s="260"/>
      <c r="NGG22" s="260"/>
      <c r="NGH22" s="260"/>
      <c r="NGI22" s="260"/>
      <c r="NGJ22" s="260"/>
      <c r="NGK22" s="260"/>
      <c r="NGL22" s="260"/>
      <c r="NGM22" s="260"/>
      <c r="NGN22" s="260"/>
      <c r="NGO22" s="260"/>
      <c r="NGP22" s="260"/>
      <c r="NGQ22" s="260"/>
      <c r="NGR22" s="260"/>
      <c r="NGS22" s="260"/>
      <c r="NGT22" s="260"/>
      <c r="NGU22" s="260"/>
      <c r="NGV22" s="260"/>
      <c r="NGW22" s="260"/>
      <c r="NGX22" s="260"/>
      <c r="NGY22" s="260"/>
      <c r="NGZ22" s="260"/>
      <c r="NHA22" s="260"/>
      <c r="NHB22" s="260"/>
      <c r="NHC22" s="260"/>
      <c r="NHD22" s="260"/>
      <c r="NHE22" s="260"/>
      <c r="NHF22" s="260"/>
      <c r="NHG22" s="260"/>
      <c r="NHH22" s="260"/>
      <c r="NHI22" s="260"/>
      <c r="NHJ22" s="260"/>
      <c r="NHK22" s="260"/>
      <c r="NHL22" s="260"/>
      <c r="NHM22" s="260"/>
      <c r="NHN22" s="260"/>
      <c r="NHO22" s="260"/>
      <c r="NHP22" s="260"/>
      <c r="NHQ22" s="260"/>
      <c r="NHR22" s="260"/>
      <c r="NHS22" s="260"/>
      <c r="NHT22" s="260"/>
      <c r="NHU22" s="260"/>
      <c r="NHV22" s="260"/>
      <c r="NHW22" s="260"/>
      <c r="NHX22" s="260"/>
      <c r="NHY22" s="260"/>
      <c r="NHZ22" s="260"/>
      <c r="NIA22" s="260"/>
      <c r="NIB22" s="260"/>
      <c r="NIC22" s="260"/>
      <c r="NID22" s="260"/>
      <c r="NIE22" s="260"/>
      <c r="NIF22" s="260"/>
      <c r="NIG22" s="260"/>
      <c r="NIH22" s="260"/>
      <c r="NII22" s="260"/>
      <c r="NIJ22" s="260"/>
      <c r="NIK22" s="260"/>
      <c r="NIL22" s="260"/>
      <c r="NIM22" s="260"/>
      <c r="NIN22" s="260"/>
      <c r="NIO22" s="260"/>
      <c r="NIP22" s="260"/>
      <c r="NIQ22" s="260"/>
      <c r="NIR22" s="260"/>
      <c r="NIS22" s="260"/>
      <c r="NIT22" s="260"/>
      <c r="NIU22" s="260"/>
      <c r="NIV22" s="260"/>
      <c r="NIW22" s="260"/>
      <c r="NIX22" s="260"/>
      <c r="NIY22" s="260"/>
      <c r="NIZ22" s="260"/>
      <c r="NJA22" s="260"/>
      <c r="NJB22" s="260"/>
      <c r="NJC22" s="260"/>
      <c r="NJD22" s="260"/>
      <c r="NJE22" s="260"/>
      <c r="NJF22" s="260"/>
      <c r="NJG22" s="260"/>
      <c r="NJH22" s="260"/>
      <c r="NJI22" s="260"/>
      <c r="NJJ22" s="260"/>
      <c r="NJK22" s="260"/>
      <c r="NJL22" s="260"/>
      <c r="NJM22" s="260"/>
      <c r="NJN22" s="260"/>
      <c r="NJO22" s="260"/>
      <c r="NJP22" s="260"/>
      <c r="NJQ22" s="260"/>
      <c r="NJR22" s="260"/>
      <c r="NJS22" s="260"/>
      <c r="NJT22" s="260"/>
      <c r="NJU22" s="260"/>
      <c r="NJV22" s="260"/>
      <c r="NJW22" s="260"/>
      <c r="NJX22" s="260"/>
      <c r="NJY22" s="260"/>
      <c r="NJZ22" s="260"/>
      <c r="NKA22" s="260"/>
      <c r="NKB22" s="260"/>
      <c r="NKC22" s="260"/>
      <c r="NKD22" s="260"/>
      <c r="NKE22" s="260"/>
      <c r="NKF22" s="260"/>
      <c r="NKG22" s="260"/>
      <c r="NKH22" s="260"/>
      <c r="NKI22" s="260"/>
      <c r="NKJ22" s="260"/>
      <c r="NKK22" s="260"/>
      <c r="NKL22" s="260"/>
      <c r="NKM22" s="260"/>
      <c r="NKN22" s="260"/>
      <c r="NKO22" s="260"/>
      <c r="NKP22" s="260"/>
      <c r="NKQ22" s="260"/>
      <c r="NKR22" s="260"/>
      <c r="NKS22" s="260"/>
      <c r="NKT22" s="260"/>
      <c r="NKU22" s="260"/>
      <c r="NKV22" s="260"/>
      <c r="NKW22" s="260"/>
      <c r="NKX22" s="260"/>
      <c r="NKY22" s="260"/>
      <c r="NKZ22" s="260"/>
      <c r="NLA22" s="260"/>
      <c r="NLB22" s="260"/>
      <c r="NLC22" s="260"/>
      <c r="NLD22" s="260"/>
      <c r="NLE22" s="260"/>
      <c r="NLF22" s="260"/>
      <c r="NLG22" s="260"/>
      <c r="NLH22" s="260"/>
      <c r="NLI22" s="260"/>
      <c r="NLJ22" s="260"/>
      <c r="NLK22" s="260"/>
      <c r="NLL22" s="260"/>
      <c r="NLM22" s="260"/>
      <c r="NLN22" s="260"/>
      <c r="NLO22" s="260"/>
      <c r="NLP22" s="260"/>
      <c r="NLQ22" s="260"/>
      <c r="NLR22" s="260"/>
      <c r="NLS22" s="260"/>
      <c r="NLT22" s="260"/>
      <c r="NLU22" s="260"/>
      <c r="NLV22" s="260"/>
      <c r="NLW22" s="260"/>
      <c r="NLX22" s="260"/>
      <c r="NLY22" s="260"/>
      <c r="NLZ22" s="260"/>
      <c r="NMA22" s="260"/>
      <c r="NMB22" s="260"/>
      <c r="NMC22" s="260"/>
      <c r="NMD22" s="260"/>
      <c r="NME22" s="260"/>
      <c r="NMF22" s="260"/>
      <c r="NMG22" s="260"/>
      <c r="NMH22" s="260"/>
      <c r="NMI22" s="260"/>
      <c r="NMJ22" s="260"/>
      <c r="NMK22" s="260"/>
      <c r="NML22" s="260"/>
      <c r="NMM22" s="260"/>
      <c r="NMN22" s="260"/>
      <c r="NMO22" s="260"/>
      <c r="NMP22" s="260"/>
      <c r="NMQ22" s="260"/>
      <c r="NMR22" s="260"/>
      <c r="NMS22" s="260"/>
      <c r="NMT22" s="260"/>
      <c r="NMU22" s="260"/>
      <c r="NMV22" s="260"/>
      <c r="NMW22" s="260"/>
      <c r="NMX22" s="260"/>
      <c r="NMY22" s="260"/>
      <c r="NMZ22" s="260"/>
      <c r="NNA22" s="260"/>
      <c r="NNB22" s="260"/>
      <c r="NNC22" s="260"/>
      <c r="NND22" s="260"/>
      <c r="NNE22" s="260"/>
      <c r="NNF22" s="260"/>
      <c r="NNG22" s="260"/>
      <c r="NNH22" s="260"/>
      <c r="NNI22" s="260"/>
      <c r="NNJ22" s="260"/>
      <c r="NNK22" s="260"/>
      <c r="NNL22" s="260"/>
      <c r="NNM22" s="260"/>
      <c r="NNN22" s="260"/>
      <c r="NNO22" s="260"/>
      <c r="NNP22" s="260"/>
      <c r="NNQ22" s="260"/>
      <c r="NNR22" s="260"/>
      <c r="NNS22" s="260"/>
      <c r="NNT22" s="260"/>
      <c r="NNU22" s="260"/>
      <c r="NNV22" s="260"/>
      <c r="NNW22" s="260"/>
      <c r="NNX22" s="260"/>
      <c r="NNY22" s="260"/>
      <c r="NNZ22" s="260"/>
      <c r="NOA22" s="260"/>
      <c r="NOB22" s="260"/>
      <c r="NOC22" s="260"/>
      <c r="NOD22" s="260"/>
      <c r="NOE22" s="260"/>
      <c r="NOF22" s="260"/>
      <c r="NOG22" s="260"/>
      <c r="NOH22" s="260"/>
      <c r="NOI22" s="260"/>
      <c r="NOJ22" s="260"/>
      <c r="NOK22" s="260"/>
      <c r="NOL22" s="260"/>
      <c r="NOM22" s="260"/>
      <c r="NON22" s="260"/>
      <c r="NOO22" s="260"/>
      <c r="NOP22" s="260"/>
      <c r="NOQ22" s="260"/>
      <c r="NOR22" s="260"/>
      <c r="NOS22" s="260"/>
      <c r="NOT22" s="260"/>
      <c r="NOU22" s="260"/>
      <c r="NOV22" s="260"/>
      <c r="NOW22" s="260"/>
      <c r="NOX22" s="260"/>
      <c r="NOY22" s="260"/>
      <c r="NOZ22" s="260"/>
      <c r="NPA22" s="260"/>
      <c r="NPB22" s="260"/>
      <c r="NPC22" s="260"/>
      <c r="NPD22" s="260"/>
      <c r="NPE22" s="260"/>
      <c r="NPF22" s="260"/>
      <c r="NPG22" s="260"/>
      <c r="NPH22" s="260"/>
      <c r="NPI22" s="260"/>
      <c r="NPJ22" s="260"/>
      <c r="NPK22" s="260"/>
      <c r="NPL22" s="260"/>
      <c r="NPM22" s="260"/>
      <c r="NPN22" s="260"/>
      <c r="NPO22" s="260"/>
      <c r="NPP22" s="260"/>
      <c r="NPQ22" s="260"/>
      <c r="NPR22" s="260"/>
      <c r="NPS22" s="260"/>
      <c r="NPT22" s="260"/>
      <c r="NPU22" s="260"/>
      <c r="NPV22" s="260"/>
      <c r="NPW22" s="260"/>
      <c r="NPX22" s="260"/>
      <c r="NPY22" s="260"/>
      <c r="NPZ22" s="260"/>
      <c r="NQA22" s="260"/>
      <c r="NQB22" s="260"/>
      <c r="NQC22" s="260"/>
      <c r="NQD22" s="260"/>
      <c r="NQE22" s="260"/>
      <c r="NQF22" s="260"/>
      <c r="NQG22" s="260"/>
      <c r="NQH22" s="260"/>
      <c r="NQI22" s="260"/>
      <c r="NQJ22" s="260"/>
      <c r="NQK22" s="260"/>
      <c r="NQL22" s="260"/>
      <c r="NQM22" s="260"/>
      <c r="NQN22" s="260"/>
      <c r="NQO22" s="260"/>
      <c r="NQP22" s="260"/>
      <c r="NQQ22" s="260"/>
      <c r="NQR22" s="260"/>
      <c r="NQS22" s="260"/>
      <c r="NQT22" s="260"/>
      <c r="NQU22" s="260"/>
      <c r="NQV22" s="260"/>
      <c r="NQW22" s="260"/>
      <c r="NQX22" s="260"/>
      <c r="NQY22" s="260"/>
      <c r="NQZ22" s="260"/>
      <c r="NRA22" s="260"/>
      <c r="NRB22" s="260"/>
      <c r="NRC22" s="260"/>
      <c r="NRD22" s="260"/>
      <c r="NRE22" s="260"/>
      <c r="NRF22" s="260"/>
      <c r="NRG22" s="260"/>
      <c r="NRH22" s="260"/>
      <c r="NRI22" s="260"/>
      <c r="NRJ22" s="260"/>
      <c r="NRK22" s="260"/>
      <c r="NRL22" s="260"/>
      <c r="NRM22" s="260"/>
      <c r="NRN22" s="260"/>
      <c r="NRO22" s="260"/>
      <c r="NRP22" s="260"/>
      <c r="NRQ22" s="260"/>
      <c r="NRR22" s="260"/>
      <c r="NRS22" s="260"/>
      <c r="NRT22" s="260"/>
      <c r="NRU22" s="260"/>
      <c r="NRV22" s="260"/>
      <c r="NRW22" s="260"/>
      <c r="NRX22" s="260"/>
      <c r="NRY22" s="260"/>
      <c r="NRZ22" s="260"/>
      <c r="NSA22" s="260"/>
      <c r="NSB22" s="260"/>
      <c r="NSC22" s="260"/>
      <c r="NSD22" s="260"/>
      <c r="NSE22" s="260"/>
      <c r="NSF22" s="260"/>
      <c r="NSG22" s="260"/>
      <c r="NSH22" s="260"/>
      <c r="NSI22" s="260"/>
      <c r="NSJ22" s="260"/>
      <c r="NSK22" s="260"/>
      <c r="NSL22" s="260"/>
      <c r="NSM22" s="260"/>
      <c r="NSN22" s="260"/>
      <c r="NSO22" s="260"/>
      <c r="NSP22" s="260"/>
      <c r="NSQ22" s="260"/>
      <c r="NSR22" s="260"/>
      <c r="NSS22" s="260"/>
      <c r="NST22" s="260"/>
      <c r="NSU22" s="260"/>
      <c r="NSV22" s="260"/>
      <c r="NSW22" s="260"/>
      <c r="NSX22" s="260"/>
      <c r="NSY22" s="260"/>
      <c r="NSZ22" s="260"/>
      <c r="NTA22" s="260"/>
      <c r="NTB22" s="260"/>
      <c r="NTC22" s="260"/>
      <c r="NTD22" s="260"/>
      <c r="NTE22" s="260"/>
      <c r="NTF22" s="260"/>
      <c r="NTG22" s="260"/>
      <c r="NTH22" s="260"/>
      <c r="NTI22" s="260"/>
      <c r="NTJ22" s="260"/>
      <c r="NTK22" s="260"/>
      <c r="NTL22" s="260"/>
      <c r="NTM22" s="260"/>
      <c r="NTN22" s="260"/>
      <c r="NTO22" s="260"/>
      <c r="NTP22" s="260"/>
      <c r="NTQ22" s="260"/>
      <c r="NTR22" s="260"/>
      <c r="NTS22" s="260"/>
      <c r="NTT22" s="260"/>
      <c r="NTU22" s="260"/>
      <c r="NTV22" s="260"/>
      <c r="NTW22" s="260"/>
      <c r="NTX22" s="260"/>
      <c r="NTY22" s="260"/>
      <c r="NTZ22" s="260"/>
      <c r="NUA22" s="260"/>
      <c r="NUB22" s="260"/>
      <c r="NUC22" s="260"/>
      <c r="NUD22" s="260"/>
      <c r="NUE22" s="260"/>
      <c r="NUF22" s="260"/>
      <c r="NUG22" s="260"/>
      <c r="NUH22" s="260"/>
      <c r="NUI22" s="260"/>
      <c r="NUJ22" s="260"/>
      <c r="NUK22" s="260"/>
      <c r="NUL22" s="260"/>
      <c r="NUM22" s="260"/>
      <c r="NUN22" s="260"/>
      <c r="NUO22" s="260"/>
      <c r="NUP22" s="260"/>
      <c r="NUQ22" s="260"/>
      <c r="NUR22" s="260"/>
      <c r="NUS22" s="260"/>
      <c r="NUT22" s="260"/>
      <c r="NUU22" s="260"/>
      <c r="NUV22" s="260"/>
      <c r="NUW22" s="260"/>
      <c r="NUX22" s="260"/>
      <c r="NUY22" s="260"/>
      <c r="NUZ22" s="260"/>
      <c r="NVA22" s="260"/>
      <c r="NVB22" s="260"/>
      <c r="NVC22" s="260"/>
      <c r="NVD22" s="260"/>
      <c r="NVE22" s="260"/>
      <c r="NVF22" s="260"/>
      <c r="NVG22" s="260"/>
      <c r="NVH22" s="260"/>
      <c r="NVI22" s="260"/>
      <c r="NVJ22" s="260"/>
      <c r="NVK22" s="260"/>
      <c r="NVL22" s="260"/>
      <c r="NVM22" s="260"/>
      <c r="NVN22" s="260"/>
      <c r="NVO22" s="260"/>
      <c r="NVP22" s="260"/>
      <c r="NVQ22" s="260"/>
      <c r="NVR22" s="260"/>
      <c r="NVS22" s="260"/>
      <c r="NVT22" s="260"/>
      <c r="NVU22" s="260"/>
      <c r="NVV22" s="260"/>
      <c r="NVW22" s="260"/>
      <c r="NVX22" s="260"/>
      <c r="NVY22" s="260"/>
      <c r="NVZ22" s="260"/>
      <c r="NWA22" s="260"/>
      <c r="NWB22" s="260"/>
      <c r="NWC22" s="260"/>
      <c r="NWD22" s="260"/>
      <c r="NWE22" s="260"/>
      <c r="NWF22" s="260"/>
      <c r="NWG22" s="260"/>
      <c r="NWH22" s="260"/>
      <c r="NWI22" s="260"/>
      <c r="NWJ22" s="260"/>
      <c r="NWK22" s="260"/>
      <c r="NWL22" s="260"/>
      <c r="NWM22" s="260"/>
      <c r="NWN22" s="260"/>
      <c r="NWO22" s="260"/>
      <c r="NWP22" s="260"/>
      <c r="NWQ22" s="260"/>
      <c r="NWR22" s="260"/>
      <c r="NWS22" s="260"/>
      <c r="NWT22" s="260"/>
      <c r="NWU22" s="260"/>
      <c r="NWV22" s="260"/>
      <c r="NWW22" s="260"/>
      <c r="NWX22" s="260"/>
      <c r="NWY22" s="260"/>
      <c r="NWZ22" s="260"/>
      <c r="NXA22" s="260"/>
      <c r="NXB22" s="260"/>
      <c r="NXC22" s="260"/>
      <c r="NXD22" s="260"/>
      <c r="NXE22" s="260"/>
      <c r="NXF22" s="260"/>
      <c r="NXG22" s="260"/>
      <c r="NXH22" s="260"/>
      <c r="NXI22" s="260"/>
      <c r="NXJ22" s="260"/>
      <c r="NXK22" s="260"/>
      <c r="NXL22" s="260"/>
      <c r="NXM22" s="260"/>
      <c r="NXN22" s="260"/>
      <c r="NXO22" s="260"/>
      <c r="NXP22" s="260"/>
      <c r="NXQ22" s="260"/>
      <c r="NXR22" s="260"/>
      <c r="NXS22" s="260"/>
      <c r="NXT22" s="260"/>
      <c r="NXU22" s="260"/>
      <c r="NXV22" s="260"/>
      <c r="NXW22" s="260"/>
      <c r="NXX22" s="260"/>
      <c r="NXY22" s="260"/>
      <c r="NXZ22" s="260"/>
      <c r="NYA22" s="260"/>
      <c r="NYB22" s="260"/>
      <c r="NYC22" s="260"/>
      <c r="NYD22" s="260"/>
      <c r="NYE22" s="260"/>
      <c r="NYF22" s="260"/>
      <c r="NYG22" s="260"/>
      <c r="NYH22" s="260"/>
      <c r="NYI22" s="260"/>
      <c r="NYJ22" s="260"/>
      <c r="NYK22" s="260"/>
      <c r="NYL22" s="260"/>
      <c r="NYM22" s="260"/>
      <c r="NYN22" s="260"/>
      <c r="NYO22" s="260"/>
      <c r="NYP22" s="260"/>
      <c r="NYQ22" s="260"/>
      <c r="NYR22" s="260"/>
      <c r="NYS22" s="260"/>
      <c r="NYT22" s="260"/>
      <c r="NYU22" s="260"/>
      <c r="NYV22" s="260"/>
      <c r="NYW22" s="260"/>
      <c r="NYX22" s="260"/>
      <c r="NYY22" s="260"/>
      <c r="NYZ22" s="260"/>
      <c r="NZA22" s="260"/>
      <c r="NZB22" s="260"/>
      <c r="NZC22" s="260"/>
      <c r="NZD22" s="260"/>
      <c r="NZE22" s="260"/>
      <c r="NZF22" s="260"/>
      <c r="NZG22" s="260"/>
      <c r="NZH22" s="260"/>
      <c r="NZI22" s="260"/>
      <c r="NZJ22" s="260"/>
      <c r="NZK22" s="260"/>
      <c r="NZL22" s="260"/>
      <c r="NZM22" s="260"/>
      <c r="NZN22" s="260"/>
      <c r="NZO22" s="260"/>
      <c r="NZP22" s="260"/>
      <c r="NZQ22" s="260"/>
      <c r="NZR22" s="260"/>
      <c r="NZS22" s="260"/>
      <c r="NZT22" s="260"/>
      <c r="NZU22" s="260"/>
      <c r="NZV22" s="260"/>
      <c r="NZW22" s="260"/>
      <c r="NZX22" s="260"/>
      <c r="NZY22" s="260"/>
      <c r="NZZ22" s="260"/>
      <c r="OAA22" s="260"/>
      <c r="OAB22" s="260"/>
      <c r="OAC22" s="260"/>
      <c r="OAD22" s="260"/>
      <c r="OAE22" s="260"/>
      <c r="OAF22" s="260"/>
      <c r="OAG22" s="260"/>
      <c r="OAH22" s="260"/>
      <c r="OAI22" s="260"/>
      <c r="OAJ22" s="260"/>
      <c r="OAK22" s="260"/>
      <c r="OAL22" s="260"/>
      <c r="OAM22" s="260"/>
      <c r="OAN22" s="260"/>
      <c r="OAO22" s="260"/>
      <c r="OAP22" s="260"/>
      <c r="OAQ22" s="260"/>
      <c r="OAR22" s="260"/>
      <c r="OAS22" s="260"/>
      <c r="OAT22" s="260"/>
      <c r="OAU22" s="260"/>
      <c r="OAV22" s="260"/>
      <c r="OAW22" s="260"/>
      <c r="OAX22" s="260"/>
      <c r="OAY22" s="260"/>
      <c r="OAZ22" s="260"/>
      <c r="OBA22" s="260"/>
      <c r="OBB22" s="260"/>
      <c r="OBC22" s="260"/>
      <c r="OBD22" s="260"/>
      <c r="OBE22" s="260"/>
      <c r="OBF22" s="260"/>
      <c r="OBG22" s="260"/>
      <c r="OBH22" s="260"/>
      <c r="OBI22" s="260"/>
      <c r="OBJ22" s="260"/>
      <c r="OBK22" s="260"/>
      <c r="OBL22" s="260"/>
      <c r="OBM22" s="260"/>
      <c r="OBN22" s="260"/>
      <c r="OBO22" s="260"/>
      <c r="OBP22" s="260"/>
      <c r="OBQ22" s="260"/>
      <c r="OBR22" s="260"/>
      <c r="OBS22" s="260"/>
      <c r="OBT22" s="260"/>
      <c r="OBU22" s="260"/>
      <c r="OBV22" s="260"/>
      <c r="OBW22" s="260"/>
      <c r="OBX22" s="260"/>
      <c r="OBY22" s="260"/>
      <c r="OBZ22" s="260"/>
      <c r="OCA22" s="260"/>
      <c r="OCB22" s="260"/>
      <c r="OCC22" s="260"/>
      <c r="OCD22" s="260"/>
      <c r="OCE22" s="260"/>
      <c r="OCF22" s="260"/>
      <c r="OCG22" s="260"/>
      <c r="OCH22" s="260"/>
      <c r="OCI22" s="260"/>
      <c r="OCJ22" s="260"/>
      <c r="OCK22" s="260"/>
      <c r="OCL22" s="260"/>
      <c r="OCM22" s="260"/>
      <c r="OCN22" s="260"/>
      <c r="OCO22" s="260"/>
      <c r="OCP22" s="260"/>
      <c r="OCQ22" s="260"/>
      <c r="OCR22" s="260"/>
      <c r="OCS22" s="260"/>
      <c r="OCT22" s="260"/>
      <c r="OCU22" s="260"/>
      <c r="OCV22" s="260"/>
      <c r="OCW22" s="260"/>
      <c r="OCX22" s="260"/>
      <c r="OCY22" s="260"/>
      <c r="OCZ22" s="260"/>
      <c r="ODA22" s="260"/>
      <c r="ODB22" s="260"/>
      <c r="ODC22" s="260"/>
      <c r="ODD22" s="260"/>
      <c r="ODE22" s="260"/>
      <c r="ODF22" s="260"/>
      <c r="ODG22" s="260"/>
      <c r="ODH22" s="260"/>
      <c r="ODI22" s="260"/>
      <c r="ODJ22" s="260"/>
      <c r="ODK22" s="260"/>
      <c r="ODL22" s="260"/>
      <c r="ODM22" s="260"/>
      <c r="ODN22" s="260"/>
      <c r="ODO22" s="260"/>
      <c r="ODP22" s="260"/>
      <c r="ODQ22" s="260"/>
      <c r="ODR22" s="260"/>
      <c r="ODS22" s="260"/>
      <c r="ODT22" s="260"/>
      <c r="ODU22" s="260"/>
      <c r="ODV22" s="260"/>
      <c r="ODW22" s="260"/>
      <c r="ODX22" s="260"/>
      <c r="ODY22" s="260"/>
      <c r="ODZ22" s="260"/>
      <c r="OEA22" s="260"/>
      <c r="OEB22" s="260"/>
      <c r="OEC22" s="260"/>
      <c r="OED22" s="260"/>
      <c r="OEE22" s="260"/>
      <c r="OEF22" s="260"/>
      <c r="OEG22" s="260"/>
      <c r="OEH22" s="260"/>
      <c r="OEI22" s="260"/>
      <c r="OEJ22" s="260"/>
      <c r="OEK22" s="260"/>
      <c r="OEL22" s="260"/>
      <c r="OEM22" s="260"/>
      <c r="OEN22" s="260"/>
      <c r="OEO22" s="260"/>
      <c r="OEP22" s="260"/>
      <c r="OEQ22" s="260"/>
      <c r="OER22" s="260"/>
      <c r="OES22" s="260"/>
      <c r="OET22" s="260"/>
      <c r="OEU22" s="260"/>
      <c r="OEV22" s="260"/>
      <c r="OEW22" s="260"/>
      <c r="OEX22" s="260"/>
      <c r="OEY22" s="260"/>
      <c r="OEZ22" s="260"/>
      <c r="OFA22" s="260"/>
      <c r="OFB22" s="260"/>
      <c r="OFC22" s="260"/>
      <c r="OFD22" s="260"/>
      <c r="OFE22" s="260"/>
      <c r="OFF22" s="260"/>
      <c r="OFG22" s="260"/>
      <c r="OFH22" s="260"/>
      <c r="OFI22" s="260"/>
      <c r="OFJ22" s="260"/>
      <c r="OFK22" s="260"/>
      <c r="OFL22" s="260"/>
      <c r="OFM22" s="260"/>
      <c r="OFN22" s="260"/>
      <c r="OFO22" s="260"/>
      <c r="OFP22" s="260"/>
      <c r="OFQ22" s="260"/>
      <c r="OFR22" s="260"/>
      <c r="OFS22" s="260"/>
      <c r="OFT22" s="260"/>
      <c r="OFU22" s="260"/>
      <c r="OFV22" s="260"/>
      <c r="OFW22" s="260"/>
      <c r="OFX22" s="260"/>
      <c r="OFY22" s="260"/>
      <c r="OFZ22" s="260"/>
      <c r="OGA22" s="260"/>
      <c r="OGB22" s="260"/>
      <c r="OGC22" s="260"/>
      <c r="OGD22" s="260"/>
      <c r="OGE22" s="260"/>
      <c r="OGF22" s="260"/>
      <c r="OGG22" s="260"/>
      <c r="OGH22" s="260"/>
      <c r="OGI22" s="260"/>
      <c r="OGJ22" s="260"/>
      <c r="OGK22" s="260"/>
      <c r="OGL22" s="260"/>
      <c r="OGM22" s="260"/>
      <c r="OGN22" s="260"/>
      <c r="OGO22" s="260"/>
      <c r="OGP22" s="260"/>
      <c r="OGQ22" s="260"/>
      <c r="OGR22" s="260"/>
      <c r="OGS22" s="260"/>
      <c r="OGT22" s="260"/>
      <c r="OGU22" s="260"/>
      <c r="OGV22" s="260"/>
      <c r="OGW22" s="260"/>
      <c r="OGX22" s="260"/>
      <c r="OGY22" s="260"/>
      <c r="OGZ22" s="260"/>
      <c r="OHA22" s="260"/>
      <c r="OHB22" s="260"/>
      <c r="OHC22" s="260"/>
      <c r="OHD22" s="260"/>
      <c r="OHE22" s="260"/>
      <c r="OHF22" s="260"/>
      <c r="OHG22" s="260"/>
      <c r="OHH22" s="260"/>
      <c r="OHI22" s="260"/>
      <c r="OHJ22" s="260"/>
      <c r="OHK22" s="260"/>
      <c r="OHL22" s="260"/>
      <c r="OHM22" s="260"/>
      <c r="OHN22" s="260"/>
      <c r="OHO22" s="260"/>
      <c r="OHP22" s="260"/>
      <c r="OHQ22" s="260"/>
      <c r="OHR22" s="260"/>
      <c r="OHS22" s="260"/>
      <c r="OHT22" s="260"/>
      <c r="OHU22" s="260"/>
      <c r="OHV22" s="260"/>
      <c r="OHW22" s="260"/>
      <c r="OHX22" s="260"/>
      <c r="OHY22" s="260"/>
      <c r="OHZ22" s="260"/>
      <c r="OIA22" s="260"/>
      <c r="OIB22" s="260"/>
      <c r="OIC22" s="260"/>
      <c r="OID22" s="260"/>
      <c r="OIE22" s="260"/>
      <c r="OIF22" s="260"/>
      <c r="OIG22" s="260"/>
      <c r="OIH22" s="260"/>
      <c r="OII22" s="260"/>
      <c r="OIJ22" s="260"/>
      <c r="OIK22" s="260"/>
      <c r="OIL22" s="260"/>
      <c r="OIM22" s="260"/>
      <c r="OIN22" s="260"/>
      <c r="OIO22" s="260"/>
      <c r="OIP22" s="260"/>
      <c r="OIQ22" s="260"/>
      <c r="OIR22" s="260"/>
      <c r="OIS22" s="260"/>
      <c r="OIT22" s="260"/>
      <c r="OIU22" s="260"/>
      <c r="OIV22" s="260"/>
      <c r="OIW22" s="260"/>
      <c r="OIX22" s="260"/>
      <c r="OIY22" s="260"/>
      <c r="OIZ22" s="260"/>
      <c r="OJA22" s="260"/>
      <c r="OJB22" s="260"/>
      <c r="OJC22" s="260"/>
      <c r="OJD22" s="260"/>
      <c r="OJE22" s="260"/>
      <c r="OJF22" s="260"/>
      <c r="OJG22" s="260"/>
      <c r="OJH22" s="260"/>
      <c r="OJI22" s="260"/>
      <c r="OJJ22" s="260"/>
      <c r="OJK22" s="260"/>
      <c r="OJL22" s="260"/>
      <c r="OJM22" s="260"/>
      <c r="OJN22" s="260"/>
      <c r="OJO22" s="260"/>
      <c r="OJP22" s="260"/>
      <c r="OJQ22" s="260"/>
      <c r="OJR22" s="260"/>
      <c r="OJS22" s="260"/>
      <c r="OJT22" s="260"/>
      <c r="OJU22" s="260"/>
      <c r="OJV22" s="260"/>
      <c r="OJW22" s="260"/>
      <c r="OJX22" s="260"/>
      <c r="OJY22" s="260"/>
      <c r="OJZ22" s="260"/>
      <c r="OKA22" s="260"/>
      <c r="OKB22" s="260"/>
      <c r="OKC22" s="260"/>
      <c r="OKD22" s="260"/>
      <c r="OKE22" s="260"/>
      <c r="OKF22" s="260"/>
      <c r="OKG22" s="260"/>
      <c r="OKH22" s="260"/>
      <c r="OKI22" s="260"/>
      <c r="OKJ22" s="260"/>
      <c r="OKK22" s="260"/>
      <c r="OKL22" s="260"/>
      <c r="OKM22" s="260"/>
      <c r="OKN22" s="260"/>
      <c r="OKO22" s="260"/>
      <c r="OKP22" s="260"/>
      <c r="OKQ22" s="260"/>
      <c r="OKR22" s="260"/>
      <c r="OKS22" s="260"/>
      <c r="OKT22" s="260"/>
      <c r="OKU22" s="260"/>
      <c r="OKV22" s="260"/>
      <c r="OKW22" s="260"/>
      <c r="OKX22" s="260"/>
      <c r="OKY22" s="260"/>
      <c r="OKZ22" s="260"/>
      <c r="OLA22" s="260"/>
      <c r="OLB22" s="260"/>
      <c r="OLC22" s="260"/>
      <c r="OLD22" s="260"/>
      <c r="OLE22" s="260"/>
      <c r="OLF22" s="260"/>
      <c r="OLG22" s="260"/>
      <c r="OLH22" s="260"/>
      <c r="OLI22" s="260"/>
      <c r="OLJ22" s="260"/>
      <c r="OLK22" s="260"/>
      <c r="OLL22" s="260"/>
      <c r="OLM22" s="260"/>
      <c r="OLN22" s="260"/>
      <c r="OLO22" s="260"/>
      <c r="OLP22" s="260"/>
      <c r="OLQ22" s="260"/>
      <c r="OLR22" s="260"/>
      <c r="OLS22" s="260"/>
      <c r="OLT22" s="260"/>
      <c r="OLU22" s="260"/>
      <c r="OLV22" s="260"/>
      <c r="OLW22" s="260"/>
      <c r="OLX22" s="260"/>
      <c r="OLY22" s="260"/>
      <c r="OLZ22" s="260"/>
      <c r="OMA22" s="260"/>
      <c r="OMB22" s="260"/>
      <c r="OMC22" s="260"/>
      <c r="OMD22" s="260"/>
      <c r="OME22" s="260"/>
      <c r="OMF22" s="260"/>
      <c r="OMG22" s="260"/>
      <c r="OMH22" s="260"/>
      <c r="OMI22" s="260"/>
      <c r="OMJ22" s="260"/>
      <c r="OMK22" s="260"/>
      <c r="OML22" s="260"/>
      <c r="OMM22" s="260"/>
      <c r="OMN22" s="260"/>
      <c r="OMO22" s="260"/>
      <c r="OMP22" s="260"/>
      <c r="OMQ22" s="260"/>
      <c r="OMR22" s="260"/>
      <c r="OMS22" s="260"/>
      <c r="OMT22" s="260"/>
      <c r="OMU22" s="260"/>
      <c r="OMV22" s="260"/>
      <c r="OMW22" s="260"/>
      <c r="OMX22" s="260"/>
      <c r="OMY22" s="260"/>
      <c r="OMZ22" s="260"/>
      <c r="ONA22" s="260"/>
      <c r="ONB22" s="260"/>
      <c r="ONC22" s="260"/>
      <c r="OND22" s="260"/>
      <c r="ONE22" s="260"/>
      <c r="ONF22" s="260"/>
      <c r="ONG22" s="260"/>
      <c r="ONH22" s="260"/>
      <c r="ONI22" s="260"/>
      <c r="ONJ22" s="260"/>
      <c r="ONK22" s="260"/>
      <c r="ONL22" s="260"/>
      <c r="ONM22" s="260"/>
      <c r="ONN22" s="260"/>
      <c r="ONO22" s="260"/>
      <c r="ONP22" s="260"/>
      <c r="ONQ22" s="260"/>
      <c r="ONR22" s="260"/>
      <c r="ONS22" s="260"/>
      <c r="ONT22" s="260"/>
      <c r="ONU22" s="260"/>
      <c r="ONV22" s="260"/>
      <c r="ONW22" s="260"/>
      <c r="ONX22" s="260"/>
      <c r="ONY22" s="260"/>
      <c r="ONZ22" s="260"/>
      <c r="OOA22" s="260"/>
      <c r="OOB22" s="260"/>
      <c r="OOC22" s="260"/>
      <c r="OOD22" s="260"/>
      <c r="OOE22" s="260"/>
      <c r="OOF22" s="260"/>
      <c r="OOG22" s="260"/>
      <c r="OOH22" s="260"/>
      <c r="OOI22" s="260"/>
      <c r="OOJ22" s="260"/>
      <c r="OOK22" s="260"/>
      <c r="OOL22" s="260"/>
      <c r="OOM22" s="260"/>
      <c r="OON22" s="260"/>
      <c r="OOO22" s="260"/>
      <c r="OOP22" s="260"/>
      <c r="OOQ22" s="260"/>
      <c r="OOR22" s="260"/>
      <c r="OOS22" s="260"/>
      <c r="OOT22" s="260"/>
      <c r="OOU22" s="260"/>
      <c r="OOV22" s="260"/>
      <c r="OOW22" s="260"/>
      <c r="OOX22" s="260"/>
      <c r="OOY22" s="260"/>
      <c r="OOZ22" s="260"/>
      <c r="OPA22" s="260"/>
      <c r="OPB22" s="260"/>
      <c r="OPC22" s="260"/>
      <c r="OPD22" s="260"/>
      <c r="OPE22" s="260"/>
      <c r="OPF22" s="260"/>
      <c r="OPG22" s="260"/>
      <c r="OPH22" s="260"/>
      <c r="OPI22" s="260"/>
      <c r="OPJ22" s="260"/>
      <c r="OPK22" s="260"/>
      <c r="OPL22" s="260"/>
      <c r="OPM22" s="260"/>
      <c r="OPN22" s="260"/>
      <c r="OPO22" s="260"/>
      <c r="OPP22" s="260"/>
      <c r="OPQ22" s="260"/>
      <c r="OPR22" s="260"/>
      <c r="OPS22" s="260"/>
      <c r="OPT22" s="260"/>
      <c r="OPU22" s="260"/>
      <c r="OPV22" s="260"/>
      <c r="OPW22" s="260"/>
      <c r="OPX22" s="260"/>
      <c r="OPY22" s="260"/>
      <c r="OPZ22" s="260"/>
      <c r="OQA22" s="260"/>
      <c r="OQB22" s="260"/>
      <c r="OQC22" s="260"/>
      <c r="OQD22" s="260"/>
      <c r="OQE22" s="260"/>
      <c r="OQF22" s="260"/>
      <c r="OQG22" s="260"/>
      <c r="OQH22" s="260"/>
      <c r="OQI22" s="260"/>
      <c r="OQJ22" s="260"/>
      <c r="OQK22" s="260"/>
      <c r="OQL22" s="260"/>
      <c r="OQM22" s="260"/>
      <c r="OQN22" s="260"/>
      <c r="OQO22" s="260"/>
      <c r="OQP22" s="260"/>
      <c r="OQQ22" s="260"/>
      <c r="OQR22" s="260"/>
      <c r="OQS22" s="260"/>
      <c r="OQT22" s="260"/>
      <c r="OQU22" s="260"/>
      <c r="OQV22" s="260"/>
      <c r="OQW22" s="260"/>
      <c r="OQX22" s="260"/>
      <c r="OQY22" s="260"/>
      <c r="OQZ22" s="260"/>
      <c r="ORA22" s="260"/>
      <c r="ORB22" s="260"/>
      <c r="ORC22" s="260"/>
      <c r="ORD22" s="260"/>
      <c r="ORE22" s="260"/>
      <c r="ORF22" s="260"/>
      <c r="ORG22" s="260"/>
      <c r="ORH22" s="260"/>
      <c r="ORI22" s="260"/>
      <c r="ORJ22" s="260"/>
      <c r="ORK22" s="260"/>
      <c r="ORL22" s="260"/>
      <c r="ORM22" s="260"/>
      <c r="ORN22" s="260"/>
      <c r="ORO22" s="260"/>
      <c r="ORP22" s="260"/>
      <c r="ORQ22" s="260"/>
      <c r="ORR22" s="260"/>
      <c r="ORS22" s="260"/>
      <c r="ORT22" s="260"/>
      <c r="ORU22" s="260"/>
      <c r="ORV22" s="260"/>
      <c r="ORW22" s="260"/>
      <c r="ORX22" s="260"/>
      <c r="ORY22" s="260"/>
      <c r="ORZ22" s="260"/>
      <c r="OSA22" s="260"/>
      <c r="OSB22" s="260"/>
      <c r="OSC22" s="260"/>
      <c r="OSD22" s="260"/>
      <c r="OSE22" s="260"/>
      <c r="OSF22" s="260"/>
      <c r="OSG22" s="260"/>
      <c r="OSH22" s="260"/>
      <c r="OSI22" s="260"/>
      <c r="OSJ22" s="260"/>
      <c r="OSK22" s="260"/>
      <c r="OSL22" s="260"/>
      <c r="OSM22" s="260"/>
      <c r="OSN22" s="260"/>
      <c r="OSO22" s="260"/>
      <c r="OSP22" s="260"/>
      <c r="OSQ22" s="260"/>
      <c r="OSR22" s="260"/>
      <c r="OSS22" s="260"/>
      <c r="OST22" s="260"/>
      <c r="OSU22" s="260"/>
      <c r="OSV22" s="260"/>
      <c r="OSW22" s="260"/>
      <c r="OSX22" s="260"/>
      <c r="OSY22" s="260"/>
      <c r="OSZ22" s="260"/>
      <c r="OTA22" s="260"/>
      <c r="OTB22" s="260"/>
      <c r="OTC22" s="260"/>
      <c r="OTD22" s="260"/>
      <c r="OTE22" s="260"/>
      <c r="OTF22" s="260"/>
      <c r="OTG22" s="260"/>
      <c r="OTH22" s="260"/>
      <c r="OTI22" s="260"/>
      <c r="OTJ22" s="260"/>
      <c r="OTK22" s="260"/>
      <c r="OTL22" s="260"/>
      <c r="OTM22" s="260"/>
      <c r="OTN22" s="260"/>
      <c r="OTO22" s="260"/>
      <c r="OTP22" s="260"/>
      <c r="OTQ22" s="260"/>
      <c r="OTR22" s="260"/>
      <c r="OTS22" s="260"/>
      <c r="OTT22" s="260"/>
      <c r="OTU22" s="260"/>
      <c r="OTV22" s="260"/>
      <c r="OTW22" s="260"/>
      <c r="OTX22" s="260"/>
      <c r="OTY22" s="260"/>
      <c r="OTZ22" s="260"/>
      <c r="OUA22" s="260"/>
      <c r="OUB22" s="260"/>
      <c r="OUC22" s="260"/>
      <c r="OUD22" s="260"/>
      <c r="OUE22" s="260"/>
      <c r="OUF22" s="260"/>
      <c r="OUG22" s="260"/>
      <c r="OUH22" s="260"/>
      <c r="OUI22" s="260"/>
      <c r="OUJ22" s="260"/>
      <c r="OUK22" s="260"/>
      <c r="OUL22" s="260"/>
      <c r="OUM22" s="260"/>
      <c r="OUN22" s="260"/>
      <c r="OUO22" s="260"/>
      <c r="OUP22" s="260"/>
      <c r="OUQ22" s="260"/>
      <c r="OUR22" s="260"/>
      <c r="OUS22" s="260"/>
      <c r="OUT22" s="260"/>
      <c r="OUU22" s="260"/>
      <c r="OUV22" s="260"/>
      <c r="OUW22" s="260"/>
      <c r="OUX22" s="260"/>
      <c r="OUY22" s="260"/>
      <c r="OUZ22" s="260"/>
      <c r="OVA22" s="260"/>
      <c r="OVB22" s="260"/>
      <c r="OVC22" s="260"/>
      <c r="OVD22" s="260"/>
      <c r="OVE22" s="260"/>
      <c r="OVF22" s="260"/>
      <c r="OVG22" s="260"/>
      <c r="OVH22" s="260"/>
      <c r="OVI22" s="260"/>
      <c r="OVJ22" s="260"/>
      <c r="OVK22" s="260"/>
      <c r="OVL22" s="260"/>
      <c r="OVM22" s="260"/>
      <c r="OVN22" s="260"/>
      <c r="OVO22" s="260"/>
      <c r="OVP22" s="260"/>
      <c r="OVQ22" s="260"/>
      <c r="OVR22" s="260"/>
      <c r="OVS22" s="260"/>
      <c r="OVT22" s="260"/>
      <c r="OVU22" s="260"/>
      <c r="OVV22" s="260"/>
      <c r="OVW22" s="260"/>
      <c r="OVX22" s="260"/>
      <c r="OVY22" s="260"/>
      <c r="OVZ22" s="260"/>
      <c r="OWA22" s="260"/>
      <c r="OWB22" s="260"/>
      <c r="OWC22" s="260"/>
      <c r="OWD22" s="260"/>
      <c r="OWE22" s="260"/>
      <c r="OWF22" s="260"/>
      <c r="OWG22" s="260"/>
      <c r="OWH22" s="260"/>
      <c r="OWI22" s="260"/>
      <c r="OWJ22" s="260"/>
      <c r="OWK22" s="260"/>
      <c r="OWL22" s="260"/>
      <c r="OWM22" s="260"/>
      <c r="OWN22" s="260"/>
      <c r="OWO22" s="260"/>
      <c r="OWP22" s="260"/>
      <c r="OWQ22" s="260"/>
      <c r="OWR22" s="260"/>
      <c r="OWS22" s="260"/>
      <c r="OWT22" s="260"/>
      <c r="OWU22" s="260"/>
      <c r="OWV22" s="260"/>
      <c r="OWW22" s="260"/>
      <c r="OWX22" s="260"/>
      <c r="OWY22" s="260"/>
      <c r="OWZ22" s="260"/>
      <c r="OXA22" s="260"/>
      <c r="OXB22" s="260"/>
      <c r="OXC22" s="260"/>
      <c r="OXD22" s="260"/>
      <c r="OXE22" s="260"/>
      <c r="OXF22" s="260"/>
      <c r="OXG22" s="260"/>
      <c r="OXH22" s="260"/>
      <c r="OXI22" s="260"/>
      <c r="OXJ22" s="260"/>
      <c r="OXK22" s="260"/>
      <c r="OXL22" s="260"/>
      <c r="OXM22" s="260"/>
      <c r="OXN22" s="260"/>
      <c r="OXO22" s="260"/>
      <c r="OXP22" s="260"/>
      <c r="OXQ22" s="260"/>
      <c r="OXR22" s="260"/>
      <c r="OXS22" s="260"/>
      <c r="OXT22" s="260"/>
      <c r="OXU22" s="260"/>
      <c r="OXV22" s="260"/>
      <c r="OXW22" s="260"/>
      <c r="OXX22" s="260"/>
      <c r="OXY22" s="260"/>
      <c r="OXZ22" s="260"/>
      <c r="OYA22" s="260"/>
      <c r="OYB22" s="260"/>
      <c r="OYC22" s="260"/>
      <c r="OYD22" s="260"/>
      <c r="OYE22" s="260"/>
      <c r="OYF22" s="260"/>
      <c r="OYG22" s="260"/>
      <c r="OYH22" s="260"/>
      <c r="OYI22" s="260"/>
      <c r="OYJ22" s="260"/>
      <c r="OYK22" s="260"/>
      <c r="OYL22" s="260"/>
      <c r="OYM22" s="260"/>
      <c r="OYN22" s="260"/>
      <c r="OYO22" s="260"/>
      <c r="OYP22" s="260"/>
      <c r="OYQ22" s="260"/>
      <c r="OYR22" s="260"/>
      <c r="OYS22" s="260"/>
      <c r="OYT22" s="260"/>
      <c r="OYU22" s="260"/>
      <c r="OYV22" s="260"/>
      <c r="OYW22" s="260"/>
      <c r="OYX22" s="260"/>
      <c r="OYY22" s="260"/>
      <c r="OYZ22" s="260"/>
      <c r="OZA22" s="260"/>
      <c r="OZB22" s="260"/>
      <c r="OZC22" s="260"/>
      <c r="OZD22" s="260"/>
      <c r="OZE22" s="260"/>
      <c r="OZF22" s="260"/>
      <c r="OZG22" s="260"/>
      <c r="OZH22" s="260"/>
      <c r="OZI22" s="260"/>
      <c r="OZJ22" s="260"/>
      <c r="OZK22" s="260"/>
      <c r="OZL22" s="260"/>
      <c r="OZM22" s="260"/>
      <c r="OZN22" s="260"/>
      <c r="OZO22" s="260"/>
      <c r="OZP22" s="260"/>
      <c r="OZQ22" s="260"/>
      <c r="OZR22" s="260"/>
      <c r="OZS22" s="260"/>
      <c r="OZT22" s="260"/>
      <c r="OZU22" s="260"/>
      <c r="OZV22" s="260"/>
      <c r="OZW22" s="260"/>
      <c r="OZX22" s="260"/>
      <c r="OZY22" s="260"/>
      <c r="OZZ22" s="260"/>
      <c r="PAA22" s="260"/>
      <c r="PAB22" s="260"/>
      <c r="PAC22" s="260"/>
      <c r="PAD22" s="260"/>
      <c r="PAE22" s="260"/>
      <c r="PAF22" s="260"/>
      <c r="PAG22" s="260"/>
      <c r="PAH22" s="260"/>
      <c r="PAI22" s="260"/>
      <c r="PAJ22" s="260"/>
      <c r="PAK22" s="260"/>
      <c r="PAL22" s="260"/>
      <c r="PAM22" s="260"/>
      <c r="PAN22" s="260"/>
      <c r="PAO22" s="260"/>
      <c r="PAP22" s="260"/>
      <c r="PAQ22" s="260"/>
      <c r="PAR22" s="260"/>
      <c r="PAS22" s="260"/>
      <c r="PAT22" s="260"/>
      <c r="PAU22" s="260"/>
      <c r="PAV22" s="260"/>
      <c r="PAW22" s="260"/>
      <c r="PAX22" s="260"/>
      <c r="PAY22" s="260"/>
      <c r="PAZ22" s="260"/>
      <c r="PBA22" s="260"/>
      <c r="PBB22" s="260"/>
      <c r="PBC22" s="260"/>
      <c r="PBD22" s="260"/>
      <c r="PBE22" s="260"/>
      <c r="PBF22" s="260"/>
      <c r="PBG22" s="260"/>
      <c r="PBH22" s="260"/>
      <c r="PBI22" s="260"/>
      <c r="PBJ22" s="260"/>
      <c r="PBK22" s="260"/>
      <c r="PBL22" s="260"/>
      <c r="PBM22" s="260"/>
      <c r="PBN22" s="260"/>
      <c r="PBO22" s="260"/>
      <c r="PBP22" s="260"/>
      <c r="PBQ22" s="260"/>
      <c r="PBR22" s="260"/>
      <c r="PBS22" s="260"/>
      <c r="PBT22" s="260"/>
      <c r="PBU22" s="260"/>
      <c r="PBV22" s="260"/>
      <c r="PBW22" s="260"/>
      <c r="PBX22" s="260"/>
      <c r="PBY22" s="260"/>
      <c r="PBZ22" s="260"/>
      <c r="PCA22" s="260"/>
      <c r="PCB22" s="260"/>
      <c r="PCC22" s="260"/>
      <c r="PCD22" s="260"/>
      <c r="PCE22" s="260"/>
      <c r="PCF22" s="260"/>
      <c r="PCG22" s="260"/>
      <c r="PCH22" s="260"/>
      <c r="PCI22" s="260"/>
      <c r="PCJ22" s="260"/>
      <c r="PCK22" s="260"/>
      <c r="PCL22" s="260"/>
      <c r="PCM22" s="260"/>
      <c r="PCN22" s="260"/>
      <c r="PCO22" s="260"/>
      <c r="PCP22" s="260"/>
      <c r="PCQ22" s="260"/>
      <c r="PCR22" s="260"/>
      <c r="PCS22" s="260"/>
      <c r="PCT22" s="260"/>
      <c r="PCU22" s="260"/>
      <c r="PCV22" s="260"/>
      <c r="PCW22" s="260"/>
      <c r="PCX22" s="260"/>
      <c r="PCY22" s="260"/>
      <c r="PCZ22" s="260"/>
      <c r="PDA22" s="260"/>
      <c r="PDB22" s="260"/>
      <c r="PDC22" s="260"/>
      <c r="PDD22" s="260"/>
      <c r="PDE22" s="260"/>
      <c r="PDF22" s="260"/>
      <c r="PDG22" s="260"/>
      <c r="PDH22" s="260"/>
      <c r="PDI22" s="260"/>
      <c r="PDJ22" s="260"/>
      <c r="PDK22" s="260"/>
      <c r="PDL22" s="260"/>
      <c r="PDM22" s="260"/>
      <c r="PDN22" s="260"/>
      <c r="PDO22" s="260"/>
      <c r="PDP22" s="260"/>
      <c r="PDQ22" s="260"/>
      <c r="PDR22" s="260"/>
      <c r="PDS22" s="260"/>
      <c r="PDT22" s="260"/>
      <c r="PDU22" s="260"/>
      <c r="PDV22" s="260"/>
      <c r="PDW22" s="260"/>
      <c r="PDX22" s="260"/>
      <c r="PDY22" s="260"/>
      <c r="PDZ22" s="260"/>
      <c r="PEA22" s="260"/>
      <c r="PEB22" s="260"/>
      <c r="PEC22" s="260"/>
      <c r="PED22" s="260"/>
      <c r="PEE22" s="260"/>
      <c r="PEF22" s="260"/>
      <c r="PEG22" s="260"/>
      <c r="PEH22" s="260"/>
      <c r="PEI22" s="260"/>
      <c r="PEJ22" s="260"/>
      <c r="PEK22" s="260"/>
      <c r="PEL22" s="260"/>
      <c r="PEM22" s="260"/>
      <c r="PEN22" s="260"/>
      <c r="PEO22" s="260"/>
      <c r="PEP22" s="260"/>
      <c r="PEQ22" s="260"/>
      <c r="PER22" s="260"/>
      <c r="PES22" s="260"/>
      <c r="PET22" s="260"/>
      <c r="PEU22" s="260"/>
      <c r="PEV22" s="260"/>
      <c r="PEW22" s="260"/>
      <c r="PEX22" s="260"/>
      <c r="PEY22" s="260"/>
      <c r="PEZ22" s="260"/>
      <c r="PFA22" s="260"/>
      <c r="PFB22" s="260"/>
      <c r="PFC22" s="260"/>
      <c r="PFD22" s="260"/>
      <c r="PFE22" s="260"/>
      <c r="PFF22" s="260"/>
      <c r="PFG22" s="260"/>
      <c r="PFH22" s="260"/>
      <c r="PFI22" s="260"/>
      <c r="PFJ22" s="260"/>
      <c r="PFK22" s="260"/>
      <c r="PFL22" s="260"/>
      <c r="PFM22" s="260"/>
      <c r="PFN22" s="260"/>
      <c r="PFO22" s="260"/>
      <c r="PFP22" s="260"/>
      <c r="PFQ22" s="260"/>
      <c r="PFR22" s="260"/>
      <c r="PFS22" s="260"/>
      <c r="PFT22" s="260"/>
      <c r="PFU22" s="260"/>
      <c r="PFV22" s="260"/>
      <c r="PFW22" s="260"/>
      <c r="PFX22" s="260"/>
      <c r="PFY22" s="260"/>
      <c r="PFZ22" s="260"/>
      <c r="PGA22" s="260"/>
      <c r="PGB22" s="260"/>
      <c r="PGC22" s="260"/>
      <c r="PGD22" s="260"/>
      <c r="PGE22" s="260"/>
      <c r="PGF22" s="260"/>
      <c r="PGG22" s="260"/>
      <c r="PGH22" s="260"/>
      <c r="PGI22" s="260"/>
      <c r="PGJ22" s="260"/>
      <c r="PGK22" s="260"/>
      <c r="PGL22" s="260"/>
      <c r="PGM22" s="260"/>
      <c r="PGN22" s="260"/>
      <c r="PGO22" s="260"/>
      <c r="PGP22" s="260"/>
      <c r="PGQ22" s="260"/>
      <c r="PGR22" s="260"/>
      <c r="PGS22" s="260"/>
      <c r="PGT22" s="260"/>
      <c r="PGU22" s="260"/>
      <c r="PGV22" s="260"/>
      <c r="PGW22" s="260"/>
      <c r="PGX22" s="260"/>
      <c r="PGY22" s="260"/>
      <c r="PGZ22" s="260"/>
      <c r="PHA22" s="260"/>
      <c r="PHB22" s="260"/>
      <c r="PHC22" s="260"/>
      <c r="PHD22" s="260"/>
      <c r="PHE22" s="260"/>
      <c r="PHF22" s="260"/>
      <c r="PHG22" s="260"/>
      <c r="PHH22" s="260"/>
      <c r="PHI22" s="260"/>
      <c r="PHJ22" s="260"/>
      <c r="PHK22" s="260"/>
      <c r="PHL22" s="260"/>
      <c r="PHM22" s="260"/>
      <c r="PHN22" s="260"/>
      <c r="PHO22" s="260"/>
      <c r="PHP22" s="260"/>
      <c r="PHQ22" s="260"/>
      <c r="PHR22" s="260"/>
      <c r="PHS22" s="260"/>
      <c r="PHT22" s="260"/>
      <c r="PHU22" s="260"/>
      <c r="PHV22" s="260"/>
      <c r="PHW22" s="260"/>
      <c r="PHX22" s="260"/>
      <c r="PHY22" s="260"/>
      <c r="PHZ22" s="260"/>
      <c r="PIA22" s="260"/>
      <c r="PIB22" s="260"/>
      <c r="PIC22" s="260"/>
      <c r="PID22" s="260"/>
      <c r="PIE22" s="260"/>
      <c r="PIF22" s="260"/>
      <c r="PIG22" s="260"/>
      <c r="PIH22" s="260"/>
      <c r="PII22" s="260"/>
      <c r="PIJ22" s="260"/>
      <c r="PIK22" s="260"/>
      <c r="PIL22" s="260"/>
      <c r="PIM22" s="260"/>
      <c r="PIN22" s="260"/>
      <c r="PIO22" s="260"/>
      <c r="PIP22" s="260"/>
      <c r="PIQ22" s="260"/>
      <c r="PIR22" s="260"/>
      <c r="PIS22" s="260"/>
      <c r="PIT22" s="260"/>
      <c r="PIU22" s="260"/>
      <c r="PIV22" s="260"/>
      <c r="PIW22" s="260"/>
      <c r="PIX22" s="260"/>
      <c r="PIY22" s="260"/>
      <c r="PIZ22" s="260"/>
      <c r="PJA22" s="260"/>
      <c r="PJB22" s="260"/>
      <c r="PJC22" s="260"/>
      <c r="PJD22" s="260"/>
      <c r="PJE22" s="260"/>
      <c r="PJF22" s="260"/>
      <c r="PJG22" s="260"/>
      <c r="PJH22" s="260"/>
      <c r="PJI22" s="260"/>
      <c r="PJJ22" s="260"/>
      <c r="PJK22" s="260"/>
      <c r="PJL22" s="260"/>
      <c r="PJM22" s="260"/>
      <c r="PJN22" s="260"/>
      <c r="PJO22" s="260"/>
      <c r="PJP22" s="260"/>
      <c r="PJQ22" s="260"/>
      <c r="PJR22" s="260"/>
      <c r="PJS22" s="260"/>
      <c r="PJT22" s="260"/>
      <c r="PJU22" s="260"/>
      <c r="PJV22" s="260"/>
      <c r="PJW22" s="260"/>
      <c r="PJX22" s="260"/>
      <c r="PJY22" s="260"/>
      <c r="PJZ22" s="260"/>
      <c r="PKA22" s="260"/>
      <c r="PKB22" s="260"/>
      <c r="PKC22" s="260"/>
      <c r="PKD22" s="260"/>
      <c r="PKE22" s="260"/>
      <c r="PKF22" s="260"/>
      <c r="PKG22" s="260"/>
      <c r="PKH22" s="260"/>
      <c r="PKI22" s="260"/>
      <c r="PKJ22" s="260"/>
      <c r="PKK22" s="260"/>
      <c r="PKL22" s="260"/>
      <c r="PKM22" s="260"/>
      <c r="PKN22" s="260"/>
      <c r="PKO22" s="260"/>
      <c r="PKP22" s="260"/>
      <c r="PKQ22" s="260"/>
      <c r="PKR22" s="260"/>
      <c r="PKS22" s="260"/>
      <c r="PKT22" s="260"/>
      <c r="PKU22" s="260"/>
      <c r="PKV22" s="260"/>
      <c r="PKW22" s="260"/>
      <c r="PKX22" s="260"/>
      <c r="PKY22" s="260"/>
      <c r="PKZ22" s="260"/>
      <c r="PLA22" s="260"/>
      <c r="PLB22" s="260"/>
      <c r="PLC22" s="260"/>
      <c r="PLD22" s="260"/>
      <c r="PLE22" s="260"/>
      <c r="PLF22" s="260"/>
      <c r="PLG22" s="260"/>
      <c r="PLH22" s="260"/>
      <c r="PLI22" s="260"/>
      <c r="PLJ22" s="260"/>
      <c r="PLK22" s="260"/>
      <c r="PLL22" s="260"/>
      <c r="PLM22" s="260"/>
      <c r="PLN22" s="260"/>
      <c r="PLO22" s="260"/>
      <c r="PLP22" s="260"/>
      <c r="PLQ22" s="260"/>
      <c r="PLR22" s="260"/>
      <c r="PLS22" s="260"/>
      <c r="PLT22" s="260"/>
      <c r="PLU22" s="260"/>
      <c r="PLV22" s="260"/>
      <c r="PLW22" s="260"/>
      <c r="PLX22" s="260"/>
      <c r="PLY22" s="260"/>
      <c r="PLZ22" s="260"/>
      <c r="PMA22" s="260"/>
      <c r="PMB22" s="260"/>
      <c r="PMC22" s="260"/>
      <c r="PMD22" s="260"/>
      <c r="PME22" s="260"/>
      <c r="PMF22" s="260"/>
      <c r="PMG22" s="260"/>
      <c r="PMH22" s="260"/>
      <c r="PMI22" s="260"/>
      <c r="PMJ22" s="260"/>
      <c r="PMK22" s="260"/>
      <c r="PML22" s="260"/>
      <c r="PMM22" s="260"/>
      <c r="PMN22" s="260"/>
      <c r="PMO22" s="260"/>
      <c r="PMP22" s="260"/>
      <c r="PMQ22" s="260"/>
      <c r="PMR22" s="260"/>
      <c r="PMS22" s="260"/>
      <c r="PMT22" s="260"/>
      <c r="PMU22" s="260"/>
      <c r="PMV22" s="260"/>
      <c r="PMW22" s="260"/>
      <c r="PMX22" s="260"/>
      <c r="PMY22" s="260"/>
      <c r="PMZ22" s="260"/>
      <c r="PNA22" s="260"/>
      <c r="PNB22" s="260"/>
      <c r="PNC22" s="260"/>
      <c r="PND22" s="260"/>
      <c r="PNE22" s="260"/>
      <c r="PNF22" s="260"/>
      <c r="PNG22" s="260"/>
      <c r="PNH22" s="260"/>
      <c r="PNI22" s="260"/>
      <c r="PNJ22" s="260"/>
      <c r="PNK22" s="260"/>
      <c r="PNL22" s="260"/>
      <c r="PNM22" s="260"/>
      <c r="PNN22" s="260"/>
      <c r="PNO22" s="260"/>
      <c r="PNP22" s="260"/>
      <c r="PNQ22" s="260"/>
      <c r="PNR22" s="260"/>
      <c r="PNS22" s="260"/>
      <c r="PNT22" s="260"/>
      <c r="PNU22" s="260"/>
      <c r="PNV22" s="260"/>
      <c r="PNW22" s="260"/>
      <c r="PNX22" s="260"/>
      <c r="PNY22" s="260"/>
      <c r="PNZ22" s="260"/>
      <c r="POA22" s="260"/>
      <c r="POB22" s="260"/>
      <c r="POC22" s="260"/>
      <c r="POD22" s="260"/>
      <c r="POE22" s="260"/>
      <c r="POF22" s="260"/>
      <c r="POG22" s="260"/>
      <c r="POH22" s="260"/>
      <c r="POI22" s="260"/>
      <c r="POJ22" s="260"/>
      <c r="POK22" s="260"/>
      <c r="POL22" s="260"/>
      <c r="POM22" s="260"/>
      <c r="PON22" s="260"/>
      <c r="POO22" s="260"/>
      <c r="POP22" s="260"/>
      <c r="POQ22" s="260"/>
      <c r="POR22" s="260"/>
      <c r="POS22" s="260"/>
      <c r="POT22" s="260"/>
      <c r="POU22" s="260"/>
      <c r="POV22" s="260"/>
      <c r="POW22" s="260"/>
      <c r="POX22" s="260"/>
      <c r="POY22" s="260"/>
      <c r="POZ22" s="260"/>
      <c r="PPA22" s="260"/>
      <c r="PPB22" s="260"/>
      <c r="PPC22" s="260"/>
      <c r="PPD22" s="260"/>
      <c r="PPE22" s="260"/>
      <c r="PPF22" s="260"/>
      <c r="PPG22" s="260"/>
      <c r="PPH22" s="260"/>
      <c r="PPI22" s="260"/>
      <c r="PPJ22" s="260"/>
      <c r="PPK22" s="260"/>
      <c r="PPL22" s="260"/>
      <c r="PPM22" s="260"/>
      <c r="PPN22" s="260"/>
      <c r="PPO22" s="260"/>
      <c r="PPP22" s="260"/>
      <c r="PPQ22" s="260"/>
      <c r="PPR22" s="260"/>
      <c r="PPS22" s="260"/>
      <c r="PPT22" s="260"/>
      <c r="PPU22" s="260"/>
      <c r="PPV22" s="260"/>
      <c r="PPW22" s="260"/>
      <c r="PPX22" s="260"/>
      <c r="PPY22" s="260"/>
      <c r="PPZ22" s="260"/>
      <c r="PQA22" s="260"/>
      <c r="PQB22" s="260"/>
      <c r="PQC22" s="260"/>
      <c r="PQD22" s="260"/>
      <c r="PQE22" s="260"/>
      <c r="PQF22" s="260"/>
      <c r="PQG22" s="260"/>
      <c r="PQH22" s="260"/>
      <c r="PQI22" s="260"/>
      <c r="PQJ22" s="260"/>
      <c r="PQK22" s="260"/>
      <c r="PQL22" s="260"/>
      <c r="PQM22" s="260"/>
      <c r="PQN22" s="260"/>
      <c r="PQO22" s="260"/>
      <c r="PQP22" s="260"/>
      <c r="PQQ22" s="260"/>
      <c r="PQR22" s="260"/>
      <c r="PQS22" s="260"/>
      <c r="PQT22" s="260"/>
      <c r="PQU22" s="260"/>
      <c r="PQV22" s="260"/>
      <c r="PQW22" s="260"/>
      <c r="PQX22" s="260"/>
      <c r="PQY22" s="260"/>
      <c r="PQZ22" s="260"/>
      <c r="PRA22" s="260"/>
      <c r="PRB22" s="260"/>
      <c r="PRC22" s="260"/>
      <c r="PRD22" s="260"/>
      <c r="PRE22" s="260"/>
      <c r="PRF22" s="260"/>
      <c r="PRG22" s="260"/>
      <c r="PRH22" s="260"/>
      <c r="PRI22" s="260"/>
      <c r="PRJ22" s="260"/>
      <c r="PRK22" s="260"/>
      <c r="PRL22" s="260"/>
      <c r="PRM22" s="260"/>
      <c r="PRN22" s="260"/>
      <c r="PRO22" s="260"/>
      <c r="PRP22" s="260"/>
      <c r="PRQ22" s="260"/>
      <c r="PRR22" s="260"/>
      <c r="PRS22" s="260"/>
      <c r="PRT22" s="260"/>
      <c r="PRU22" s="260"/>
      <c r="PRV22" s="260"/>
      <c r="PRW22" s="260"/>
      <c r="PRX22" s="260"/>
      <c r="PRY22" s="260"/>
      <c r="PRZ22" s="260"/>
      <c r="PSA22" s="260"/>
      <c r="PSB22" s="260"/>
      <c r="PSC22" s="260"/>
      <c r="PSD22" s="260"/>
      <c r="PSE22" s="260"/>
      <c r="PSF22" s="260"/>
      <c r="PSG22" s="260"/>
      <c r="PSH22" s="260"/>
      <c r="PSI22" s="260"/>
      <c r="PSJ22" s="260"/>
      <c r="PSK22" s="260"/>
      <c r="PSL22" s="260"/>
      <c r="PSM22" s="260"/>
      <c r="PSN22" s="260"/>
      <c r="PSO22" s="260"/>
      <c r="PSP22" s="260"/>
      <c r="PSQ22" s="260"/>
      <c r="PSR22" s="260"/>
      <c r="PSS22" s="260"/>
      <c r="PST22" s="260"/>
      <c r="PSU22" s="260"/>
      <c r="PSV22" s="260"/>
      <c r="PSW22" s="260"/>
      <c r="PSX22" s="260"/>
      <c r="PSY22" s="260"/>
      <c r="PSZ22" s="260"/>
      <c r="PTA22" s="260"/>
      <c r="PTB22" s="260"/>
      <c r="PTC22" s="260"/>
      <c r="PTD22" s="260"/>
      <c r="PTE22" s="260"/>
      <c r="PTF22" s="260"/>
      <c r="PTG22" s="260"/>
      <c r="PTH22" s="260"/>
      <c r="PTI22" s="260"/>
      <c r="PTJ22" s="260"/>
      <c r="PTK22" s="260"/>
      <c r="PTL22" s="260"/>
      <c r="PTM22" s="260"/>
      <c r="PTN22" s="260"/>
      <c r="PTO22" s="260"/>
      <c r="PTP22" s="260"/>
      <c r="PTQ22" s="260"/>
      <c r="PTR22" s="260"/>
      <c r="PTS22" s="260"/>
      <c r="PTT22" s="260"/>
      <c r="PTU22" s="260"/>
      <c r="PTV22" s="260"/>
      <c r="PTW22" s="260"/>
      <c r="PTX22" s="260"/>
      <c r="PTY22" s="260"/>
      <c r="PTZ22" s="260"/>
      <c r="PUA22" s="260"/>
      <c r="PUB22" s="260"/>
      <c r="PUC22" s="260"/>
      <c r="PUD22" s="260"/>
      <c r="PUE22" s="260"/>
      <c r="PUF22" s="260"/>
      <c r="PUG22" s="260"/>
      <c r="PUH22" s="260"/>
      <c r="PUI22" s="260"/>
      <c r="PUJ22" s="260"/>
      <c r="PUK22" s="260"/>
      <c r="PUL22" s="260"/>
      <c r="PUM22" s="260"/>
      <c r="PUN22" s="260"/>
      <c r="PUO22" s="260"/>
      <c r="PUP22" s="260"/>
      <c r="PUQ22" s="260"/>
      <c r="PUR22" s="260"/>
      <c r="PUS22" s="260"/>
      <c r="PUT22" s="260"/>
      <c r="PUU22" s="260"/>
      <c r="PUV22" s="260"/>
      <c r="PUW22" s="260"/>
      <c r="PUX22" s="260"/>
      <c r="PUY22" s="260"/>
      <c r="PUZ22" s="260"/>
      <c r="PVA22" s="260"/>
      <c r="PVB22" s="260"/>
      <c r="PVC22" s="260"/>
      <c r="PVD22" s="260"/>
      <c r="PVE22" s="260"/>
      <c r="PVF22" s="260"/>
      <c r="PVG22" s="260"/>
      <c r="PVH22" s="260"/>
      <c r="PVI22" s="260"/>
      <c r="PVJ22" s="260"/>
      <c r="PVK22" s="260"/>
      <c r="PVL22" s="260"/>
      <c r="PVM22" s="260"/>
      <c r="PVN22" s="260"/>
      <c r="PVO22" s="260"/>
      <c r="PVP22" s="260"/>
      <c r="PVQ22" s="260"/>
      <c r="PVR22" s="260"/>
      <c r="PVS22" s="260"/>
      <c r="PVT22" s="260"/>
      <c r="PVU22" s="260"/>
      <c r="PVV22" s="260"/>
      <c r="PVW22" s="260"/>
      <c r="PVX22" s="260"/>
      <c r="PVY22" s="260"/>
      <c r="PVZ22" s="260"/>
      <c r="PWA22" s="260"/>
      <c r="PWB22" s="260"/>
      <c r="PWC22" s="260"/>
      <c r="PWD22" s="260"/>
      <c r="PWE22" s="260"/>
      <c r="PWF22" s="260"/>
      <c r="PWG22" s="260"/>
      <c r="PWH22" s="260"/>
      <c r="PWI22" s="260"/>
      <c r="PWJ22" s="260"/>
      <c r="PWK22" s="260"/>
      <c r="PWL22" s="260"/>
      <c r="PWM22" s="260"/>
      <c r="PWN22" s="260"/>
      <c r="PWO22" s="260"/>
      <c r="PWP22" s="260"/>
      <c r="PWQ22" s="260"/>
      <c r="PWR22" s="260"/>
      <c r="PWS22" s="260"/>
      <c r="PWT22" s="260"/>
      <c r="PWU22" s="260"/>
      <c r="PWV22" s="260"/>
      <c r="PWW22" s="260"/>
      <c r="PWX22" s="260"/>
      <c r="PWY22" s="260"/>
      <c r="PWZ22" s="260"/>
      <c r="PXA22" s="260"/>
      <c r="PXB22" s="260"/>
      <c r="PXC22" s="260"/>
      <c r="PXD22" s="260"/>
      <c r="PXE22" s="260"/>
      <c r="PXF22" s="260"/>
      <c r="PXG22" s="260"/>
      <c r="PXH22" s="260"/>
      <c r="PXI22" s="260"/>
      <c r="PXJ22" s="260"/>
      <c r="PXK22" s="260"/>
      <c r="PXL22" s="260"/>
      <c r="PXM22" s="260"/>
      <c r="PXN22" s="260"/>
      <c r="PXO22" s="260"/>
      <c r="PXP22" s="260"/>
      <c r="PXQ22" s="260"/>
      <c r="PXR22" s="260"/>
      <c r="PXS22" s="260"/>
      <c r="PXT22" s="260"/>
      <c r="PXU22" s="260"/>
      <c r="PXV22" s="260"/>
      <c r="PXW22" s="260"/>
      <c r="PXX22" s="260"/>
      <c r="PXY22" s="260"/>
      <c r="PXZ22" s="260"/>
      <c r="PYA22" s="260"/>
      <c r="PYB22" s="260"/>
      <c r="PYC22" s="260"/>
      <c r="PYD22" s="260"/>
      <c r="PYE22" s="260"/>
      <c r="PYF22" s="260"/>
      <c r="PYG22" s="260"/>
      <c r="PYH22" s="260"/>
      <c r="PYI22" s="260"/>
      <c r="PYJ22" s="260"/>
      <c r="PYK22" s="260"/>
      <c r="PYL22" s="260"/>
      <c r="PYM22" s="260"/>
      <c r="PYN22" s="260"/>
      <c r="PYO22" s="260"/>
      <c r="PYP22" s="260"/>
      <c r="PYQ22" s="260"/>
      <c r="PYR22" s="260"/>
      <c r="PYS22" s="260"/>
      <c r="PYT22" s="260"/>
      <c r="PYU22" s="260"/>
      <c r="PYV22" s="260"/>
      <c r="PYW22" s="260"/>
      <c r="PYX22" s="260"/>
      <c r="PYY22" s="260"/>
      <c r="PYZ22" s="260"/>
      <c r="PZA22" s="260"/>
      <c r="PZB22" s="260"/>
      <c r="PZC22" s="260"/>
      <c r="PZD22" s="260"/>
      <c r="PZE22" s="260"/>
      <c r="PZF22" s="260"/>
      <c r="PZG22" s="260"/>
      <c r="PZH22" s="260"/>
      <c r="PZI22" s="260"/>
      <c r="PZJ22" s="260"/>
      <c r="PZK22" s="260"/>
      <c r="PZL22" s="260"/>
      <c r="PZM22" s="260"/>
      <c r="PZN22" s="260"/>
      <c r="PZO22" s="260"/>
      <c r="PZP22" s="260"/>
      <c r="PZQ22" s="260"/>
      <c r="PZR22" s="260"/>
      <c r="PZS22" s="260"/>
      <c r="PZT22" s="260"/>
      <c r="PZU22" s="260"/>
      <c r="PZV22" s="260"/>
      <c r="PZW22" s="260"/>
      <c r="PZX22" s="260"/>
      <c r="PZY22" s="260"/>
      <c r="PZZ22" s="260"/>
      <c r="QAA22" s="260"/>
      <c r="QAB22" s="260"/>
      <c r="QAC22" s="260"/>
      <c r="QAD22" s="260"/>
      <c r="QAE22" s="260"/>
      <c r="QAF22" s="260"/>
      <c r="QAG22" s="260"/>
      <c r="QAH22" s="260"/>
      <c r="QAI22" s="260"/>
      <c r="QAJ22" s="260"/>
      <c r="QAK22" s="260"/>
      <c r="QAL22" s="260"/>
      <c r="QAM22" s="260"/>
      <c r="QAN22" s="260"/>
      <c r="QAO22" s="260"/>
      <c r="QAP22" s="260"/>
      <c r="QAQ22" s="260"/>
      <c r="QAR22" s="260"/>
      <c r="QAS22" s="260"/>
      <c r="QAT22" s="260"/>
      <c r="QAU22" s="260"/>
      <c r="QAV22" s="260"/>
      <c r="QAW22" s="260"/>
      <c r="QAX22" s="260"/>
      <c r="QAY22" s="260"/>
      <c r="QAZ22" s="260"/>
      <c r="QBA22" s="260"/>
      <c r="QBB22" s="260"/>
      <c r="QBC22" s="260"/>
      <c r="QBD22" s="260"/>
      <c r="QBE22" s="260"/>
      <c r="QBF22" s="260"/>
      <c r="QBG22" s="260"/>
      <c r="QBH22" s="260"/>
      <c r="QBI22" s="260"/>
      <c r="QBJ22" s="260"/>
      <c r="QBK22" s="260"/>
      <c r="QBL22" s="260"/>
      <c r="QBM22" s="260"/>
      <c r="QBN22" s="260"/>
      <c r="QBO22" s="260"/>
      <c r="QBP22" s="260"/>
      <c r="QBQ22" s="260"/>
      <c r="QBR22" s="260"/>
      <c r="QBS22" s="260"/>
      <c r="QBT22" s="260"/>
      <c r="QBU22" s="260"/>
      <c r="QBV22" s="260"/>
      <c r="QBW22" s="260"/>
      <c r="QBX22" s="260"/>
      <c r="QBY22" s="260"/>
      <c r="QBZ22" s="260"/>
      <c r="QCA22" s="260"/>
      <c r="QCB22" s="260"/>
      <c r="QCC22" s="260"/>
      <c r="QCD22" s="260"/>
      <c r="QCE22" s="260"/>
      <c r="QCF22" s="260"/>
      <c r="QCG22" s="260"/>
      <c r="QCH22" s="260"/>
      <c r="QCI22" s="260"/>
      <c r="QCJ22" s="260"/>
      <c r="QCK22" s="260"/>
      <c r="QCL22" s="260"/>
      <c r="QCM22" s="260"/>
      <c r="QCN22" s="260"/>
      <c r="QCO22" s="260"/>
      <c r="QCP22" s="260"/>
      <c r="QCQ22" s="260"/>
      <c r="QCR22" s="260"/>
      <c r="QCS22" s="260"/>
      <c r="QCT22" s="260"/>
      <c r="QCU22" s="260"/>
      <c r="QCV22" s="260"/>
      <c r="QCW22" s="260"/>
      <c r="QCX22" s="260"/>
      <c r="QCY22" s="260"/>
      <c r="QCZ22" s="260"/>
      <c r="QDA22" s="260"/>
      <c r="QDB22" s="260"/>
      <c r="QDC22" s="260"/>
      <c r="QDD22" s="260"/>
      <c r="QDE22" s="260"/>
      <c r="QDF22" s="260"/>
      <c r="QDG22" s="260"/>
      <c r="QDH22" s="260"/>
      <c r="QDI22" s="260"/>
      <c r="QDJ22" s="260"/>
      <c r="QDK22" s="260"/>
      <c r="QDL22" s="260"/>
      <c r="QDM22" s="260"/>
      <c r="QDN22" s="260"/>
      <c r="QDO22" s="260"/>
      <c r="QDP22" s="260"/>
      <c r="QDQ22" s="260"/>
      <c r="QDR22" s="260"/>
      <c r="QDS22" s="260"/>
      <c r="QDT22" s="260"/>
      <c r="QDU22" s="260"/>
      <c r="QDV22" s="260"/>
      <c r="QDW22" s="260"/>
      <c r="QDX22" s="260"/>
      <c r="QDY22" s="260"/>
      <c r="QDZ22" s="260"/>
      <c r="QEA22" s="260"/>
      <c r="QEB22" s="260"/>
      <c r="QEC22" s="260"/>
      <c r="QED22" s="260"/>
      <c r="QEE22" s="260"/>
      <c r="QEF22" s="260"/>
      <c r="QEG22" s="260"/>
      <c r="QEH22" s="260"/>
      <c r="QEI22" s="260"/>
      <c r="QEJ22" s="260"/>
      <c r="QEK22" s="260"/>
      <c r="QEL22" s="260"/>
      <c r="QEM22" s="260"/>
      <c r="QEN22" s="260"/>
      <c r="QEO22" s="260"/>
      <c r="QEP22" s="260"/>
      <c r="QEQ22" s="260"/>
      <c r="QER22" s="260"/>
      <c r="QES22" s="260"/>
      <c r="QET22" s="260"/>
      <c r="QEU22" s="260"/>
      <c r="QEV22" s="260"/>
      <c r="QEW22" s="260"/>
      <c r="QEX22" s="260"/>
      <c r="QEY22" s="260"/>
      <c r="QEZ22" s="260"/>
      <c r="QFA22" s="260"/>
      <c r="QFB22" s="260"/>
      <c r="QFC22" s="260"/>
      <c r="QFD22" s="260"/>
      <c r="QFE22" s="260"/>
      <c r="QFF22" s="260"/>
      <c r="QFG22" s="260"/>
      <c r="QFH22" s="260"/>
      <c r="QFI22" s="260"/>
      <c r="QFJ22" s="260"/>
      <c r="QFK22" s="260"/>
      <c r="QFL22" s="260"/>
      <c r="QFM22" s="260"/>
      <c r="QFN22" s="260"/>
      <c r="QFO22" s="260"/>
      <c r="QFP22" s="260"/>
      <c r="QFQ22" s="260"/>
      <c r="QFR22" s="260"/>
      <c r="QFS22" s="260"/>
      <c r="QFT22" s="260"/>
      <c r="QFU22" s="260"/>
      <c r="QFV22" s="260"/>
      <c r="QFW22" s="260"/>
      <c r="QFX22" s="260"/>
      <c r="QFY22" s="260"/>
      <c r="QFZ22" s="260"/>
      <c r="QGA22" s="260"/>
      <c r="QGB22" s="260"/>
      <c r="QGC22" s="260"/>
      <c r="QGD22" s="260"/>
      <c r="QGE22" s="260"/>
      <c r="QGF22" s="260"/>
      <c r="QGG22" s="260"/>
      <c r="QGH22" s="260"/>
      <c r="QGI22" s="260"/>
      <c r="QGJ22" s="260"/>
      <c r="QGK22" s="260"/>
      <c r="QGL22" s="260"/>
      <c r="QGM22" s="260"/>
      <c r="QGN22" s="260"/>
      <c r="QGO22" s="260"/>
      <c r="QGP22" s="260"/>
      <c r="QGQ22" s="260"/>
      <c r="QGR22" s="260"/>
      <c r="QGS22" s="260"/>
      <c r="QGT22" s="260"/>
      <c r="QGU22" s="260"/>
      <c r="QGV22" s="260"/>
      <c r="QGW22" s="260"/>
      <c r="QGX22" s="260"/>
      <c r="QGY22" s="260"/>
      <c r="QGZ22" s="260"/>
      <c r="QHA22" s="260"/>
      <c r="QHB22" s="260"/>
      <c r="QHC22" s="260"/>
      <c r="QHD22" s="260"/>
      <c r="QHE22" s="260"/>
      <c r="QHF22" s="260"/>
      <c r="QHG22" s="260"/>
      <c r="QHH22" s="260"/>
      <c r="QHI22" s="260"/>
      <c r="QHJ22" s="260"/>
      <c r="QHK22" s="260"/>
      <c r="QHL22" s="260"/>
      <c r="QHM22" s="260"/>
      <c r="QHN22" s="260"/>
      <c r="QHO22" s="260"/>
      <c r="QHP22" s="260"/>
      <c r="QHQ22" s="260"/>
      <c r="QHR22" s="260"/>
      <c r="QHS22" s="260"/>
      <c r="QHT22" s="260"/>
      <c r="QHU22" s="260"/>
      <c r="QHV22" s="260"/>
      <c r="QHW22" s="260"/>
      <c r="QHX22" s="260"/>
      <c r="QHY22" s="260"/>
      <c r="QHZ22" s="260"/>
      <c r="QIA22" s="260"/>
      <c r="QIB22" s="260"/>
      <c r="QIC22" s="260"/>
      <c r="QID22" s="260"/>
      <c r="QIE22" s="260"/>
      <c r="QIF22" s="260"/>
      <c r="QIG22" s="260"/>
      <c r="QIH22" s="260"/>
      <c r="QII22" s="260"/>
      <c r="QIJ22" s="260"/>
      <c r="QIK22" s="260"/>
      <c r="QIL22" s="260"/>
      <c r="QIM22" s="260"/>
      <c r="QIN22" s="260"/>
      <c r="QIO22" s="260"/>
      <c r="QIP22" s="260"/>
      <c r="QIQ22" s="260"/>
      <c r="QIR22" s="260"/>
      <c r="QIS22" s="260"/>
      <c r="QIT22" s="260"/>
      <c r="QIU22" s="260"/>
      <c r="QIV22" s="260"/>
      <c r="QIW22" s="260"/>
      <c r="QIX22" s="260"/>
      <c r="QIY22" s="260"/>
      <c r="QIZ22" s="260"/>
      <c r="QJA22" s="260"/>
      <c r="QJB22" s="260"/>
      <c r="QJC22" s="260"/>
      <c r="QJD22" s="260"/>
      <c r="QJE22" s="260"/>
      <c r="QJF22" s="260"/>
      <c r="QJG22" s="260"/>
      <c r="QJH22" s="260"/>
      <c r="QJI22" s="260"/>
      <c r="QJJ22" s="260"/>
      <c r="QJK22" s="260"/>
      <c r="QJL22" s="260"/>
      <c r="QJM22" s="260"/>
      <c r="QJN22" s="260"/>
      <c r="QJO22" s="260"/>
      <c r="QJP22" s="260"/>
      <c r="QJQ22" s="260"/>
      <c r="QJR22" s="260"/>
      <c r="QJS22" s="260"/>
      <c r="QJT22" s="260"/>
      <c r="QJU22" s="260"/>
      <c r="QJV22" s="260"/>
      <c r="QJW22" s="260"/>
      <c r="QJX22" s="260"/>
      <c r="QJY22" s="260"/>
      <c r="QJZ22" s="260"/>
      <c r="QKA22" s="260"/>
      <c r="QKB22" s="260"/>
      <c r="QKC22" s="260"/>
      <c r="QKD22" s="260"/>
      <c r="QKE22" s="260"/>
      <c r="QKF22" s="260"/>
      <c r="QKG22" s="260"/>
      <c r="QKH22" s="260"/>
      <c r="QKI22" s="260"/>
      <c r="QKJ22" s="260"/>
      <c r="QKK22" s="260"/>
      <c r="QKL22" s="260"/>
      <c r="QKM22" s="260"/>
      <c r="QKN22" s="260"/>
      <c r="QKO22" s="260"/>
      <c r="QKP22" s="260"/>
      <c r="QKQ22" s="260"/>
      <c r="QKR22" s="260"/>
      <c r="QKS22" s="260"/>
      <c r="QKT22" s="260"/>
      <c r="QKU22" s="260"/>
      <c r="QKV22" s="260"/>
      <c r="QKW22" s="260"/>
      <c r="QKX22" s="260"/>
      <c r="QKY22" s="260"/>
      <c r="QKZ22" s="260"/>
      <c r="QLA22" s="260"/>
      <c r="QLB22" s="260"/>
      <c r="QLC22" s="260"/>
      <c r="QLD22" s="260"/>
      <c r="QLE22" s="260"/>
      <c r="QLF22" s="260"/>
      <c r="QLG22" s="260"/>
      <c r="QLH22" s="260"/>
      <c r="QLI22" s="260"/>
      <c r="QLJ22" s="260"/>
      <c r="QLK22" s="260"/>
      <c r="QLL22" s="260"/>
      <c r="QLM22" s="260"/>
      <c r="QLN22" s="260"/>
      <c r="QLO22" s="260"/>
      <c r="QLP22" s="260"/>
      <c r="QLQ22" s="260"/>
      <c r="QLR22" s="260"/>
      <c r="QLS22" s="260"/>
      <c r="QLT22" s="260"/>
      <c r="QLU22" s="260"/>
      <c r="QLV22" s="260"/>
      <c r="QLW22" s="260"/>
      <c r="QLX22" s="260"/>
      <c r="QLY22" s="260"/>
      <c r="QLZ22" s="260"/>
      <c r="QMA22" s="260"/>
      <c r="QMB22" s="260"/>
      <c r="QMC22" s="260"/>
      <c r="QMD22" s="260"/>
      <c r="QME22" s="260"/>
      <c r="QMF22" s="260"/>
      <c r="QMG22" s="260"/>
      <c r="QMH22" s="260"/>
      <c r="QMI22" s="260"/>
      <c r="QMJ22" s="260"/>
      <c r="QMK22" s="260"/>
      <c r="QML22" s="260"/>
      <c r="QMM22" s="260"/>
      <c r="QMN22" s="260"/>
      <c r="QMO22" s="260"/>
      <c r="QMP22" s="260"/>
      <c r="QMQ22" s="260"/>
      <c r="QMR22" s="260"/>
      <c r="QMS22" s="260"/>
      <c r="QMT22" s="260"/>
      <c r="QMU22" s="260"/>
      <c r="QMV22" s="260"/>
      <c r="QMW22" s="260"/>
      <c r="QMX22" s="260"/>
      <c r="QMY22" s="260"/>
      <c r="QMZ22" s="260"/>
      <c r="QNA22" s="260"/>
      <c r="QNB22" s="260"/>
      <c r="QNC22" s="260"/>
      <c r="QND22" s="260"/>
      <c r="QNE22" s="260"/>
      <c r="QNF22" s="260"/>
      <c r="QNG22" s="260"/>
      <c r="QNH22" s="260"/>
      <c r="QNI22" s="260"/>
      <c r="QNJ22" s="260"/>
      <c r="QNK22" s="260"/>
      <c r="QNL22" s="260"/>
      <c r="QNM22" s="260"/>
      <c r="QNN22" s="260"/>
      <c r="QNO22" s="260"/>
      <c r="QNP22" s="260"/>
      <c r="QNQ22" s="260"/>
      <c r="QNR22" s="260"/>
      <c r="QNS22" s="260"/>
      <c r="QNT22" s="260"/>
      <c r="QNU22" s="260"/>
      <c r="QNV22" s="260"/>
      <c r="QNW22" s="260"/>
      <c r="QNX22" s="260"/>
      <c r="QNY22" s="260"/>
      <c r="QNZ22" s="260"/>
      <c r="QOA22" s="260"/>
      <c r="QOB22" s="260"/>
      <c r="QOC22" s="260"/>
      <c r="QOD22" s="260"/>
      <c r="QOE22" s="260"/>
      <c r="QOF22" s="260"/>
      <c r="QOG22" s="260"/>
      <c r="QOH22" s="260"/>
      <c r="QOI22" s="260"/>
      <c r="QOJ22" s="260"/>
      <c r="QOK22" s="260"/>
      <c r="QOL22" s="260"/>
      <c r="QOM22" s="260"/>
      <c r="QON22" s="260"/>
      <c r="QOO22" s="260"/>
      <c r="QOP22" s="260"/>
      <c r="QOQ22" s="260"/>
      <c r="QOR22" s="260"/>
      <c r="QOS22" s="260"/>
      <c r="QOT22" s="260"/>
      <c r="QOU22" s="260"/>
      <c r="QOV22" s="260"/>
      <c r="QOW22" s="260"/>
      <c r="QOX22" s="260"/>
      <c r="QOY22" s="260"/>
      <c r="QOZ22" s="260"/>
      <c r="QPA22" s="260"/>
      <c r="QPB22" s="260"/>
      <c r="QPC22" s="260"/>
      <c r="QPD22" s="260"/>
      <c r="QPE22" s="260"/>
      <c r="QPF22" s="260"/>
      <c r="QPG22" s="260"/>
      <c r="QPH22" s="260"/>
      <c r="QPI22" s="260"/>
      <c r="QPJ22" s="260"/>
      <c r="QPK22" s="260"/>
      <c r="QPL22" s="260"/>
      <c r="QPM22" s="260"/>
      <c r="QPN22" s="260"/>
      <c r="QPO22" s="260"/>
      <c r="QPP22" s="260"/>
      <c r="QPQ22" s="260"/>
      <c r="QPR22" s="260"/>
      <c r="QPS22" s="260"/>
      <c r="QPT22" s="260"/>
      <c r="QPU22" s="260"/>
      <c r="QPV22" s="260"/>
      <c r="QPW22" s="260"/>
      <c r="QPX22" s="260"/>
      <c r="QPY22" s="260"/>
      <c r="QPZ22" s="260"/>
      <c r="QQA22" s="260"/>
      <c r="QQB22" s="260"/>
      <c r="QQC22" s="260"/>
      <c r="QQD22" s="260"/>
      <c r="QQE22" s="260"/>
      <c r="QQF22" s="260"/>
      <c r="QQG22" s="260"/>
      <c r="QQH22" s="260"/>
      <c r="QQI22" s="260"/>
      <c r="QQJ22" s="260"/>
      <c r="QQK22" s="260"/>
      <c r="QQL22" s="260"/>
      <c r="QQM22" s="260"/>
      <c r="QQN22" s="260"/>
      <c r="QQO22" s="260"/>
      <c r="QQP22" s="260"/>
      <c r="QQQ22" s="260"/>
      <c r="QQR22" s="260"/>
      <c r="QQS22" s="260"/>
      <c r="QQT22" s="260"/>
      <c r="QQU22" s="260"/>
      <c r="QQV22" s="260"/>
      <c r="QQW22" s="260"/>
      <c r="QQX22" s="260"/>
      <c r="QQY22" s="260"/>
      <c r="QQZ22" s="260"/>
      <c r="QRA22" s="260"/>
      <c r="QRB22" s="260"/>
      <c r="QRC22" s="260"/>
      <c r="QRD22" s="260"/>
      <c r="QRE22" s="260"/>
      <c r="QRF22" s="260"/>
      <c r="QRG22" s="260"/>
      <c r="QRH22" s="260"/>
      <c r="QRI22" s="260"/>
      <c r="QRJ22" s="260"/>
      <c r="QRK22" s="260"/>
      <c r="QRL22" s="260"/>
      <c r="QRM22" s="260"/>
      <c r="QRN22" s="260"/>
      <c r="QRO22" s="260"/>
      <c r="QRP22" s="260"/>
      <c r="QRQ22" s="260"/>
      <c r="QRR22" s="260"/>
      <c r="QRS22" s="260"/>
      <c r="QRT22" s="260"/>
      <c r="QRU22" s="260"/>
      <c r="QRV22" s="260"/>
      <c r="QRW22" s="260"/>
      <c r="QRX22" s="260"/>
      <c r="QRY22" s="260"/>
      <c r="QRZ22" s="260"/>
      <c r="QSA22" s="260"/>
      <c r="QSB22" s="260"/>
      <c r="QSC22" s="260"/>
      <c r="QSD22" s="260"/>
      <c r="QSE22" s="260"/>
      <c r="QSF22" s="260"/>
      <c r="QSG22" s="260"/>
      <c r="QSH22" s="260"/>
      <c r="QSI22" s="260"/>
      <c r="QSJ22" s="260"/>
      <c r="QSK22" s="260"/>
      <c r="QSL22" s="260"/>
      <c r="QSM22" s="260"/>
      <c r="QSN22" s="260"/>
      <c r="QSO22" s="260"/>
      <c r="QSP22" s="260"/>
      <c r="QSQ22" s="260"/>
      <c r="QSR22" s="260"/>
      <c r="QSS22" s="260"/>
      <c r="QST22" s="260"/>
      <c r="QSU22" s="260"/>
      <c r="QSV22" s="260"/>
      <c r="QSW22" s="260"/>
      <c r="QSX22" s="260"/>
      <c r="QSY22" s="260"/>
      <c r="QSZ22" s="260"/>
      <c r="QTA22" s="260"/>
      <c r="QTB22" s="260"/>
      <c r="QTC22" s="260"/>
      <c r="QTD22" s="260"/>
      <c r="QTE22" s="260"/>
      <c r="QTF22" s="260"/>
      <c r="QTG22" s="260"/>
      <c r="QTH22" s="260"/>
      <c r="QTI22" s="260"/>
      <c r="QTJ22" s="260"/>
      <c r="QTK22" s="260"/>
      <c r="QTL22" s="260"/>
      <c r="QTM22" s="260"/>
      <c r="QTN22" s="260"/>
      <c r="QTO22" s="260"/>
      <c r="QTP22" s="260"/>
      <c r="QTQ22" s="260"/>
      <c r="QTR22" s="260"/>
      <c r="QTS22" s="260"/>
      <c r="QTT22" s="260"/>
      <c r="QTU22" s="260"/>
      <c r="QTV22" s="260"/>
      <c r="QTW22" s="260"/>
      <c r="QTX22" s="260"/>
      <c r="QTY22" s="260"/>
      <c r="QTZ22" s="260"/>
      <c r="QUA22" s="260"/>
      <c r="QUB22" s="260"/>
      <c r="QUC22" s="260"/>
      <c r="QUD22" s="260"/>
      <c r="QUE22" s="260"/>
      <c r="QUF22" s="260"/>
      <c r="QUG22" s="260"/>
      <c r="QUH22" s="260"/>
      <c r="QUI22" s="260"/>
      <c r="QUJ22" s="260"/>
      <c r="QUK22" s="260"/>
      <c r="QUL22" s="260"/>
      <c r="QUM22" s="260"/>
      <c r="QUN22" s="260"/>
      <c r="QUO22" s="260"/>
      <c r="QUP22" s="260"/>
      <c r="QUQ22" s="260"/>
      <c r="QUR22" s="260"/>
      <c r="QUS22" s="260"/>
      <c r="QUT22" s="260"/>
      <c r="QUU22" s="260"/>
      <c r="QUV22" s="260"/>
      <c r="QUW22" s="260"/>
      <c r="QUX22" s="260"/>
      <c r="QUY22" s="260"/>
      <c r="QUZ22" s="260"/>
      <c r="QVA22" s="260"/>
      <c r="QVB22" s="260"/>
      <c r="QVC22" s="260"/>
      <c r="QVD22" s="260"/>
      <c r="QVE22" s="260"/>
      <c r="QVF22" s="260"/>
      <c r="QVG22" s="260"/>
      <c r="QVH22" s="260"/>
      <c r="QVI22" s="260"/>
      <c r="QVJ22" s="260"/>
      <c r="QVK22" s="260"/>
      <c r="QVL22" s="260"/>
      <c r="QVM22" s="260"/>
      <c r="QVN22" s="260"/>
      <c r="QVO22" s="260"/>
      <c r="QVP22" s="260"/>
      <c r="QVQ22" s="260"/>
      <c r="QVR22" s="260"/>
      <c r="QVS22" s="260"/>
      <c r="QVT22" s="260"/>
      <c r="QVU22" s="260"/>
      <c r="QVV22" s="260"/>
      <c r="QVW22" s="260"/>
      <c r="QVX22" s="260"/>
      <c r="QVY22" s="260"/>
      <c r="QVZ22" s="260"/>
      <c r="QWA22" s="260"/>
      <c r="QWB22" s="260"/>
      <c r="QWC22" s="260"/>
      <c r="QWD22" s="260"/>
      <c r="QWE22" s="260"/>
      <c r="QWF22" s="260"/>
      <c r="QWG22" s="260"/>
      <c r="QWH22" s="260"/>
      <c r="QWI22" s="260"/>
      <c r="QWJ22" s="260"/>
      <c r="QWK22" s="260"/>
      <c r="QWL22" s="260"/>
      <c r="QWM22" s="260"/>
      <c r="QWN22" s="260"/>
      <c r="QWO22" s="260"/>
      <c r="QWP22" s="260"/>
      <c r="QWQ22" s="260"/>
      <c r="QWR22" s="260"/>
      <c r="QWS22" s="260"/>
      <c r="QWT22" s="260"/>
      <c r="QWU22" s="260"/>
      <c r="QWV22" s="260"/>
      <c r="QWW22" s="260"/>
      <c r="QWX22" s="260"/>
      <c r="QWY22" s="260"/>
      <c r="QWZ22" s="260"/>
      <c r="QXA22" s="260"/>
      <c r="QXB22" s="260"/>
      <c r="QXC22" s="260"/>
      <c r="QXD22" s="260"/>
      <c r="QXE22" s="260"/>
      <c r="QXF22" s="260"/>
      <c r="QXG22" s="260"/>
      <c r="QXH22" s="260"/>
      <c r="QXI22" s="260"/>
      <c r="QXJ22" s="260"/>
      <c r="QXK22" s="260"/>
      <c r="QXL22" s="260"/>
      <c r="QXM22" s="260"/>
      <c r="QXN22" s="260"/>
      <c r="QXO22" s="260"/>
      <c r="QXP22" s="260"/>
      <c r="QXQ22" s="260"/>
      <c r="QXR22" s="260"/>
      <c r="QXS22" s="260"/>
      <c r="QXT22" s="260"/>
      <c r="QXU22" s="260"/>
      <c r="QXV22" s="260"/>
      <c r="QXW22" s="260"/>
      <c r="QXX22" s="260"/>
      <c r="QXY22" s="260"/>
      <c r="QXZ22" s="260"/>
      <c r="QYA22" s="260"/>
      <c r="QYB22" s="260"/>
      <c r="QYC22" s="260"/>
      <c r="QYD22" s="260"/>
      <c r="QYE22" s="260"/>
      <c r="QYF22" s="260"/>
      <c r="QYG22" s="260"/>
      <c r="QYH22" s="260"/>
      <c r="QYI22" s="260"/>
      <c r="QYJ22" s="260"/>
      <c r="QYK22" s="260"/>
      <c r="QYL22" s="260"/>
      <c r="QYM22" s="260"/>
      <c r="QYN22" s="260"/>
      <c r="QYO22" s="260"/>
      <c r="QYP22" s="260"/>
      <c r="QYQ22" s="260"/>
      <c r="QYR22" s="260"/>
      <c r="QYS22" s="260"/>
      <c r="QYT22" s="260"/>
      <c r="QYU22" s="260"/>
      <c r="QYV22" s="260"/>
      <c r="QYW22" s="260"/>
      <c r="QYX22" s="260"/>
      <c r="QYY22" s="260"/>
      <c r="QYZ22" s="260"/>
      <c r="QZA22" s="260"/>
      <c r="QZB22" s="260"/>
      <c r="QZC22" s="260"/>
      <c r="QZD22" s="260"/>
      <c r="QZE22" s="260"/>
      <c r="QZF22" s="260"/>
      <c r="QZG22" s="260"/>
      <c r="QZH22" s="260"/>
      <c r="QZI22" s="260"/>
      <c r="QZJ22" s="260"/>
      <c r="QZK22" s="260"/>
      <c r="QZL22" s="260"/>
      <c r="QZM22" s="260"/>
      <c r="QZN22" s="260"/>
      <c r="QZO22" s="260"/>
      <c r="QZP22" s="260"/>
      <c r="QZQ22" s="260"/>
      <c r="QZR22" s="260"/>
      <c r="QZS22" s="260"/>
      <c r="QZT22" s="260"/>
      <c r="QZU22" s="260"/>
      <c r="QZV22" s="260"/>
      <c r="QZW22" s="260"/>
      <c r="QZX22" s="260"/>
      <c r="QZY22" s="260"/>
      <c r="QZZ22" s="260"/>
      <c r="RAA22" s="260"/>
      <c r="RAB22" s="260"/>
      <c r="RAC22" s="260"/>
      <c r="RAD22" s="260"/>
      <c r="RAE22" s="260"/>
      <c r="RAF22" s="260"/>
      <c r="RAG22" s="260"/>
      <c r="RAH22" s="260"/>
      <c r="RAI22" s="260"/>
      <c r="RAJ22" s="260"/>
      <c r="RAK22" s="260"/>
      <c r="RAL22" s="260"/>
      <c r="RAM22" s="260"/>
      <c r="RAN22" s="260"/>
      <c r="RAO22" s="260"/>
      <c r="RAP22" s="260"/>
      <c r="RAQ22" s="260"/>
      <c r="RAR22" s="260"/>
      <c r="RAS22" s="260"/>
      <c r="RAT22" s="260"/>
      <c r="RAU22" s="260"/>
      <c r="RAV22" s="260"/>
      <c r="RAW22" s="260"/>
      <c r="RAX22" s="260"/>
      <c r="RAY22" s="260"/>
      <c r="RAZ22" s="260"/>
      <c r="RBA22" s="260"/>
      <c r="RBB22" s="260"/>
      <c r="RBC22" s="260"/>
      <c r="RBD22" s="260"/>
      <c r="RBE22" s="260"/>
      <c r="RBF22" s="260"/>
      <c r="RBG22" s="260"/>
      <c r="RBH22" s="260"/>
      <c r="RBI22" s="260"/>
      <c r="RBJ22" s="260"/>
      <c r="RBK22" s="260"/>
      <c r="RBL22" s="260"/>
      <c r="RBM22" s="260"/>
      <c r="RBN22" s="260"/>
      <c r="RBO22" s="260"/>
      <c r="RBP22" s="260"/>
      <c r="RBQ22" s="260"/>
      <c r="RBR22" s="260"/>
      <c r="RBS22" s="260"/>
      <c r="RBT22" s="260"/>
      <c r="RBU22" s="260"/>
      <c r="RBV22" s="260"/>
      <c r="RBW22" s="260"/>
      <c r="RBX22" s="260"/>
      <c r="RBY22" s="260"/>
      <c r="RBZ22" s="260"/>
      <c r="RCA22" s="260"/>
      <c r="RCB22" s="260"/>
      <c r="RCC22" s="260"/>
      <c r="RCD22" s="260"/>
      <c r="RCE22" s="260"/>
      <c r="RCF22" s="260"/>
      <c r="RCG22" s="260"/>
      <c r="RCH22" s="260"/>
      <c r="RCI22" s="260"/>
      <c r="RCJ22" s="260"/>
      <c r="RCK22" s="260"/>
      <c r="RCL22" s="260"/>
      <c r="RCM22" s="260"/>
      <c r="RCN22" s="260"/>
      <c r="RCO22" s="260"/>
      <c r="RCP22" s="260"/>
      <c r="RCQ22" s="260"/>
      <c r="RCR22" s="260"/>
      <c r="RCS22" s="260"/>
      <c r="RCT22" s="260"/>
      <c r="RCU22" s="260"/>
      <c r="RCV22" s="260"/>
      <c r="RCW22" s="260"/>
      <c r="RCX22" s="260"/>
      <c r="RCY22" s="260"/>
      <c r="RCZ22" s="260"/>
      <c r="RDA22" s="260"/>
      <c r="RDB22" s="260"/>
      <c r="RDC22" s="260"/>
      <c r="RDD22" s="260"/>
      <c r="RDE22" s="260"/>
      <c r="RDF22" s="260"/>
      <c r="RDG22" s="260"/>
      <c r="RDH22" s="260"/>
      <c r="RDI22" s="260"/>
      <c r="RDJ22" s="260"/>
      <c r="RDK22" s="260"/>
      <c r="RDL22" s="260"/>
      <c r="RDM22" s="260"/>
      <c r="RDN22" s="260"/>
      <c r="RDO22" s="260"/>
      <c r="RDP22" s="260"/>
      <c r="RDQ22" s="260"/>
      <c r="RDR22" s="260"/>
      <c r="RDS22" s="260"/>
      <c r="RDT22" s="260"/>
      <c r="RDU22" s="260"/>
      <c r="RDV22" s="260"/>
      <c r="RDW22" s="260"/>
      <c r="RDX22" s="260"/>
      <c r="RDY22" s="260"/>
      <c r="RDZ22" s="260"/>
      <c r="REA22" s="260"/>
      <c r="REB22" s="260"/>
      <c r="REC22" s="260"/>
      <c r="RED22" s="260"/>
      <c r="REE22" s="260"/>
      <c r="REF22" s="260"/>
      <c r="REG22" s="260"/>
      <c r="REH22" s="260"/>
      <c r="REI22" s="260"/>
      <c r="REJ22" s="260"/>
      <c r="REK22" s="260"/>
      <c r="REL22" s="260"/>
      <c r="REM22" s="260"/>
      <c r="REN22" s="260"/>
      <c r="REO22" s="260"/>
      <c r="REP22" s="260"/>
      <c r="REQ22" s="260"/>
      <c r="RER22" s="260"/>
      <c r="RES22" s="260"/>
      <c r="RET22" s="260"/>
      <c r="REU22" s="260"/>
      <c r="REV22" s="260"/>
      <c r="REW22" s="260"/>
      <c r="REX22" s="260"/>
      <c r="REY22" s="260"/>
      <c r="REZ22" s="260"/>
      <c r="RFA22" s="260"/>
      <c r="RFB22" s="260"/>
      <c r="RFC22" s="260"/>
      <c r="RFD22" s="260"/>
      <c r="RFE22" s="260"/>
      <c r="RFF22" s="260"/>
      <c r="RFG22" s="260"/>
      <c r="RFH22" s="260"/>
      <c r="RFI22" s="260"/>
      <c r="RFJ22" s="260"/>
      <c r="RFK22" s="260"/>
      <c r="RFL22" s="260"/>
      <c r="RFM22" s="260"/>
      <c r="RFN22" s="260"/>
      <c r="RFO22" s="260"/>
      <c r="RFP22" s="260"/>
      <c r="RFQ22" s="260"/>
      <c r="RFR22" s="260"/>
      <c r="RFS22" s="260"/>
      <c r="RFT22" s="260"/>
      <c r="RFU22" s="260"/>
      <c r="RFV22" s="260"/>
      <c r="RFW22" s="260"/>
      <c r="RFX22" s="260"/>
      <c r="RFY22" s="260"/>
      <c r="RFZ22" s="260"/>
      <c r="RGA22" s="260"/>
      <c r="RGB22" s="260"/>
      <c r="RGC22" s="260"/>
      <c r="RGD22" s="260"/>
      <c r="RGE22" s="260"/>
      <c r="RGF22" s="260"/>
      <c r="RGG22" s="260"/>
      <c r="RGH22" s="260"/>
      <c r="RGI22" s="260"/>
      <c r="RGJ22" s="260"/>
      <c r="RGK22" s="260"/>
      <c r="RGL22" s="260"/>
      <c r="RGM22" s="260"/>
      <c r="RGN22" s="260"/>
      <c r="RGO22" s="260"/>
      <c r="RGP22" s="260"/>
      <c r="RGQ22" s="260"/>
      <c r="RGR22" s="260"/>
      <c r="RGS22" s="260"/>
      <c r="RGT22" s="260"/>
      <c r="RGU22" s="260"/>
      <c r="RGV22" s="260"/>
      <c r="RGW22" s="260"/>
      <c r="RGX22" s="260"/>
      <c r="RGY22" s="260"/>
      <c r="RGZ22" s="260"/>
      <c r="RHA22" s="260"/>
      <c r="RHB22" s="260"/>
      <c r="RHC22" s="260"/>
      <c r="RHD22" s="260"/>
      <c r="RHE22" s="260"/>
      <c r="RHF22" s="260"/>
      <c r="RHG22" s="260"/>
      <c r="RHH22" s="260"/>
      <c r="RHI22" s="260"/>
      <c r="RHJ22" s="260"/>
      <c r="RHK22" s="260"/>
      <c r="RHL22" s="260"/>
      <c r="RHM22" s="260"/>
      <c r="RHN22" s="260"/>
      <c r="RHO22" s="260"/>
      <c r="RHP22" s="260"/>
      <c r="RHQ22" s="260"/>
      <c r="RHR22" s="260"/>
      <c r="RHS22" s="260"/>
      <c r="RHT22" s="260"/>
      <c r="RHU22" s="260"/>
      <c r="RHV22" s="260"/>
      <c r="RHW22" s="260"/>
      <c r="RHX22" s="260"/>
      <c r="RHY22" s="260"/>
      <c r="RHZ22" s="260"/>
      <c r="RIA22" s="260"/>
      <c r="RIB22" s="260"/>
      <c r="RIC22" s="260"/>
      <c r="RID22" s="260"/>
      <c r="RIE22" s="260"/>
      <c r="RIF22" s="260"/>
      <c r="RIG22" s="260"/>
      <c r="RIH22" s="260"/>
      <c r="RII22" s="260"/>
      <c r="RIJ22" s="260"/>
      <c r="RIK22" s="260"/>
      <c r="RIL22" s="260"/>
      <c r="RIM22" s="260"/>
      <c r="RIN22" s="260"/>
      <c r="RIO22" s="260"/>
      <c r="RIP22" s="260"/>
      <c r="RIQ22" s="260"/>
      <c r="RIR22" s="260"/>
      <c r="RIS22" s="260"/>
      <c r="RIT22" s="260"/>
      <c r="RIU22" s="260"/>
      <c r="RIV22" s="260"/>
      <c r="RIW22" s="260"/>
      <c r="RIX22" s="260"/>
      <c r="RIY22" s="260"/>
      <c r="RIZ22" s="260"/>
      <c r="RJA22" s="260"/>
      <c r="RJB22" s="260"/>
      <c r="RJC22" s="260"/>
      <c r="RJD22" s="260"/>
      <c r="RJE22" s="260"/>
      <c r="RJF22" s="260"/>
      <c r="RJG22" s="260"/>
      <c r="RJH22" s="260"/>
      <c r="RJI22" s="260"/>
      <c r="RJJ22" s="260"/>
      <c r="RJK22" s="260"/>
      <c r="RJL22" s="260"/>
      <c r="RJM22" s="260"/>
      <c r="RJN22" s="260"/>
      <c r="RJO22" s="260"/>
      <c r="RJP22" s="260"/>
      <c r="RJQ22" s="260"/>
      <c r="RJR22" s="260"/>
      <c r="RJS22" s="260"/>
      <c r="RJT22" s="260"/>
      <c r="RJU22" s="260"/>
      <c r="RJV22" s="260"/>
      <c r="RJW22" s="260"/>
      <c r="RJX22" s="260"/>
      <c r="RJY22" s="260"/>
      <c r="RJZ22" s="260"/>
      <c r="RKA22" s="260"/>
      <c r="RKB22" s="260"/>
      <c r="RKC22" s="260"/>
      <c r="RKD22" s="260"/>
      <c r="RKE22" s="260"/>
      <c r="RKF22" s="260"/>
      <c r="RKG22" s="260"/>
      <c r="RKH22" s="260"/>
      <c r="RKI22" s="260"/>
      <c r="RKJ22" s="260"/>
      <c r="RKK22" s="260"/>
      <c r="RKL22" s="260"/>
      <c r="RKM22" s="260"/>
      <c r="RKN22" s="260"/>
      <c r="RKO22" s="260"/>
      <c r="RKP22" s="260"/>
      <c r="RKQ22" s="260"/>
      <c r="RKR22" s="260"/>
      <c r="RKS22" s="260"/>
      <c r="RKT22" s="260"/>
      <c r="RKU22" s="260"/>
      <c r="RKV22" s="260"/>
      <c r="RKW22" s="260"/>
      <c r="RKX22" s="260"/>
      <c r="RKY22" s="260"/>
      <c r="RKZ22" s="260"/>
      <c r="RLA22" s="260"/>
      <c r="RLB22" s="260"/>
      <c r="RLC22" s="260"/>
      <c r="RLD22" s="260"/>
      <c r="RLE22" s="260"/>
      <c r="RLF22" s="260"/>
      <c r="RLG22" s="260"/>
      <c r="RLH22" s="260"/>
      <c r="RLI22" s="260"/>
      <c r="RLJ22" s="260"/>
      <c r="RLK22" s="260"/>
      <c r="RLL22" s="260"/>
      <c r="RLM22" s="260"/>
      <c r="RLN22" s="260"/>
      <c r="RLO22" s="260"/>
      <c r="RLP22" s="260"/>
      <c r="RLQ22" s="260"/>
      <c r="RLR22" s="260"/>
      <c r="RLS22" s="260"/>
      <c r="RLT22" s="260"/>
      <c r="RLU22" s="260"/>
      <c r="RLV22" s="260"/>
      <c r="RLW22" s="260"/>
      <c r="RLX22" s="260"/>
      <c r="RLY22" s="260"/>
      <c r="RLZ22" s="260"/>
      <c r="RMA22" s="260"/>
      <c r="RMB22" s="260"/>
      <c r="RMC22" s="260"/>
      <c r="RMD22" s="260"/>
      <c r="RME22" s="260"/>
      <c r="RMF22" s="260"/>
      <c r="RMG22" s="260"/>
      <c r="RMH22" s="260"/>
      <c r="RMI22" s="260"/>
      <c r="RMJ22" s="260"/>
      <c r="RMK22" s="260"/>
      <c r="RML22" s="260"/>
      <c r="RMM22" s="260"/>
      <c r="RMN22" s="260"/>
      <c r="RMO22" s="260"/>
      <c r="RMP22" s="260"/>
      <c r="RMQ22" s="260"/>
      <c r="RMR22" s="260"/>
      <c r="RMS22" s="260"/>
      <c r="RMT22" s="260"/>
      <c r="RMU22" s="260"/>
      <c r="RMV22" s="260"/>
      <c r="RMW22" s="260"/>
      <c r="RMX22" s="260"/>
      <c r="RMY22" s="260"/>
      <c r="RMZ22" s="260"/>
      <c r="RNA22" s="260"/>
      <c r="RNB22" s="260"/>
      <c r="RNC22" s="260"/>
      <c r="RND22" s="260"/>
      <c r="RNE22" s="260"/>
      <c r="RNF22" s="260"/>
      <c r="RNG22" s="260"/>
      <c r="RNH22" s="260"/>
      <c r="RNI22" s="260"/>
      <c r="RNJ22" s="260"/>
      <c r="RNK22" s="260"/>
      <c r="RNL22" s="260"/>
      <c r="RNM22" s="260"/>
      <c r="RNN22" s="260"/>
      <c r="RNO22" s="260"/>
      <c r="RNP22" s="260"/>
      <c r="RNQ22" s="260"/>
      <c r="RNR22" s="260"/>
      <c r="RNS22" s="260"/>
      <c r="RNT22" s="260"/>
      <c r="RNU22" s="260"/>
      <c r="RNV22" s="260"/>
      <c r="RNW22" s="260"/>
      <c r="RNX22" s="260"/>
      <c r="RNY22" s="260"/>
      <c r="RNZ22" s="260"/>
      <c r="ROA22" s="260"/>
      <c r="ROB22" s="260"/>
      <c r="ROC22" s="260"/>
      <c r="ROD22" s="260"/>
      <c r="ROE22" s="260"/>
      <c r="ROF22" s="260"/>
      <c r="ROG22" s="260"/>
      <c r="ROH22" s="260"/>
      <c r="ROI22" s="260"/>
      <c r="ROJ22" s="260"/>
      <c r="ROK22" s="260"/>
      <c r="ROL22" s="260"/>
      <c r="ROM22" s="260"/>
      <c r="RON22" s="260"/>
      <c r="ROO22" s="260"/>
      <c r="ROP22" s="260"/>
      <c r="ROQ22" s="260"/>
      <c r="ROR22" s="260"/>
      <c r="ROS22" s="260"/>
      <c r="ROT22" s="260"/>
      <c r="ROU22" s="260"/>
      <c r="ROV22" s="260"/>
      <c r="ROW22" s="260"/>
      <c r="ROX22" s="260"/>
      <c r="ROY22" s="260"/>
      <c r="ROZ22" s="260"/>
      <c r="RPA22" s="260"/>
      <c r="RPB22" s="260"/>
      <c r="RPC22" s="260"/>
      <c r="RPD22" s="260"/>
      <c r="RPE22" s="260"/>
      <c r="RPF22" s="260"/>
      <c r="RPG22" s="260"/>
      <c r="RPH22" s="260"/>
      <c r="RPI22" s="260"/>
      <c r="RPJ22" s="260"/>
      <c r="RPK22" s="260"/>
      <c r="RPL22" s="260"/>
      <c r="RPM22" s="260"/>
      <c r="RPN22" s="260"/>
      <c r="RPO22" s="260"/>
      <c r="RPP22" s="260"/>
      <c r="RPQ22" s="260"/>
      <c r="RPR22" s="260"/>
      <c r="RPS22" s="260"/>
      <c r="RPT22" s="260"/>
      <c r="RPU22" s="260"/>
      <c r="RPV22" s="260"/>
      <c r="RPW22" s="260"/>
      <c r="RPX22" s="260"/>
      <c r="RPY22" s="260"/>
      <c r="RPZ22" s="260"/>
      <c r="RQA22" s="260"/>
      <c r="RQB22" s="260"/>
      <c r="RQC22" s="260"/>
      <c r="RQD22" s="260"/>
      <c r="RQE22" s="260"/>
      <c r="RQF22" s="260"/>
      <c r="RQG22" s="260"/>
      <c r="RQH22" s="260"/>
      <c r="RQI22" s="260"/>
      <c r="RQJ22" s="260"/>
      <c r="RQK22" s="260"/>
      <c r="RQL22" s="260"/>
      <c r="RQM22" s="260"/>
      <c r="RQN22" s="260"/>
      <c r="RQO22" s="260"/>
      <c r="RQP22" s="260"/>
      <c r="RQQ22" s="260"/>
      <c r="RQR22" s="260"/>
      <c r="RQS22" s="260"/>
      <c r="RQT22" s="260"/>
      <c r="RQU22" s="260"/>
      <c r="RQV22" s="260"/>
      <c r="RQW22" s="260"/>
      <c r="RQX22" s="260"/>
      <c r="RQY22" s="260"/>
      <c r="RQZ22" s="260"/>
      <c r="RRA22" s="260"/>
      <c r="RRB22" s="260"/>
      <c r="RRC22" s="260"/>
      <c r="RRD22" s="260"/>
      <c r="RRE22" s="260"/>
      <c r="RRF22" s="260"/>
      <c r="RRG22" s="260"/>
      <c r="RRH22" s="260"/>
      <c r="RRI22" s="260"/>
      <c r="RRJ22" s="260"/>
      <c r="RRK22" s="260"/>
      <c r="RRL22" s="260"/>
      <c r="RRM22" s="260"/>
      <c r="RRN22" s="260"/>
      <c r="RRO22" s="260"/>
      <c r="RRP22" s="260"/>
      <c r="RRQ22" s="260"/>
      <c r="RRR22" s="260"/>
      <c r="RRS22" s="260"/>
      <c r="RRT22" s="260"/>
      <c r="RRU22" s="260"/>
      <c r="RRV22" s="260"/>
      <c r="RRW22" s="260"/>
      <c r="RRX22" s="260"/>
      <c r="RRY22" s="260"/>
      <c r="RRZ22" s="260"/>
      <c r="RSA22" s="260"/>
      <c r="RSB22" s="260"/>
      <c r="RSC22" s="260"/>
      <c r="RSD22" s="260"/>
      <c r="RSE22" s="260"/>
      <c r="RSF22" s="260"/>
      <c r="RSG22" s="260"/>
      <c r="RSH22" s="260"/>
      <c r="RSI22" s="260"/>
      <c r="RSJ22" s="260"/>
      <c r="RSK22" s="260"/>
      <c r="RSL22" s="260"/>
      <c r="RSM22" s="260"/>
      <c r="RSN22" s="260"/>
      <c r="RSO22" s="260"/>
      <c r="RSP22" s="260"/>
      <c r="RSQ22" s="260"/>
      <c r="RSR22" s="260"/>
      <c r="RSS22" s="260"/>
      <c r="RST22" s="260"/>
      <c r="RSU22" s="260"/>
      <c r="RSV22" s="260"/>
      <c r="RSW22" s="260"/>
      <c r="RSX22" s="260"/>
      <c r="RSY22" s="260"/>
      <c r="RSZ22" s="260"/>
      <c r="RTA22" s="260"/>
      <c r="RTB22" s="260"/>
      <c r="RTC22" s="260"/>
      <c r="RTD22" s="260"/>
      <c r="RTE22" s="260"/>
      <c r="RTF22" s="260"/>
      <c r="RTG22" s="260"/>
      <c r="RTH22" s="260"/>
      <c r="RTI22" s="260"/>
      <c r="RTJ22" s="260"/>
      <c r="RTK22" s="260"/>
      <c r="RTL22" s="260"/>
      <c r="RTM22" s="260"/>
      <c r="RTN22" s="260"/>
      <c r="RTO22" s="260"/>
      <c r="RTP22" s="260"/>
      <c r="RTQ22" s="260"/>
      <c r="RTR22" s="260"/>
      <c r="RTS22" s="260"/>
      <c r="RTT22" s="260"/>
      <c r="RTU22" s="260"/>
      <c r="RTV22" s="260"/>
      <c r="RTW22" s="260"/>
      <c r="RTX22" s="260"/>
      <c r="RTY22" s="260"/>
      <c r="RTZ22" s="260"/>
      <c r="RUA22" s="260"/>
      <c r="RUB22" s="260"/>
      <c r="RUC22" s="260"/>
      <c r="RUD22" s="260"/>
      <c r="RUE22" s="260"/>
      <c r="RUF22" s="260"/>
      <c r="RUG22" s="260"/>
      <c r="RUH22" s="260"/>
      <c r="RUI22" s="260"/>
      <c r="RUJ22" s="260"/>
      <c r="RUK22" s="260"/>
      <c r="RUL22" s="260"/>
      <c r="RUM22" s="260"/>
      <c r="RUN22" s="260"/>
      <c r="RUO22" s="260"/>
      <c r="RUP22" s="260"/>
      <c r="RUQ22" s="260"/>
      <c r="RUR22" s="260"/>
      <c r="RUS22" s="260"/>
      <c r="RUT22" s="260"/>
      <c r="RUU22" s="260"/>
      <c r="RUV22" s="260"/>
      <c r="RUW22" s="260"/>
      <c r="RUX22" s="260"/>
      <c r="RUY22" s="260"/>
      <c r="RUZ22" s="260"/>
      <c r="RVA22" s="260"/>
      <c r="RVB22" s="260"/>
      <c r="RVC22" s="260"/>
      <c r="RVD22" s="260"/>
      <c r="RVE22" s="260"/>
      <c r="RVF22" s="260"/>
      <c r="RVG22" s="260"/>
      <c r="RVH22" s="260"/>
      <c r="RVI22" s="260"/>
      <c r="RVJ22" s="260"/>
      <c r="RVK22" s="260"/>
      <c r="RVL22" s="260"/>
      <c r="RVM22" s="260"/>
      <c r="RVN22" s="260"/>
      <c r="RVO22" s="260"/>
      <c r="RVP22" s="260"/>
      <c r="RVQ22" s="260"/>
      <c r="RVR22" s="260"/>
      <c r="RVS22" s="260"/>
      <c r="RVT22" s="260"/>
      <c r="RVU22" s="260"/>
      <c r="RVV22" s="260"/>
      <c r="RVW22" s="260"/>
      <c r="RVX22" s="260"/>
      <c r="RVY22" s="260"/>
      <c r="RVZ22" s="260"/>
      <c r="RWA22" s="260"/>
      <c r="RWB22" s="260"/>
      <c r="RWC22" s="260"/>
      <c r="RWD22" s="260"/>
      <c r="RWE22" s="260"/>
      <c r="RWF22" s="260"/>
      <c r="RWG22" s="260"/>
      <c r="RWH22" s="260"/>
      <c r="RWI22" s="260"/>
      <c r="RWJ22" s="260"/>
      <c r="RWK22" s="260"/>
      <c r="RWL22" s="260"/>
      <c r="RWM22" s="260"/>
      <c r="RWN22" s="260"/>
      <c r="RWO22" s="260"/>
      <c r="RWP22" s="260"/>
      <c r="RWQ22" s="260"/>
      <c r="RWR22" s="260"/>
      <c r="RWS22" s="260"/>
      <c r="RWT22" s="260"/>
      <c r="RWU22" s="260"/>
      <c r="RWV22" s="260"/>
      <c r="RWW22" s="260"/>
      <c r="RWX22" s="260"/>
      <c r="RWY22" s="260"/>
      <c r="RWZ22" s="260"/>
      <c r="RXA22" s="260"/>
      <c r="RXB22" s="260"/>
      <c r="RXC22" s="260"/>
      <c r="RXD22" s="260"/>
      <c r="RXE22" s="260"/>
      <c r="RXF22" s="260"/>
      <c r="RXG22" s="260"/>
      <c r="RXH22" s="260"/>
      <c r="RXI22" s="260"/>
      <c r="RXJ22" s="260"/>
      <c r="RXK22" s="260"/>
      <c r="RXL22" s="260"/>
      <c r="RXM22" s="260"/>
      <c r="RXN22" s="260"/>
      <c r="RXO22" s="260"/>
      <c r="RXP22" s="260"/>
      <c r="RXQ22" s="260"/>
      <c r="RXR22" s="260"/>
      <c r="RXS22" s="260"/>
      <c r="RXT22" s="260"/>
      <c r="RXU22" s="260"/>
      <c r="RXV22" s="260"/>
      <c r="RXW22" s="260"/>
      <c r="RXX22" s="260"/>
      <c r="RXY22" s="260"/>
      <c r="RXZ22" s="260"/>
      <c r="RYA22" s="260"/>
      <c r="RYB22" s="260"/>
      <c r="RYC22" s="260"/>
      <c r="RYD22" s="260"/>
      <c r="RYE22" s="260"/>
      <c r="RYF22" s="260"/>
      <c r="RYG22" s="260"/>
      <c r="RYH22" s="260"/>
      <c r="RYI22" s="260"/>
      <c r="RYJ22" s="260"/>
      <c r="RYK22" s="260"/>
      <c r="RYL22" s="260"/>
      <c r="RYM22" s="260"/>
      <c r="RYN22" s="260"/>
      <c r="RYO22" s="260"/>
      <c r="RYP22" s="260"/>
      <c r="RYQ22" s="260"/>
      <c r="RYR22" s="260"/>
      <c r="RYS22" s="260"/>
      <c r="RYT22" s="260"/>
      <c r="RYU22" s="260"/>
      <c r="RYV22" s="260"/>
      <c r="RYW22" s="260"/>
      <c r="RYX22" s="260"/>
      <c r="RYY22" s="260"/>
      <c r="RYZ22" s="260"/>
      <c r="RZA22" s="260"/>
      <c r="RZB22" s="260"/>
      <c r="RZC22" s="260"/>
      <c r="RZD22" s="260"/>
      <c r="RZE22" s="260"/>
      <c r="RZF22" s="260"/>
      <c r="RZG22" s="260"/>
      <c r="RZH22" s="260"/>
      <c r="RZI22" s="260"/>
      <c r="RZJ22" s="260"/>
      <c r="RZK22" s="260"/>
      <c r="RZL22" s="260"/>
      <c r="RZM22" s="260"/>
      <c r="RZN22" s="260"/>
      <c r="RZO22" s="260"/>
      <c r="RZP22" s="260"/>
      <c r="RZQ22" s="260"/>
      <c r="RZR22" s="260"/>
      <c r="RZS22" s="260"/>
      <c r="RZT22" s="260"/>
      <c r="RZU22" s="260"/>
      <c r="RZV22" s="260"/>
      <c r="RZW22" s="260"/>
      <c r="RZX22" s="260"/>
      <c r="RZY22" s="260"/>
      <c r="RZZ22" s="260"/>
      <c r="SAA22" s="260"/>
      <c r="SAB22" s="260"/>
      <c r="SAC22" s="260"/>
      <c r="SAD22" s="260"/>
      <c r="SAE22" s="260"/>
      <c r="SAF22" s="260"/>
      <c r="SAG22" s="260"/>
      <c r="SAH22" s="260"/>
      <c r="SAI22" s="260"/>
      <c r="SAJ22" s="260"/>
      <c r="SAK22" s="260"/>
      <c r="SAL22" s="260"/>
      <c r="SAM22" s="260"/>
      <c r="SAN22" s="260"/>
      <c r="SAO22" s="260"/>
      <c r="SAP22" s="260"/>
      <c r="SAQ22" s="260"/>
      <c r="SAR22" s="260"/>
      <c r="SAS22" s="260"/>
      <c r="SAT22" s="260"/>
      <c r="SAU22" s="260"/>
      <c r="SAV22" s="260"/>
      <c r="SAW22" s="260"/>
      <c r="SAX22" s="260"/>
      <c r="SAY22" s="260"/>
      <c r="SAZ22" s="260"/>
      <c r="SBA22" s="260"/>
      <c r="SBB22" s="260"/>
      <c r="SBC22" s="260"/>
      <c r="SBD22" s="260"/>
      <c r="SBE22" s="260"/>
      <c r="SBF22" s="260"/>
      <c r="SBG22" s="260"/>
      <c r="SBH22" s="260"/>
      <c r="SBI22" s="260"/>
      <c r="SBJ22" s="260"/>
      <c r="SBK22" s="260"/>
      <c r="SBL22" s="260"/>
      <c r="SBM22" s="260"/>
      <c r="SBN22" s="260"/>
      <c r="SBO22" s="260"/>
      <c r="SBP22" s="260"/>
      <c r="SBQ22" s="260"/>
      <c r="SBR22" s="260"/>
      <c r="SBS22" s="260"/>
      <c r="SBT22" s="260"/>
      <c r="SBU22" s="260"/>
      <c r="SBV22" s="260"/>
      <c r="SBW22" s="260"/>
      <c r="SBX22" s="260"/>
      <c r="SBY22" s="260"/>
      <c r="SBZ22" s="260"/>
      <c r="SCA22" s="260"/>
      <c r="SCB22" s="260"/>
      <c r="SCC22" s="260"/>
      <c r="SCD22" s="260"/>
      <c r="SCE22" s="260"/>
      <c r="SCF22" s="260"/>
      <c r="SCG22" s="260"/>
      <c r="SCH22" s="260"/>
      <c r="SCI22" s="260"/>
      <c r="SCJ22" s="260"/>
      <c r="SCK22" s="260"/>
      <c r="SCL22" s="260"/>
      <c r="SCM22" s="260"/>
      <c r="SCN22" s="260"/>
      <c r="SCO22" s="260"/>
      <c r="SCP22" s="260"/>
      <c r="SCQ22" s="260"/>
      <c r="SCR22" s="260"/>
      <c r="SCS22" s="260"/>
      <c r="SCT22" s="260"/>
      <c r="SCU22" s="260"/>
      <c r="SCV22" s="260"/>
      <c r="SCW22" s="260"/>
      <c r="SCX22" s="260"/>
      <c r="SCY22" s="260"/>
      <c r="SCZ22" s="260"/>
      <c r="SDA22" s="260"/>
      <c r="SDB22" s="260"/>
      <c r="SDC22" s="260"/>
      <c r="SDD22" s="260"/>
      <c r="SDE22" s="260"/>
      <c r="SDF22" s="260"/>
      <c r="SDG22" s="260"/>
      <c r="SDH22" s="260"/>
      <c r="SDI22" s="260"/>
      <c r="SDJ22" s="260"/>
      <c r="SDK22" s="260"/>
      <c r="SDL22" s="260"/>
      <c r="SDM22" s="260"/>
      <c r="SDN22" s="260"/>
      <c r="SDO22" s="260"/>
      <c r="SDP22" s="260"/>
      <c r="SDQ22" s="260"/>
      <c r="SDR22" s="260"/>
      <c r="SDS22" s="260"/>
      <c r="SDT22" s="260"/>
      <c r="SDU22" s="260"/>
      <c r="SDV22" s="260"/>
      <c r="SDW22" s="260"/>
      <c r="SDX22" s="260"/>
      <c r="SDY22" s="260"/>
      <c r="SDZ22" s="260"/>
      <c r="SEA22" s="260"/>
      <c r="SEB22" s="260"/>
      <c r="SEC22" s="260"/>
      <c r="SED22" s="260"/>
      <c r="SEE22" s="260"/>
      <c r="SEF22" s="260"/>
      <c r="SEG22" s="260"/>
      <c r="SEH22" s="260"/>
      <c r="SEI22" s="260"/>
      <c r="SEJ22" s="260"/>
      <c r="SEK22" s="260"/>
      <c r="SEL22" s="260"/>
      <c r="SEM22" s="260"/>
      <c r="SEN22" s="260"/>
      <c r="SEO22" s="260"/>
      <c r="SEP22" s="260"/>
      <c r="SEQ22" s="260"/>
      <c r="SER22" s="260"/>
      <c r="SES22" s="260"/>
      <c r="SET22" s="260"/>
      <c r="SEU22" s="260"/>
      <c r="SEV22" s="260"/>
      <c r="SEW22" s="260"/>
      <c r="SEX22" s="260"/>
      <c r="SEY22" s="260"/>
      <c r="SEZ22" s="260"/>
      <c r="SFA22" s="260"/>
      <c r="SFB22" s="260"/>
      <c r="SFC22" s="260"/>
      <c r="SFD22" s="260"/>
      <c r="SFE22" s="260"/>
      <c r="SFF22" s="260"/>
      <c r="SFG22" s="260"/>
      <c r="SFH22" s="260"/>
      <c r="SFI22" s="260"/>
      <c r="SFJ22" s="260"/>
      <c r="SFK22" s="260"/>
      <c r="SFL22" s="260"/>
      <c r="SFM22" s="260"/>
      <c r="SFN22" s="260"/>
      <c r="SFO22" s="260"/>
      <c r="SFP22" s="260"/>
      <c r="SFQ22" s="260"/>
      <c r="SFR22" s="260"/>
      <c r="SFS22" s="260"/>
      <c r="SFT22" s="260"/>
      <c r="SFU22" s="260"/>
      <c r="SFV22" s="260"/>
      <c r="SFW22" s="260"/>
      <c r="SFX22" s="260"/>
      <c r="SFY22" s="260"/>
      <c r="SFZ22" s="260"/>
      <c r="SGA22" s="260"/>
      <c r="SGB22" s="260"/>
      <c r="SGC22" s="260"/>
      <c r="SGD22" s="260"/>
      <c r="SGE22" s="260"/>
      <c r="SGF22" s="260"/>
      <c r="SGG22" s="260"/>
      <c r="SGH22" s="260"/>
      <c r="SGI22" s="260"/>
      <c r="SGJ22" s="260"/>
      <c r="SGK22" s="260"/>
      <c r="SGL22" s="260"/>
      <c r="SGM22" s="260"/>
      <c r="SGN22" s="260"/>
      <c r="SGO22" s="260"/>
      <c r="SGP22" s="260"/>
      <c r="SGQ22" s="260"/>
      <c r="SGR22" s="260"/>
      <c r="SGS22" s="260"/>
      <c r="SGT22" s="260"/>
      <c r="SGU22" s="260"/>
      <c r="SGV22" s="260"/>
      <c r="SGW22" s="260"/>
      <c r="SGX22" s="260"/>
      <c r="SGY22" s="260"/>
      <c r="SGZ22" s="260"/>
      <c r="SHA22" s="260"/>
      <c r="SHB22" s="260"/>
      <c r="SHC22" s="260"/>
      <c r="SHD22" s="260"/>
      <c r="SHE22" s="260"/>
      <c r="SHF22" s="260"/>
      <c r="SHG22" s="260"/>
      <c r="SHH22" s="260"/>
      <c r="SHI22" s="260"/>
      <c r="SHJ22" s="260"/>
      <c r="SHK22" s="260"/>
      <c r="SHL22" s="260"/>
      <c r="SHM22" s="260"/>
      <c r="SHN22" s="260"/>
      <c r="SHO22" s="260"/>
      <c r="SHP22" s="260"/>
      <c r="SHQ22" s="260"/>
      <c r="SHR22" s="260"/>
      <c r="SHS22" s="260"/>
      <c r="SHT22" s="260"/>
      <c r="SHU22" s="260"/>
      <c r="SHV22" s="260"/>
      <c r="SHW22" s="260"/>
      <c r="SHX22" s="260"/>
      <c r="SHY22" s="260"/>
      <c r="SHZ22" s="260"/>
      <c r="SIA22" s="260"/>
      <c r="SIB22" s="260"/>
      <c r="SIC22" s="260"/>
      <c r="SID22" s="260"/>
      <c r="SIE22" s="260"/>
      <c r="SIF22" s="260"/>
      <c r="SIG22" s="260"/>
      <c r="SIH22" s="260"/>
      <c r="SII22" s="260"/>
      <c r="SIJ22" s="260"/>
      <c r="SIK22" s="260"/>
      <c r="SIL22" s="260"/>
      <c r="SIM22" s="260"/>
      <c r="SIN22" s="260"/>
      <c r="SIO22" s="260"/>
      <c r="SIP22" s="260"/>
      <c r="SIQ22" s="260"/>
      <c r="SIR22" s="260"/>
      <c r="SIS22" s="260"/>
      <c r="SIT22" s="260"/>
      <c r="SIU22" s="260"/>
      <c r="SIV22" s="260"/>
      <c r="SIW22" s="260"/>
      <c r="SIX22" s="260"/>
      <c r="SIY22" s="260"/>
      <c r="SIZ22" s="260"/>
      <c r="SJA22" s="260"/>
      <c r="SJB22" s="260"/>
      <c r="SJC22" s="260"/>
      <c r="SJD22" s="260"/>
      <c r="SJE22" s="260"/>
      <c r="SJF22" s="260"/>
      <c r="SJG22" s="260"/>
      <c r="SJH22" s="260"/>
      <c r="SJI22" s="260"/>
      <c r="SJJ22" s="260"/>
      <c r="SJK22" s="260"/>
      <c r="SJL22" s="260"/>
      <c r="SJM22" s="260"/>
      <c r="SJN22" s="260"/>
      <c r="SJO22" s="260"/>
      <c r="SJP22" s="260"/>
      <c r="SJQ22" s="260"/>
      <c r="SJR22" s="260"/>
      <c r="SJS22" s="260"/>
      <c r="SJT22" s="260"/>
      <c r="SJU22" s="260"/>
      <c r="SJV22" s="260"/>
      <c r="SJW22" s="260"/>
      <c r="SJX22" s="260"/>
      <c r="SJY22" s="260"/>
      <c r="SJZ22" s="260"/>
      <c r="SKA22" s="260"/>
      <c r="SKB22" s="260"/>
      <c r="SKC22" s="260"/>
      <c r="SKD22" s="260"/>
      <c r="SKE22" s="260"/>
      <c r="SKF22" s="260"/>
      <c r="SKG22" s="260"/>
      <c r="SKH22" s="260"/>
      <c r="SKI22" s="260"/>
      <c r="SKJ22" s="260"/>
      <c r="SKK22" s="260"/>
      <c r="SKL22" s="260"/>
      <c r="SKM22" s="260"/>
      <c r="SKN22" s="260"/>
      <c r="SKO22" s="260"/>
      <c r="SKP22" s="260"/>
      <c r="SKQ22" s="260"/>
      <c r="SKR22" s="260"/>
      <c r="SKS22" s="260"/>
      <c r="SKT22" s="260"/>
      <c r="SKU22" s="260"/>
      <c r="SKV22" s="260"/>
      <c r="SKW22" s="260"/>
      <c r="SKX22" s="260"/>
      <c r="SKY22" s="260"/>
      <c r="SKZ22" s="260"/>
      <c r="SLA22" s="260"/>
      <c r="SLB22" s="260"/>
      <c r="SLC22" s="260"/>
      <c r="SLD22" s="260"/>
      <c r="SLE22" s="260"/>
      <c r="SLF22" s="260"/>
      <c r="SLG22" s="260"/>
      <c r="SLH22" s="260"/>
      <c r="SLI22" s="260"/>
      <c r="SLJ22" s="260"/>
      <c r="SLK22" s="260"/>
      <c r="SLL22" s="260"/>
      <c r="SLM22" s="260"/>
      <c r="SLN22" s="260"/>
      <c r="SLO22" s="260"/>
      <c r="SLP22" s="260"/>
      <c r="SLQ22" s="260"/>
      <c r="SLR22" s="260"/>
      <c r="SLS22" s="260"/>
      <c r="SLT22" s="260"/>
      <c r="SLU22" s="260"/>
      <c r="SLV22" s="260"/>
      <c r="SLW22" s="260"/>
      <c r="SLX22" s="260"/>
      <c r="SLY22" s="260"/>
      <c r="SLZ22" s="260"/>
      <c r="SMA22" s="260"/>
      <c r="SMB22" s="260"/>
      <c r="SMC22" s="260"/>
      <c r="SMD22" s="260"/>
      <c r="SME22" s="260"/>
      <c r="SMF22" s="260"/>
      <c r="SMG22" s="260"/>
      <c r="SMH22" s="260"/>
      <c r="SMI22" s="260"/>
      <c r="SMJ22" s="260"/>
      <c r="SMK22" s="260"/>
      <c r="SML22" s="260"/>
      <c r="SMM22" s="260"/>
      <c r="SMN22" s="260"/>
      <c r="SMO22" s="260"/>
      <c r="SMP22" s="260"/>
      <c r="SMQ22" s="260"/>
      <c r="SMR22" s="260"/>
      <c r="SMS22" s="260"/>
      <c r="SMT22" s="260"/>
      <c r="SMU22" s="260"/>
      <c r="SMV22" s="260"/>
      <c r="SMW22" s="260"/>
      <c r="SMX22" s="260"/>
      <c r="SMY22" s="260"/>
      <c r="SMZ22" s="260"/>
      <c r="SNA22" s="260"/>
      <c r="SNB22" s="260"/>
      <c r="SNC22" s="260"/>
      <c r="SND22" s="260"/>
      <c r="SNE22" s="260"/>
      <c r="SNF22" s="260"/>
      <c r="SNG22" s="260"/>
      <c r="SNH22" s="260"/>
      <c r="SNI22" s="260"/>
      <c r="SNJ22" s="260"/>
      <c r="SNK22" s="260"/>
      <c r="SNL22" s="260"/>
      <c r="SNM22" s="260"/>
      <c r="SNN22" s="260"/>
      <c r="SNO22" s="260"/>
      <c r="SNP22" s="260"/>
      <c r="SNQ22" s="260"/>
      <c r="SNR22" s="260"/>
      <c r="SNS22" s="260"/>
      <c r="SNT22" s="260"/>
      <c r="SNU22" s="260"/>
      <c r="SNV22" s="260"/>
      <c r="SNW22" s="260"/>
      <c r="SNX22" s="260"/>
      <c r="SNY22" s="260"/>
      <c r="SNZ22" s="260"/>
      <c r="SOA22" s="260"/>
      <c r="SOB22" s="260"/>
      <c r="SOC22" s="260"/>
      <c r="SOD22" s="260"/>
      <c r="SOE22" s="260"/>
      <c r="SOF22" s="260"/>
      <c r="SOG22" s="260"/>
      <c r="SOH22" s="260"/>
      <c r="SOI22" s="260"/>
      <c r="SOJ22" s="260"/>
      <c r="SOK22" s="260"/>
      <c r="SOL22" s="260"/>
      <c r="SOM22" s="260"/>
      <c r="SON22" s="260"/>
      <c r="SOO22" s="260"/>
      <c r="SOP22" s="260"/>
      <c r="SOQ22" s="260"/>
      <c r="SOR22" s="260"/>
      <c r="SOS22" s="260"/>
      <c r="SOT22" s="260"/>
      <c r="SOU22" s="260"/>
      <c r="SOV22" s="260"/>
      <c r="SOW22" s="260"/>
      <c r="SOX22" s="260"/>
      <c r="SOY22" s="260"/>
      <c r="SOZ22" s="260"/>
      <c r="SPA22" s="260"/>
      <c r="SPB22" s="260"/>
      <c r="SPC22" s="260"/>
      <c r="SPD22" s="260"/>
      <c r="SPE22" s="260"/>
      <c r="SPF22" s="260"/>
      <c r="SPG22" s="260"/>
      <c r="SPH22" s="260"/>
      <c r="SPI22" s="260"/>
      <c r="SPJ22" s="260"/>
      <c r="SPK22" s="260"/>
      <c r="SPL22" s="260"/>
      <c r="SPM22" s="260"/>
      <c r="SPN22" s="260"/>
      <c r="SPO22" s="260"/>
      <c r="SPP22" s="260"/>
      <c r="SPQ22" s="260"/>
      <c r="SPR22" s="260"/>
      <c r="SPS22" s="260"/>
      <c r="SPT22" s="260"/>
      <c r="SPU22" s="260"/>
      <c r="SPV22" s="260"/>
      <c r="SPW22" s="260"/>
      <c r="SPX22" s="260"/>
      <c r="SPY22" s="260"/>
      <c r="SPZ22" s="260"/>
      <c r="SQA22" s="260"/>
      <c r="SQB22" s="260"/>
      <c r="SQC22" s="260"/>
      <c r="SQD22" s="260"/>
      <c r="SQE22" s="260"/>
      <c r="SQF22" s="260"/>
      <c r="SQG22" s="260"/>
      <c r="SQH22" s="260"/>
      <c r="SQI22" s="260"/>
      <c r="SQJ22" s="260"/>
      <c r="SQK22" s="260"/>
      <c r="SQL22" s="260"/>
      <c r="SQM22" s="260"/>
      <c r="SQN22" s="260"/>
      <c r="SQO22" s="260"/>
      <c r="SQP22" s="260"/>
      <c r="SQQ22" s="260"/>
      <c r="SQR22" s="260"/>
      <c r="SQS22" s="260"/>
      <c r="SQT22" s="260"/>
      <c r="SQU22" s="260"/>
      <c r="SQV22" s="260"/>
      <c r="SQW22" s="260"/>
      <c r="SQX22" s="260"/>
      <c r="SQY22" s="260"/>
      <c r="SQZ22" s="260"/>
      <c r="SRA22" s="260"/>
      <c r="SRB22" s="260"/>
      <c r="SRC22" s="260"/>
      <c r="SRD22" s="260"/>
      <c r="SRE22" s="260"/>
      <c r="SRF22" s="260"/>
      <c r="SRG22" s="260"/>
      <c r="SRH22" s="260"/>
      <c r="SRI22" s="260"/>
      <c r="SRJ22" s="260"/>
      <c r="SRK22" s="260"/>
      <c r="SRL22" s="260"/>
      <c r="SRM22" s="260"/>
      <c r="SRN22" s="260"/>
      <c r="SRO22" s="260"/>
      <c r="SRP22" s="260"/>
      <c r="SRQ22" s="260"/>
      <c r="SRR22" s="260"/>
      <c r="SRS22" s="260"/>
      <c r="SRT22" s="260"/>
      <c r="SRU22" s="260"/>
      <c r="SRV22" s="260"/>
      <c r="SRW22" s="260"/>
      <c r="SRX22" s="260"/>
      <c r="SRY22" s="260"/>
      <c r="SRZ22" s="260"/>
      <c r="SSA22" s="260"/>
      <c r="SSB22" s="260"/>
      <c r="SSC22" s="260"/>
      <c r="SSD22" s="260"/>
      <c r="SSE22" s="260"/>
      <c r="SSF22" s="260"/>
      <c r="SSG22" s="260"/>
      <c r="SSH22" s="260"/>
      <c r="SSI22" s="260"/>
      <c r="SSJ22" s="260"/>
      <c r="SSK22" s="260"/>
      <c r="SSL22" s="260"/>
      <c r="SSM22" s="260"/>
      <c r="SSN22" s="260"/>
      <c r="SSO22" s="260"/>
      <c r="SSP22" s="260"/>
      <c r="SSQ22" s="260"/>
      <c r="SSR22" s="260"/>
      <c r="SSS22" s="260"/>
      <c r="SST22" s="260"/>
      <c r="SSU22" s="260"/>
      <c r="SSV22" s="260"/>
      <c r="SSW22" s="260"/>
      <c r="SSX22" s="260"/>
      <c r="SSY22" s="260"/>
      <c r="SSZ22" s="260"/>
      <c r="STA22" s="260"/>
      <c r="STB22" s="260"/>
      <c r="STC22" s="260"/>
      <c r="STD22" s="260"/>
      <c r="STE22" s="260"/>
      <c r="STF22" s="260"/>
      <c r="STG22" s="260"/>
      <c r="STH22" s="260"/>
      <c r="STI22" s="260"/>
      <c r="STJ22" s="260"/>
      <c r="STK22" s="260"/>
      <c r="STL22" s="260"/>
      <c r="STM22" s="260"/>
      <c r="STN22" s="260"/>
      <c r="STO22" s="260"/>
      <c r="STP22" s="260"/>
      <c r="STQ22" s="260"/>
      <c r="STR22" s="260"/>
      <c r="STS22" s="260"/>
      <c r="STT22" s="260"/>
      <c r="STU22" s="260"/>
      <c r="STV22" s="260"/>
      <c r="STW22" s="260"/>
      <c r="STX22" s="260"/>
      <c r="STY22" s="260"/>
      <c r="STZ22" s="260"/>
      <c r="SUA22" s="260"/>
      <c r="SUB22" s="260"/>
      <c r="SUC22" s="260"/>
      <c r="SUD22" s="260"/>
      <c r="SUE22" s="260"/>
      <c r="SUF22" s="260"/>
      <c r="SUG22" s="260"/>
      <c r="SUH22" s="260"/>
      <c r="SUI22" s="260"/>
      <c r="SUJ22" s="260"/>
      <c r="SUK22" s="260"/>
      <c r="SUL22" s="260"/>
      <c r="SUM22" s="260"/>
      <c r="SUN22" s="260"/>
      <c r="SUO22" s="260"/>
      <c r="SUP22" s="260"/>
      <c r="SUQ22" s="260"/>
      <c r="SUR22" s="260"/>
      <c r="SUS22" s="260"/>
      <c r="SUT22" s="260"/>
      <c r="SUU22" s="260"/>
      <c r="SUV22" s="260"/>
      <c r="SUW22" s="260"/>
      <c r="SUX22" s="260"/>
      <c r="SUY22" s="260"/>
      <c r="SUZ22" s="260"/>
      <c r="SVA22" s="260"/>
      <c r="SVB22" s="260"/>
      <c r="SVC22" s="260"/>
      <c r="SVD22" s="260"/>
      <c r="SVE22" s="260"/>
      <c r="SVF22" s="260"/>
      <c r="SVG22" s="260"/>
      <c r="SVH22" s="260"/>
      <c r="SVI22" s="260"/>
      <c r="SVJ22" s="260"/>
      <c r="SVK22" s="260"/>
      <c r="SVL22" s="260"/>
      <c r="SVM22" s="260"/>
      <c r="SVN22" s="260"/>
      <c r="SVO22" s="260"/>
      <c r="SVP22" s="260"/>
      <c r="SVQ22" s="260"/>
      <c r="SVR22" s="260"/>
      <c r="SVS22" s="260"/>
      <c r="SVT22" s="260"/>
      <c r="SVU22" s="260"/>
      <c r="SVV22" s="260"/>
      <c r="SVW22" s="260"/>
      <c r="SVX22" s="260"/>
      <c r="SVY22" s="260"/>
      <c r="SVZ22" s="260"/>
      <c r="SWA22" s="260"/>
      <c r="SWB22" s="260"/>
      <c r="SWC22" s="260"/>
      <c r="SWD22" s="260"/>
      <c r="SWE22" s="260"/>
      <c r="SWF22" s="260"/>
      <c r="SWG22" s="260"/>
      <c r="SWH22" s="260"/>
      <c r="SWI22" s="260"/>
      <c r="SWJ22" s="260"/>
      <c r="SWK22" s="260"/>
      <c r="SWL22" s="260"/>
      <c r="SWM22" s="260"/>
      <c r="SWN22" s="260"/>
      <c r="SWO22" s="260"/>
      <c r="SWP22" s="260"/>
      <c r="SWQ22" s="260"/>
      <c r="SWR22" s="260"/>
      <c r="SWS22" s="260"/>
      <c r="SWT22" s="260"/>
      <c r="SWU22" s="260"/>
      <c r="SWV22" s="260"/>
      <c r="SWW22" s="260"/>
      <c r="SWX22" s="260"/>
      <c r="SWY22" s="260"/>
      <c r="SWZ22" s="260"/>
      <c r="SXA22" s="260"/>
      <c r="SXB22" s="260"/>
      <c r="SXC22" s="260"/>
      <c r="SXD22" s="260"/>
      <c r="SXE22" s="260"/>
      <c r="SXF22" s="260"/>
      <c r="SXG22" s="260"/>
      <c r="SXH22" s="260"/>
      <c r="SXI22" s="260"/>
      <c r="SXJ22" s="260"/>
      <c r="SXK22" s="260"/>
      <c r="SXL22" s="260"/>
      <c r="SXM22" s="260"/>
      <c r="SXN22" s="260"/>
      <c r="SXO22" s="260"/>
      <c r="SXP22" s="260"/>
      <c r="SXQ22" s="260"/>
      <c r="SXR22" s="260"/>
      <c r="SXS22" s="260"/>
      <c r="SXT22" s="260"/>
      <c r="SXU22" s="260"/>
      <c r="SXV22" s="260"/>
      <c r="SXW22" s="260"/>
      <c r="SXX22" s="260"/>
      <c r="SXY22" s="260"/>
      <c r="SXZ22" s="260"/>
      <c r="SYA22" s="260"/>
      <c r="SYB22" s="260"/>
      <c r="SYC22" s="260"/>
      <c r="SYD22" s="260"/>
      <c r="SYE22" s="260"/>
      <c r="SYF22" s="260"/>
      <c r="SYG22" s="260"/>
      <c r="SYH22" s="260"/>
      <c r="SYI22" s="260"/>
      <c r="SYJ22" s="260"/>
      <c r="SYK22" s="260"/>
      <c r="SYL22" s="260"/>
      <c r="SYM22" s="260"/>
      <c r="SYN22" s="260"/>
      <c r="SYO22" s="260"/>
      <c r="SYP22" s="260"/>
      <c r="SYQ22" s="260"/>
      <c r="SYR22" s="260"/>
      <c r="SYS22" s="260"/>
      <c r="SYT22" s="260"/>
      <c r="SYU22" s="260"/>
      <c r="SYV22" s="260"/>
      <c r="SYW22" s="260"/>
      <c r="SYX22" s="260"/>
      <c r="SYY22" s="260"/>
      <c r="SYZ22" s="260"/>
      <c r="SZA22" s="260"/>
      <c r="SZB22" s="260"/>
      <c r="SZC22" s="260"/>
      <c r="SZD22" s="260"/>
      <c r="SZE22" s="260"/>
      <c r="SZF22" s="260"/>
      <c r="SZG22" s="260"/>
      <c r="SZH22" s="260"/>
      <c r="SZI22" s="260"/>
      <c r="SZJ22" s="260"/>
      <c r="SZK22" s="260"/>
      <c r="SZL22" s="260"/>
      <c r="SZM22" s="260"/>
      <c r="SZN22" s="260"/>
      <c r="SZO22" s="260"/>
      <c r="SZP22" s="260"/>
      <c r="SZQ22" s="260"/>
      <c r="SZR22" s="260"/>
      <c r="SZS22" s="260"/>
      <c r="SZT22" s="260"/>
      <c r="SZU22" s="260"/>
      <c r="SZV22" s="260"/>
      <c r="SZW22" s="260"/>
      <c r="SZX22" s="260"/>
      <c r="SZY22" s="260"/>
      <c r="SZZ22" s="260"/>
      <c r="TAA22" s="260"/>
      <c r="TAB22" s="260"/>
      <c r="TAC22" s="260"/>
      <c r="TAD22" s="260"/>
      <c r="TAE22" s="260"/>
      <c r="TAF22" s="260"/>
      <c r="TAG22" s="260"/>
      <c r="TAH22" s="260"/>
      <c r="TAI22" s="260"/>
      <c r="TAJ22" s="260"/>
      <c r="TAK22" s="260"/>
      <c r="TAL22" s="260"/>
      <c r="TAM22" s="260"/>
      <c r="TAN22" s="260"/>
      <c r="TAO22" s="260"/>
      <c r="TAP22" s="260"/>
      <c r="TAQ22" s="260"/>
      <c r="TAR22" s="260"/>
      <c r="TAS22" s="260"/>
      <c r="TAT22" s="260"/>
      <c r="TAU22" s="260"/>
      <c r="TAV22" s="260"/>
      <c r="TAW22" s="260"/>
      <c r="TAX22" s="260"/>
      <c r="TAY22" s="260"/>
      <c r="TAZ22" s="260"/>
      <c r="TBA22" s="260"/>
      <c r="TBB22" s="260"/>
      <c r="TBC22" s="260"/>
      <c r="TBD22" s="260"/>
      <c r="TBE22" s="260"/>
      <c r="TBF22" s="260"/>
      <c r="TBG22" s="260"/>
      <c r="TBH22" s="260"/>
      <c r="TBI22" s="260"/>
      <c r="TBJ22" s="260"/>
      <c r="TBK22" s="260"/>
      <c r="TBL22" s="260"/>
      <c r="TBM22" s="260"/>
      <c r="TBN22" s="260"/>
      <c r="TBO22" s="260"/>
      <c r="TBP22" s="260"/>
      <c r="TBQ22" s="260"/>
      <c r="TBR22" s="260"/>
      <c r="TBS22" s="260"/>
      <c r="TBT22" s="260"/>
      <c r="TBU22" s="260"/>
      <c r="TBV22" s="260"/>
      <c r="TBW22" s="260"/>
      <c r="TBX22" s="260"/>
      <c r="TBY22" s="260"/>
      <c r="TBZ22" s="260"/>
      <c r="TCA22" s="260"/>
      <c r="TCB22" s="260"/>
      <c r="TCC22" s="260"/>
      <c r="TCD22" s="260"/>
      <c r="TCE22" s="260"/>
      <c r="TCF22" s="260"/>
      <c r="TCG22" s="260"/>
      <c r="TCH22" s="260"/>
      <c r="TCI22" s="260"/>
      <c r="TCJ22" s="260"/>
      <c r="TCK22" s="260"/>
      <c r="TCL22" s="260"/>
      <c r="TCM22" s="260"/>
      <c r="TCN22" s="260"/>
      <c r="TCO22" s="260"/>
      <c r="TCP22" s="260"/>
      <c r="TCQ22" s="260"/>
      <c r="TCR22" s="260"/>
      <c r="TCS22" s="260"/>
      <c r="TCT22" s="260"/>
      <c r="TCU22" s="260"/>
      <c r="TCV22" s="260"/>
      <c r="TCW22" s="260"/>
      <c r="TCX22" s="260"/>
      <c r="TCY22" s="260"/>
      <c r="TCZ22" s="260"/>
      <c r="TDA22" s="260"/>
      <c r="TDB22" s="260"/>
      <c r="TDC22" s="260"/>
      <c r="TDD22" s="260"/>
      <c r="TDE22" s="260"/>
      <c r="TDF22" s="260"/>
      <c r="TDG22" s="260"/>
      <c r="TDH22" s="260"/>
      <c r="TDI22" s="260"/>
      <c r="TDJ22" s="260"/>
      <c r="TDK22" s="260"/>
      <c r="TDL22" s="260"/>
      <c r="TDM22" s="260"/>
      <c r="TDN22" s="260"/>
      <c r="TDO22" s="260"/>
      <c r="TDP22" s="260"/>
      <c r="TDQ22" s="260"/>
      <c r="TDR22" s="260"/>
      <c r="TDS22" s="260"/>
      <c r="TDT22" s="260"/>
      <c r="TDU22" s="260"/>
      <c r="TDV22" s="260"/>
      <c r="TDW22" s="260"/>
      <c r="TDX22" s="260"/>
      <c r="TDY22" s="260"/>
      <c r="TDZ22" s="260"/>
      <c r="TEA22" s="260"/>
      <c r="TEB22" s="260"/>
      <c r="TEC22" s="260"/>
      <c r="TED22" s="260"/>
      <c r="TEE22" s="260"/>
      <c r="TEF22" s="260"/>
      <c r="TEG22" s="260"/>
      <c r="TEH22" s="260"/>
      <c r="TEI22" s="260"/>
      <c r="TEJ22" s="260"/>
      <c r="TEK22" s="260"/>
      <c r="TEL22" s="260"/>
      <c r="TEM22" s="260"/>
      <c r="TEN22" s="260"/>
      <c r="TEO22" s="260"/>
      <c r="TEP22" s="260"/>
      <c r="TEQ22" s="260"/>
      <c r="TER22" s="260"/>
      <c r="TES22" s="260"/>
      <c r="TET22" s="260"/>
      <c r="TEU22" s="260"/>
      <c r="TEV22" s="260"/>
      <c r="TEW22" s="260"/>
      <c r="TEX22" s="260"/>
      <c r="TEY22" s="260"/>
      <c r="TEZ22" s="260"/>
      <c r="TFA22" s="260"/>
      <c r="TFB22" s="260"/>
      <c r="TFC22" s="260"/>
      <c r="TFD22" s="260"/>
      <c r="TFE22" s="260"/>
      <c r="TFF22" s="260"/>
      <c r="TFG22" s="260"/>
      <c r="TFH22" s="260"/>
      <c r="TFI22" s="260"/>
      <c r="TFJ22" s="260"/>
      <c r="TFK22" s="260"/>
      <c r="TFL22" s="260"/>
      <c r="TFM22" s="260"/>
      <c r="TFN22" s="260"/>
      <c r="TFO22" s="260"/>
      <c r="TFP22" s="260"/>
      <c r="TFQ22" s="260"/>
      <c r="TFR22" s="260"/>
      <c r="TFS22" s="260"/>
      <c r="TFT22" s="260"/>
      <c r="TFU22" s="260"/>
      <c r="TFV22" s="260"/>
      <c r="TFW22" s="260"/>
      <c r="TFX22" s="260"/>
      <c r="TFY22" s="260"/>
      <c r="TFZ22" s="260"/>
      <c r="TGA22" s="260"/>
      <c r="TGB22" s="260"/>
      <c r="TGC22" s="260"/>
      <c r="TGD22" s="260"/>
      <c r="TGE22" s="260"/>
      <c r="TGF22" s="260"/>
      <c r="TGG22" s="260"/>
      <c r="TGH22" s="260"/>
      <c r="TGI22" s="260"/>
      <c r="TGJ22" s="260"/>
      <c r="TGK22" s="260"/>
      <c r="TGL22" s="260"/>
      <c r="TGM22" s="260"/>
      <c r="TGN22" s="260"/>
      <c r="TGO22" s="260"/>
      <c r="TGP22" s="260"/>
      <c r="TGQ22" s="260"/>
      <c r="TGR22" s="260"/>
      <c r="TGS22" s="260"/>
      <c r="TGT22" s="260"/>
      <c r="TGU22" s="260"/>
      <c r="TGV22" s="260"/>
      <c r="TGW22" s="260"/>
      <c r="TGX22" s="260"/>
      <c r="TGY22" s="260"/>
      <c r="TGZ22" s="260"/>
      <c r="THA22" s="260"/>
      <c r="THB22" s="260"/>
      <c r="THC22" s="260"/>
      <c r="THD22" s="260"/>
      <c r="THE22" s="260"/>
      <c r="THF22" s="260"/>
      <c r="THG22" s="260"/>
      <c r="THH22" s="260"/>
      <c r="THI22" s="260"/>
      <c r="THJ22" s="260"/>
      <c r="THK22" s="260"/>
      <c r="THL22" s="260"/>
      <c r="THM22" s="260"/>
      <c r="THN22" s="260"/>
      <c r="THO22" s="260"/>
      <c r="THP22" s="260"/>
      <c r="THQ22" s="260"/>
      <c r="THR22" s="260"/>
      <c r="THS22" s="260"/>
      <c r="THT22" s="260"/>
      <c r="THU22" s="260"/>
      <c r="THV22" s="260"/>
      <c r="THW22" s="260"/>
      <c r="THX22" s="260"/>
      <c r="THY22" s="260"/>
      <c r="THZ22" s="260"/>
      <c r="TIA22" s="260"/>
      <c r="TIB22" s="260"/>
      <c r="TIC22" s="260"/>
      <c r="TID22" s="260"/>
      <c r="TIE22" s="260"/>
      <c r="TIF22" s="260"/>
      <c r="TIG22" s="260"/>
      <c r="TIH22" s="260"/>
      <c r="TII22" s="260"/>
      <c r="TIJ22" s="260"/>
      <c r="TIK22" s="260"/>
      <c r="TIL22" s="260"/>
      <c r="TIM22" s="260"/>
      <c r="TIN22" s="260"/>
      <c r="TIO22" s="260"/>
      <c r="TIP22" s="260"/>
      <c r="TIQ22" s="260"/>
      <c r="TIR22" s="260"/>
      <c r="TIS22" s="260"/>
      <c r="TIT22" s="260"/>
      <c r="TIU22" s="260"/>
      <c r="TIV22" s="260"/>
      <c r="TIW22" s="260"/>
      <c r="TIX22" s="260"/>
      <c r="TIY22" s="260"/>
      <c r="TIZ22" s="260"/>
      <c r="TJA22" s="260"/>
      <c r="TJB22" s="260"/>
      <c r="TJC22" s="260"/>
      <c r="TJD22" s="260"/>
      <c r="TJE22" s="260"/>
      <c r="TJF22" s="260"/>
      <c r="TJG22" s="260"/>
      <c r="TJH22" s="260"/>
      <c r="TJI22" s="260"/>
      <c r="TJJ22" s="260"/>
      <c r="TJK22" s="260"/>
      <c r="TJL22" s="260"/>
      <c r="TJM22" s="260"/>
      <c r="TJN22" s="260"/>
      <c r="TJO22" s="260"/>
      <c r="TJP22" s="260"/>
      <c r="TJQ22" s="260"/>
      <c r="TJR22" s="260"/>
      <c r="TJS22" s="260"/>
      <c r="TJT22" s="260"/>
      <c r="TJU22" s="260"/>
      <c r="TJV22" s="260"/>
      <c r="TJW22" s="260"/>
      <c r="TJX22" s="260"/>
      <c r="TJY22" s="260"/>
      <c r="TJZ22" s="260"/>
      <c r="TKA22" s="260"/>
      <c r="TKB22" s="260"/>
      <c r="TKC22" s="260"/>
      <c r="TKD22" s="260"/>
      <c r="TKE22" s="260"/>
      <c r="TKF22" s="260"/>
      <c r="TKG22" s="260"/>
      <c r="TKH22" s="260"/>
      <c r="TKI22" s="260"/>
      <c r="TKJ22" s="260"/>
      <c r="TKK22" s="260"/>
      <c r="TKL22" s="260"/>
      <c r="TKM22" s="260"/>
      <c r="TKN22" s="260"/>
      <c r="TKO22" s="260"/>
      <c r="TKP22" s="260"/>
      <c r="TKQ22" s="260"/>
      <c r="TKR22" s="260"/>
      <c r="TKS22" s="260"/>
      <c r="TKT22" s="260"/>
      <c r="TKU22" s="260"/>
      <c r="TKV22" s="260"/>
      <c r="TKW22" s="260"/>
      <c r="TKX22" s="260"/>
      <c r="TKY22" s="260"/>
      <c r="TKZ22" s="260"/>
      <c r="TLA22" s="260"/>
      <c r="TLB22" s="260"/>
      <c r="TLC22" s="260"/>
      <c r="TLD22" s="260"/>
      <c r="TLE22" s="260"/>
      <c r="TLF22" s="260"/>
      <c r="TLG22" s="260"/>
      <c r="TLH22" s="260"/>
      <c r="TLI22" s="260"/>
      <c r="TLJ22" s="260"/>
      <c r="TLK22" s="260"/>
      <c r="TLL22" s="260"/>
      <c r="TLM22" s="260"/>
      <c r="TLN22" s="260"/>
      <c r="TLO22" s="260"/>
      <c r="TLP22" s="260"/>
      <c r="TLQ22" s="260"/>
      <c r="TLR22" s="260"/>
      <c r="TLS22" s="260"/>
      <c r="TLT22" s="260"/>
      <c r="TLU22" s="260"/>
      <c r="TLV22" s="260"/>
      <c r="TLW22" s="260"/>
      <c r="TLX22" s="260"/>
      <c r="TLY22" s="260"/>
      <c r="TLZ22" s="260"/>
      <c r="TMA22" s="260"/>
      <c r="TMB22" s="260"/>
      <c r="TMC22" s="260"/>
      <c r="TMD22" s="260"/>
      <c r="TME22" s="260"/>
      <c r="TMF22" s="260"/>
      <c r="TMG22" s="260"/>
      <c r="TMH22" s="260"/>
      <c r="TMI22" s="260"/>
      <c r="TMJ22" s="260"/>
      <c r="TMK22" s="260"/>
      <c r="TML22" s="260"/>
      <c r="TMM22" s="260"/>
      <c r="TMN22" s="260"/>
      <c r="TMO22" s="260"/>
      <c r="TMP22" s="260"/>
      <c r="TMQ22" s="260"/>
      <c r="TMR22" s="260"/>
      <c r="TMS22" s="260"/>
      <c r="TMT22" s="260"/>
      <c r="TMU22" s="260"/>
      <c r="TMV22" s="260"/>
      <c r="TMW22" s="260"/>
      <c r="TMX22" s="260"/>
      <c r="TMY22" s="260"/>
      <c r="TMZ22" s="260"/>
      <c r="TNA22" s="260"/>
      <c r="TNB22" s="260"/>
      <c r="TNC22" s="260"/>
      <c r="TND22" s="260"/>
      <c r="TNE22" s="260"/>
      <c r="TNF22" s="260"/>
      <c r="TNG22" s="260"/>
      <c r="TNH22" s="260"/>
      <c r="TNI22" s="260"/>
      <c r="TNJ22" s="260"/>
      <c r="TNK22" s="260"/>
      <c r="TNL22" s="260"/>
      <c r="TNM22" s="260"/>
      <c r="TNN22" s="260"/>
      <c r="TNO22" s="260"/>
      <c r="TNP22" s="260"/>
      <c r="TNQ22" s="260"/>
      <c r="TNR22" s="260"/>
      <c r="TNS22" s="260"/>
      <c r="TNT22" s="260"/>
      <c r="TNU22" s="260"/>
      <c r="TNV22" s="260"/>
      <c r="TNW22" s="260"/>
      <c r="TNX22" s="260"/>
      <c r="TNY22" s="260"/>
      <c r="TNZ22" s="260"/>
      <c r="TOA22" s="260"/>
      <c r="TOB22" s="260"/>
      <c r="TOC22" s="260"/>
      <c r="TOD22" s="260"/>
      <c r="TOE22" s="260"/>
      <c r="TOF22" s="260"/>
      <c r="TOG22" s="260"/>
      <c r="TOH22" s="260"/>
      <c r="TOI22" s="260"/>
      <c r="TOJ22" s="260"/>
      <c r="TOK22" s="260"/>
      <c r="TOL22" s="260"/>
      <c r="TOM22" s="260"/>
      <c r="TON22" s="260"/>
      <c r="TOO22" s="260"/>
      <c r="TOP22" s="260"/>
      <c r="TOQ22" s="260"/>
      <c r="TOR22" s="260"/>
      <c r="TOS22" s="260"/>
      <c r="TOT22" s="260"/>
      <c r="TOU22" s="260"/>
      <c r="TOV22" s="260"/>
      <c r="TOW22" s="260"/>
      <c r="TOX22" s="260"/>
      <c r="TOY22" s="260"/>
      <c r="TOZ22" s="260"/>
      <c r="TPA22" s="260"/>
      <c r="TPB22" s="260"/>
      <c r="TPC22" s="260"/>
      <c r="TPD22" s="260"/>
      <c r="TPE22" s="260"/>
      <c r="TPF22" s="260"/>
      <c r="TPG22" s="260"/>
      <c r="TPH22" s="260"/>
      <c r="TPI22" s="260"/>
      <c r="TPJ22" s="260"/>
      <c r="TPK22" s="260"/>
      <c r="TPL22" s="260"/>
      <c r="TPM22" s="260"/>
      <c r="TPN22" s="260"/>
      <c r="TPO22" s="260"/>
      <c r="TPP22" s="260"/>
      <c r="TPQ22" s="260"/>
      <c r="TPR22" s="260"/>
      <c r="TPS22" s="260"/>
      <c r="TPT22" s="260"/>
      <c r="TPU22" s="260"/>
      <c r="TPV22" s="260"/>
      <c r="TPW22" s="260"/>
      <c r="TPX22" s="260"/>
      <c r="TPY22" s="260"/>
      <c r="TPZ22" s="260"/>
      <c r="TQA22" s="260"/>
      <c r="TQB22" s="260"/>
      <c r="TQC22" s="260"/>
      <c r="TQD22" s="260"/>
      <c r="TQE22" s="260"/>
      <c r="TQF22" s="260"/>
      <c r="TQG22" s="260"/>
      <c r="TQH22" s="260"/>
      <c r="TQI22" s="260"/>
      <c r="TQJ22" s="260"/>
      <c r="TQK22" s="260"/>
      <c r="TQL22" s="260"/>
      <c r="TQM22" s="260"/>
      <c r="TQN22" s="260"/>
      <c r="TQO22" s="260"/>
      <c r="TQP22" s="260"/>
      <c r="TQQ22" s="260"/>
      <c r="TQR22" s="260"/>
      <c r="TQS22" s="260"/>
      <c r="TQT22" s="260"/>
      <c r="TQU22" s="260"/>
      <c r="TQV22" s="260"/>
      <c r="TQW22" s="260"/>
      <c r="TQX22" s="260"/>
      <c r="TQY22" s="260"/>
      <c r="TQZ22" s="260"/>
      <c r="TRA22" s="260"/>
      <c r="TRB22" s="260"/>
      <c r="TRC22" s="260"/>
      <c r="TRD22" s="260"/>
      <c r="TRE22" s="260"/>
      <c r="TRF22" s="260"/>
      <c r="TRG22" s="260"/>
      <c r="TRH22" s="260"/>
      <c r="TRI22" s="260"/>
      <c r="TRJ22" s="260"/>
      <c r="TRK22" s="260"/>
      <c r="TRL22" s="260"/>
      <c r="TRM22" s="260"/>
      <c r="TRN22" s="260"/>
      <c r="TRO22" s="260"/>
      <c r="TRP22" s="260"/>
      <c r="TRQ22" s="260"/>
      <c r="TRR22" s="260"/>
      <c r="TRS22" s="260"/>
      <c r="TRT22" s="260"/>
      <c r="TRU22" s="260"/>
      <c r="TRV22" s="260"/>
      <c r="TRW22" s="260"/>
      <c r="TRX22" s="260"/>
      <c r="TRY22" s="260"/>
      <c r="TRZ22" s="260"/>
      <c r="TSA22" s="260"/>
      <c r="TSB22" s="260"/>
      <c r="TSC22" s="260"/>
      <c r="TSD22" s="260"/>
      <c r="TSE22" s="260"/>
      <c r="TSF22" s="260"/>
      <c r="TSG22" s="260"/>
      <c r="TSH22" s="260"/>
      <c r="TSI22" s="260"/>
      <c r="TSJ22" s="260"/>
      <c r="TSK22" s="260"/>
      <c r="TSL22" s="260"/>
      <c r="TSM22" s="260"/>
      <c r="TSN22" s="260"/>
      <c r="TSO22" s="260"/>
      <c r="TSP22" s="260"/>
      <c r="TSQ22" s="260"/>
      <c r="TSR22" s="260"/>
      <c r="TSS22" s="260"/>
      <c r="TST22" s="260"/>
      <c r="TSU22" s="260"/>
      <c r="TSV22" s="260"/>
      <c r="TSW22" s="260"/>
      <c r="TSX22" s="260"/>
      <c r="TSY22" s="260"/>
      <c r="TSZ22" s="260"/>
      <c r="TTA22" s="260"/>
      <c r="TTB22" s="260"/>
      <c r="TTC22" s="260"/>
      <c r="TTD22" s="260"/>
      <c r="TTE22" s="260"/>
      <c r="TTF22" s="260"/>
      <c r="TTG22" s="260"/>
      <c r="TTH22" s="260"/>
      <c r="TTI22" s="260"/>
      <c r="TTJ22" s="260"/>
      <c r="TTK22" s="260"/>
      <c r="TTL22" s="260"/>
      <c r="TTM22" s="260"/>
      <c r="TTN22" s="260"/>
      <c r="TTO22" s="260"/>
      <c r="TTP22" s="260"/>
      <c r="TTQ22" s="260"/>
      <c r="TTR22" s="260"/>
      <c r="TTS22" s="260"/>
      <c r="TTT22" s="260"/>
      <c r="TTU22" s="260"/>
      <c r="TTV22" s="260"/>
      <c r="TTW22" s="260"/>
      <c r="TTX22" s="260"/>
      <c r="TTY22" s="260"/>
      <c r="TTZ22" s="260"/>
      <c r="TUA22" s="260"/>
      <c r="TUB22" s="260"/>
      <c r="TUC22" s="260"/>
      <c r="TUD22" s="260"/>
      <c r="TUE22" s="260"/>
      <c r="TUF22" s="260"/>
      <c r="TUG22" s="260"/>
      <c r="TUH22" s="260"/>
      <c r="TUI22" s="260"/>
      <c r="TUJ22" s="260"/>
      <c r="TUK22" s="260"/>
      <c r="TUL22" s="260"/>
      <c r="TUM22" s="260"/>
      <c r="TUN22" s="260"/>
      <c r="TUO22" s="260"/>
      <c r="TUP22" s="260"/>
      <c r="TUQ22" s="260"/>
      <c r="TUR22" s="260"/>
      <c r="TUS22" s="260"/>
      <c r="TUT22" s="260"/>
      <c r="TUU22" s="260"/>
      <c r="TUV22" s="260"/>
      <c r="TUW22" s="260"/>
      <c r="TUX22" s="260"/>
      <c r="TUY22" s="260"/>
      <c r="TUZ22" s="260"/>
      <c r="TVA22" s="260"/>
      <c r="TVB22" s="260"/>
      <c r="TVC22" s="260"/>
      <c r="TVD22" s="260"/>
      <c r="TVE22" s="260"/>
      <c r="TVF22" s="260"/>
      <c r="TVG22" s="260"/>
      <c r="TVH22" s="260"/>
      <c r="TVI22" s="260"/>
      <c r="TVJ22" s="260"/>
      <c r="TVK22" s="260"/>
      <c r="TVL22" s="260"/>
      <c r="TVM22" s="260"/>
      <c r="TVN22" s="260"/>
      <c r="TVO22" s="260"/>
      <c r="TVP22" s="260"/>
      <c r="TVQ22" s="260"/>
      <c r="TVR22" s="260"/>
      <c r="TVS22" s="260"/>
      <c r="TVT22" s="260"/>
      <c r="TVU22" s="260"/>
      <c r="TVV22" s="260"/>
      <c r="TVW22" s="260"/>
      <c r="TVX22" s="260"/>
      <c r="TVY22" s="260"/>
      <c r="TVZ22" s="260"/>
      <c r="TWA22" s="260"/>
      <c r="TWB22" s="260"/>
      <c r="TWC22" s="260"/>
      <c r="TWD22" s="260"/>
      <c r="TWE22" s="260"/>
      <c r="TWF22" s="260"/>
      <c r="TWG22" s="260"/>
      <c r="TWH22" s="260"/>
      <c r="TWI22" s="260"/>
      <c r="TWJ22" s="260"/>
      <c r="TWK22" s="260"/>
      <c r="TWL22" s="260"/>
      <c r="TWM22" s="260"/>
      <c r="TWN22" s="260"/>
      <c r="TWO22" s="260"/>
      <c r="TWP22" s="260"/>
      <c r="TWQ22" s="260"/>
      <c r="TWR22" s="260"/>
      <c r="TWS22" s="260"/>
      <c r="TWT22" s="260"/>
      <c r="TWU22" s="260"/>
      <c r="TWV22" s="260"/>
      <c r="TWW22" s="260"/>
      <c r="TWX22" s="260"/>
      <c r="TWY22" s="260"/>
      <c r="TWZ22" s="260"/>
      <c r="TXA22" s="260"/>
      <c r="TXB22" s="260"/>
      <c r="TXC22" s="260"/>
      <c r="TXD22" s="260"/>
      <c r="TXE22" s="260"/>
      <c r="TXF22" s="260"/>
      <c r="TXG22" s="260"/>
      <c r="TXH22" s="260"/>
      <c r="TXI22" s="260"/>
      <c r="TXJ22" s="260"/>
      <c r="TXK22" s="260"/>
      <c r="TXL22" s="260"/>
      <c r="TXM22" s="260"/>
      <c r="TXN22" s="260"/>
      <c r="TXO22" s="260"/>
      <c r="TXP22" s="260"/>
      <c r="TXQ22" s="260"/>
      <c r="TXR22" s="260"/>
      <c r="TXS22" s="260"/>
      <c r="TXT22" s="260"/>
      <c r="TXU22" s="260"/>
      <c r="TXV22" s="260"/>
      <c r="TXW22" s="260"/>
      <c r="TXX22" s="260"/>
      <c r="TXY22" s="260"/>
      <c r="TXZ22" s="260"/>
      <c r="TYA22" s="260"/>
      <c r="TYB22" s="260"/>
      <c r="TYC22" s="260"/>
      <c r="TYD22" s="260"/>
      <c r="TYE22" s="260"/>
      <c r="TYF22" s="260"/>
      <c r="TYG22" s="260"/>
      <c r="TYH22" s="260"/>
      <c r="TYI22" s="260"/>
      <c r="TYJ22" s="260"/>
      <c r="TYK22" s="260"/>
      <c r="TYL22" s="260"/>
      <c r="TYM22" s="260"/>
      <c r="TYN22" s="260"/>
      <c r="TYO22" s="260"/>
      <c r="TYP22" s="260"/>
      <c r="TYQ22" s="260"/>
      <c r="TYR22" s="260"/>
      <c r="TYS22" s="260"/>
      <c r="TYT22" s="260"/>
      <c r="TYU22" s="260"/>
      <c r="TYV22" s="260"/>
      <c r="TYW22" s="260"/>
      <c r="TYX22" s="260"/>
      <c r="TYY22" s="260"/>
      <c r="TYZ22" s="260"/>
      <c r="TZA22" s="260"/>
      <c r="TZB22" s="260"/>
      <c r="TZC22" s="260"/>
      <c r="TZD22" s="260"/>
      <c r="TZE22" s="260"/>
      <c r="TZF22" s="260"/>
      <c r="TZG22" s="260"/>
      <c r="TZH22" s="260"/>
      <c r="TZI22" s="260"/>
      <c r="TZJ22" s="260"/>
      <c r="TZK22" s="260"/>
      <c r="TZL22" s="260"/>
      <c r="TZM22" s="260"/>
      <c r="TZN22" s="260"/>
      <c r="TZO22" s="260"/>
      <c r="TZP22" s="260"/>
      <c r="TZQ22" s="260"/>
      <c r="TZR22" s="260"/>
      <c r="TZS22" s="260"/>
      <c r="TZT22" s="260"/>
      <c r="TZU22" s="260"/>
      <c r="TZV22" s="260"/>
      <c r="TZW22" s="260"/>
      <c r="TZX22" s="260"/>
      <c r="TZY22" s="260"/>
      <c r="TZZ22" s="260"/>
      <c r="UAA22" s="260"/>
      <c r="UAB22" s="260"/>
      <c r="UAC22" s="260"/>
      <c r="UAD22" s="260"/>
      <c r="UAE22" s="260"/>
      <c r="UAF22" s="260"/>
      <c r="UAG22" s="260"/>
      <c r="UAH22" s="260"/>
      <c r="UAI22" s="260"/>
      <c r="UAJ22" s="260"/>
      <c r="UAK22" s="260"/>
      <c r="UAL22" s="260"/>
      <c r="UAM22" s="260"/>
      <c r="UAN22" s="260"/>
      <c r="UAO22" s="260"/>
      <c r="UAP22" s="260"/>
      <c r="UAQ22" s="260"/>
      <c r="UAR22" s="260"/>
      <c r="UAS22" s="260"/>
      <c r="UAT22" s="260"/>
      <c r="UAU22" s="260"/>
      <c r="UAV22" s="260"/>
      <c r="UAW22" s="260"/>
      <c r="UAX22" s="260"/>
      <c r="UAY22" s="260"/>
      <c r="UAZ22" s="260"/>
      <c r="UBA22" s="260"/>
      <c r="UBB22" s="260"/>
      <c r="UBC22" s="260"/>
      <c r="UBD22" s="260"/>
      <c r="UBE22" s="260"/>
      <c r="UBF22" s="260"/>
      <c r="UBG22" s="260"/>
      <c r="UBH22" s="260"/>
      <c r="UBI22" s="260"/>
      <c r="UBJ22" s="260"/>
      <c r="UBK22" s="260"/>
      <c r="UBL22" s="260"/>
      <c r="UBM22" s="260"/>
      <c r="UBN22" s="260"/>
      <c r="UBO22" s="260"/>
      <c r="UBP22" s="260"/>
      <c r="UBQ22" s="260"/>
      <c r="UBR22" s="260"/>
      <c r="UBS22" s="260"/>
      <c r="UBT22" s="260"/>
      <c r="UBU22" s="260"/>
      <c r="UBV22" s="260"/>
      <c r="UBW22" s="260"/>
      <c r="UBX22" s="260"/>
      <c r="UBY22" s="260"/>
      <c r="UBZ22" s="260"/>
      <c r="UCA22" s="260"/>
      <c r="UCB22" s="260"/>
      <c r="UCC22" s="260"/>
      <c r="UCD22" s="260"/>
      <c r="UCE22" s="260"/>
      <c r="UCF22" s="260"/>
      <c r="UCG22" s="260"/>
      <c r="UCH22" s="260"/>
      <c r="UCI22" s="260"/>
      <c r="UCJ22" s="260"/>
      <c r="UCK22" s="260"/>
      <c r="UCL22" s="260"/>
      <c r="UCM22" s="260"/>
      <c r="UCN22" s="260"/>
      <c r="UCO22" s="260"/>
      <c r="UCP22" s="260"/>
      <c r="UCQ22" s="260"/>
      <c r="UCR22" s="260"/>
      <c r="UCS22" s="260"/>
      <c r="UCT22" s="260"/>
      <c r="UCU22" s="260"/>
      <c r="UCV22" s="260"/>
      <c r="UCW22" s="260"/>
      <c r="UCX22" s="260"/>
      <c r="UCY22" s="260"/>
      <c r="UCZ22" s="260"/>
      <c r="UDA22" s="260"/>
      <c r="UDB22" s="260"/>
      <c r="UDC22" s="260"/>
      <c r="UDD22" s="260"/>
      <c r="UDE22" s="260"/>
      <c r="UDF22" s="260"/>
      <c r="UDG22" s="260"/>
      <c r="UDH22" s="260"/>
      <c r="UDI22" s="260"/>
      <c r="UDJ22" s="260"/>
      <c r="UDK22" s="260"/>
      <c r="UDL22" s="260"/>
      <c r="UDM22" s="260"/>
      <c r="UDN22" s="260"/>
      <c r="UDO22" s="260"/>
      <c r="UDP22" s="260"/>
      <c r="UDQ22" s="260"/>
      <c r="UDR22" s="260"/>
      <c r="UDS22" s="260"/>
      <c r="UDT22" s="260"/>
      <c r="UDU22" s="260"/>
      <c r="UDV22" s="260"/>
      <c r="UDW22" s="260"/>
      <c r="UDX22" s="260"/>
      <c r="UDY22" s="260"/>
      <c r="UDZ22" s="260"/>
      <c r="UEA22" s="260"/>
      <c r="UEB22" s="260"/>
      <c r="UEC22" s="260"/>
      <c r="UED22" s="260"/>
      <c r="UEE22" s="260"/>
      <c r="UEF22" s="260"/>
      <c r="UEG22" s="260"/>
      <c r="UEH22" s="260"/>
      <c r="UEI22" s="260"/>
      <c r="UEJ22" s="260"/>
      <c r="UEK22" s="260"/>
      <c r="UEL22" s="260"/>
      <c r="UEM22" s="260"/>
      <c r="UEN22" s="260"/>
      <c r="UEO22" s="260"/>
      <c r="UEP22" s="260"/>
      <c r="UEQ22" s="260"/>
      <c r="UER22" s="260"/>
      <c r="UES22" s="260"/>
      <c r="UET22" s="260"/>
      <c r="UEU22" s="260"/>
      <c r="UEV22" s="260"/>
      <c r="UEW22" s="260"/>
      <c r="UEX22" s="260"/>
      <c r="UEY22" s="260"/>
      <c r="UEZ22" s="260"/>
      <c r="UFA22" s="260"/>
      <c r="UFB22" s="260"/>
      <c r="UFC22" s="260"/>
      <c r="UFD22" s="260"/>
      <c r="UFE22" s="260"/>
      <c r="UFF22" s="260"/>
      <c r="UFG22" s="260"/>
      <c r="UFH22" s="260"/>
      <c r="UFI22" s="260"/>
      <c r="UFJ22" s="260"/>
      <c r="UFK22" s="260"/>
      <c r="UFL22" s="260"/>
      <c r="UFM22" s="260"/>
      <c r="UFN22" s="260"/>
      <c r="UFO22" s="260"/>
      <c r="UFP22" s="260"/>
      <c r="UFQ22" s="260"/>
      <c r="UFR22" s="260"/>
      <c r="UFS22" s="260"/>
      <c r="UFT22" s="260"/>
      <c r="UFU22" s="260"/>
      <c r="UFV22" s="260"/>
      <c r="UFW22" s="260"/>
      <c r="UFX22" s="260"/>
      <c r="UFY22" s="260"/>
      <c r="UFZ22" s="260"/>
      <c r="UGA22" s="260"/>
      <c r="UGB22" s="260"/>
      <c r="UGC22" s="260"/>
      <c r="UGD22" s="260"/>
      <c r="UGE22" s="260"/>
      <c r="UGF22" s="260"/>
      <c r="UGG22" s="260"/>
      <c r="UGH22" s="260"/>
      <c r="UGI22" s="260"/>
      <c r="UGJ22" s="260"/>
      <c r="UGK22" s="260"/>
      <c r="UGL22" s="260"/>
      <c r="UGM22" s="260"/>
      <c r="UGN22" s="260"/>
      <c r="UGO22" s="260"/>
      <c r="UGP22" s="260"/>
      <c r="UGQ22" s="260"/>
      <c r="UGR22" s="260"/>
      <c r="UGS22" s="260"/>
      <c r="UGT22" s="260"/>
      <c r="UGU22" s="260"/>
      <c r="UGV22" s="260"/>
      <c r="UGW22" s="260"/>
      <c r="UGX22" s="260"/>
      <c r="UGY22" s="260"/>
      <c r="UGZ22" s="260"/>
      <c r="UHA22" s="260"/>
      <c r="UHB22" s="260"/>
      <c r="UHC22" s="260"/>
      <c r="UHD22" s="260"/>
      <c r="UHE22" s="260"/>
      <c r="UHF22" s="260"/>
      <c r="UHG22" s="260"/>
      <c r="UHH22" s="260"/>
      <c r="UHI22" s="260"/>
      <c r="UHJ22" s="260"/>
      <c r="UHK22" s="260"/>
      <c r="UHL22" s="260"/>
      <c r="UHM22" s="260"/>
      <c r="UHN22" s="260"/>
      <c r="UHO22" s="260"/>
      <c r="UHP22" s="260"/>
      <c r="UHQ22" s="260"/>
      <c r="UHR22" s="260"/>
      <c r="UHS22" s="260"/>
      <c r="UHT22" s="260"/>
      <c r="UHU22" s="260"/>
      <c r="UHV22" s="260"/>
      <c r="UHW22" s="260"/>
      <c r="UHX22" s="260"/>
      <c r="UHY22" s="260"/>
      <c r="UHZ22" s="260"/>
      <c r="UIA22" s="260"/>
      <c r="UIB22" s="260"/>
      <c r="UIC22" s="260"/>
      <c r="UID22" s="260"/>
      <c r="UIE22" s="260"/>
      <c r="UIF22" s="260"/>
      <c r="UIG22" s="260"/>
      <c r="UIH22" s="260"/>
      <c r="UII22" s="260"/>
      <c r="UIJ22" s="260"/>
      <c r="UIK22" s="260"/>
      <c r="UIL22" s="260"/>
      <c r="UIM22" s="260"/>
      <c r="UIN22" s="260"/>
      <c r="UIO22" s="260"/>
      <c r="UIP22" s="260"/>
      <c r="UIQ22" s="260"/>
      <c r="UIR22" s="260"/>
      <c r="UIS22" s="260"/>
      <c r="UIT22" s="260"/>
      <c r="UIU22" s="260"/>
      <c r="UIV22" s="260"/>
      <c r="UIW22" s="260"/>
      <c r="UIX22" s="260"/>
      <c r="UIY22" s="260"/>
      <c r="UIZ22" s="260"/>
      <c r="UJA22" s="260"/>
      <c r="UJB22" s="260"/>
      <c r="UJC22" s="260"/>
      <c r="UJD22" s="260"/>
      <c r="UJE22" s="260"/>
      <c r="UJF22" s="260"/>
      <c r="UJG22" s="260"/>
      <c r="UJH22" s="260"/>
      <c r="UJI22" s="260"/>
      <c r="UJJ22" s="260"/>
      <c r="UJK22" s="260"/>
      <c r="UJL22" s="260"/>
      <c r="UJM22" s="260"/>
      <c r="UJN22" s="260"/>
      <c r="UJO22" s="260"/>
      <c r="UJP22" s="260"/>
      <c r="UJQ22" s="260"/>
      <c r="UJR22" s="260"/>
      <c r="UJS22" s="260"/>
      <c r="UJT22" s="260"/>
      <c r="UJU22" s="260"/>
      <c r="UJV22" s="260"/>
      <c r="UJW22" s="260"/>
      <c r="UJX22" s="260"/>
      <c r="UJY22" s="260"/>
      <c r="UJZ22" s="260"/>
      <c r="UKA22" s="260"/>
      <c r="UKB22" s="260"/>
      <c r="UKC22" s="260"/>
      <c r="UKD22" s="260"/>
      <c r="UKE22" s="260"/>
      <c r="UKF22" s="260"/>
      <c r="UKG22" s="260"/>
      <c r="UKH22" s="260"/>
      <c r="UKI22" s="260"/>
      <c r="UKJ22" s="260"/>
      <c r="UKK22" s="260"/>
      <c r="UKL22" s="260"/>
      <c r="UKM22" s="260"/>
      <c r="UKN22" s="260"/>
      <c r="UKO22" s="260"/>
      <c r="UKP22" s="260"/>
      <c r="UKQ22" s="260"/>
      <c r="UKR22" s="260"/>
      <c r="UKS22" s="260"/>
      <c r="UKT22" s="260"/>
      <c r="UKU22" s="260"/>
      <c r="UKV22" s="260"/>
      <c r="UKW22" s="260"/>
      <c r="UKX22" s="260"/>
      <c r="UKY22" s="260"/>
      <c r="UKZ22" s="260"/>
      <c r="ULA22" s="260"/>
      <c r="ULB22" s="260"/>
      <c r="ULC22" s="260"/>
      <c r="ULD22" s="260"/>
      <c r="ULE22" s="260"/>
      <c r="ULF22" s="260"/>
      <c r="ULG22" s="260"/>
      <c r="ULH22" s="260"/>
      <c r="ULI22" s="260"/>
      <c r="ULJ22" s="260"/>
      <c r="ULK22" s="260"/>
      <c r="ULL22" s="260"/>
      <c r="ULM22" s="260"/>
      <c r="ULN22" s="260"/>
      <c r="ULO22" s="260"/>
      <c r="ULP22" s="260"/>
      <c r="ULQ22" s="260"/>
      <c r="ULR22" s="260"/>
      <c r="ULS22" s="260"/>
      <c r="ULT22" s="260"/>
      <c r="ULU22" s="260"/>
      <c r="ULV22" s="260"/>
      <c r="ULW22" s="260"/>
      <c r="ULX22" s="260"/>
      <c r="ULY22" s="260"/>
      <c r="ULZ22" s="260"/>
      <c r="UMA22" s="260"/>
      <c r="UMB22" s="260"/>
      <c r="UMC22" s="260"/>
      <c r="UMD22" s="260"/>
      <c r="UME22" s="260"/>
      <c r="UMF22" s="260"/>
      <c r="UMG22" s="260"/>
      <c r="UMH22" s="260"/>
      <c r="UMI22" s="260"/>
      <c r="UMJ22" s="260"/>
      <c r="UMK22" s="260"/>
      <c r="UML22" s="260"/>
      <c r="UMM22" s="260"/>
      <c r="UMN22" s="260"/>
      <c r="UMO22" s="260"/>
      <c r="UMP22" s="260"/>
      <c r="UMQ22" s="260"/>
      <c r="UMR22" s="260"/>
      <c r="UMS22" s="260"/>
      <c r="UMT22" s="260"/>
      <c r="UMU22" s="260"/>
      <c r="UMV22" s="260"/>
      <c r="UMW22" s="260"/>
      <c r="UMX22" s="260"/>
      <c r="UMY22" s="260"/>
      <c r="UMZ22" s="260"/>
      <c r="UNA22" s="260"/>
      <c r="UNB22" s="260"/>
      <c r="UNC22" s="260"/>
      <c r="UND22" s="260"/>
      <c r="UNE22" s="260"/>
      <c r="UNF22" s="260"/>
      <c r="UNG22" s="260"/>
      <c r="UNH22" s="260"/>
      <c r="UNI22" s="260"/>
      <c r="UNJ22" s="260"/>
      <c r="UNK22" s="260"/>
      <c r="UNL22" s="260"/>
      <c r="UNM22" s="260"/>
      <c r="UNN22" s="260"/>
      <c r="UNO22" s="260"/>
      <c r="UNP22" s="260"/>
      <c r="UNQ22" s="260"/>
      <c r="UNR22" s="260"/>
      <c r="UNS22" s="260"/>
      <c r="UNT22" s="260"/>
      <c r="UNU22" s="260"/>
      <c r="UNV22" s="260"/>
      <c r="UNW22" s="260"/>
      <c r="UNX22" s="260"/>
      <c r="UNY22" s="260"/>
      <c r="UNZ22" s="260"/>
      <c r="UOA22" s="260"/>
      <c r="UOB22" s="260"/>
      <c r="UOC22" s="260"/>
      <c r="UOD22" s="260"/>
      <c r="UOE22" s="260"/>
      <c r="UOF22" s="260"/>
      <c r="UOG22" s="260"/>
      <c r="UOH22" s="260"/>
      <c r="UOI22" s="260"/>
      <c r="UOJ22" s="260"/>
      <c r="UOK22" s="260"/>
      <c r="UOL22" s="260"/>
      <c r="UOM22" s="260"/>
      <c r="UON22" s="260"/>
      <c r="UOO22" s="260"/>
      <c r="UOP22" s="260"/>
      <c r="UOQ22" s="260"/>
      <c r="UOR22" s="260"/>
      <c r="UOS22" s="260"/>
      <c r="UOT22" s="260"/>
      <c r="UOU22" s="260"/>
      <c r="UOV22" s="260"/>
      <c r="UOW22" s="260"/>
      <c r="UOX22" s="260"/>
      <c r="UOY22" s="260"/>
      <c r="UOZ22" s="260"/>
      <c r="UPA22" s="260"/>
      <c r="UPB22" s="260"/>
      <c r="UPC22" s="260"/>
      <c r="UPD22" s="260"/>
      <c r="UPE22" s="260"/>
      <c r="UPF22" s="260"/>
      <c r="UPG22" s="260"/>
      <c r="UPH22" s="260"/>
      <c r="UPI22" s="260"/>
      <c r="UPJ22" s="260"/>
      <c r="UPK22" s="260"/>
      <c r="UPL22" s="260"/>
      <c r="UPM22" s="260"/>
      <c r="UPN22" s="260"/>
      <c r="UPO22" s="260"/>
      <c r="UPP22" s="260"/>
      <c r="UPQ22" s="260"/>
      <c r="UPR22" s="260"/>
      <c r="UPS22" s="260"/>
      <c r="UPT22" s="260"/>
      <c r="UPU22" s="260"/>
      <c r="UPV22" s="260"/>
      <c r="UPW22" s="260"/>
      <c r="UPX22" s="260"/>
      <c r="UPY22" s="260"/>
      <c r="UPZ22" s="260"/>
      <c r="UQA22" s="260"/>
      <c r="UQB22" s="260"/>
      <c r="UQC22" s="260"/>
      <c r="UQD22" s="260"/>
      <c r="UQE22" s="260"/>
      <c r="UQF22" s="260"/>
      <c r="UQG22" s="260"/>
      <c r="UQH22" s="260"/>
      <c r="UQI22" s="260"/>
      <c r="UQJ22" s="260"/>
      <c r="UQK22" s="260"/>
      <c r="UQL22" s="260"/>
      <c r="UQM22" s="260"/>
      <c r="UQN22" s="260"/>
      <c r="UQO22" s="260"/>
      <c r="UQP22" s="260"/>
      <c r="UQQ22" s="260"/>
      <c r="UQR22" s="260"/>
      <c r="UQS22" s="260"/>
      <c r="UQT22" s="260"/>
      <c r="UQU22" s="260"/>
      <c r="UQV22" s="260"/>
      <c r="UQW22" s="260"/>
      <c r="UQX22" s="260"/>
      <c r="UQY22" s="260"/>
      <c r="UQZ22" s="260"/>
      <c r="URA22" s="260"/>
      <c r="URB22" s="260"/>
      <c r="URC22" s="260"/>
      <c r="URD22" s="260"/>
      <c r="URE22" s="260"/>
      <c r="URF22" s="260"/>
      <c r="URG22" s="260"/>
      <c r="URH22" s="260"/>
      <c r="URI22" s="260"/>
      <c r="URJ22" s="260"/>
      <c r="URK22" s="260"/>
      <c r="URL22" s="260"/>
      <c r="URM22" s="260"/>
      <c r="URN22" s="260"/>
      <c r="URO22" s="260"/>
      <c r="URP22" s="260"/>
      <c r="URQ22" s="260"/>
      <c r="URR22" s="260"/>
      <c r="URS22" s="260"/>
      <c r="URT22" s="260"/>
      <c r="URU22" s="260"/>
      <c r="URV22" s="260"/>
      <c r="URW22" s="260"/>
      <c r="URX22" s="260"/>
      <c r="URY22" s="260"/>
      <c r="URZ22" s="260"/>
      <c r="USA22" s="260"/>
      <c r="USB22" s="260"/>
      <c r="USC22" s="260"/>
      <c r="USD22" s="260"/>
      <c r="USE22" s="260"/>
      <c r="USF22" s="260"/>
      <c r="USG22" s="260"/>
      <c r="USH22" s="260"/>
      <c r="USI22" s="260"/>
      <c r="USJ22" s="260"/>
      <c r="USK22" s="260"/>
      <c r="USL22" s="260"/>
      <c r="USM22" s="260"/>
      <c r="USN22" s="260"/>
      <c r="USO22" s="260"/>
      <c r="USP22" s="260"/>
      <c r="USQ22" s="260"/>
      <c r="USR22" s="260"/>
      <c r="USS22" s="260"/>
      <c r="UST22" s="260"/>
      <c r="USU22" s="260"/>
      <c r="USV22" s="260"/>
      <c r="USW22" s="260"/>
      <c r="USX22" s="260"/>
      <c r="USY22" s="260"/>
      <c r="USZ22" s="260"/>
      <c r="UTA22" s="260"/>
      <c r="UTB22" s="260"/>
      <c r="UTC22" s="260"/>
      <c r="UTD22" s="260"/>
      <c r="UTE22" s="260"/>
      <c r="UTF22" s="260"/>
      <c r="UTG22" s="260"/>
      <c r="UTH22" s="260"/>
      <c r="UTI22" s="260"/>
      <c r="UTJ22" s="260"/>
      <c r="UTK22" s="260"/>
      <c r="UTL22" s="260"/>
      <c r="UTM22" s="260"/>
      <c r="UTN22" s="260"/>
      <c r="UTO22" s="260"/>
      <c r="UTP22" s="260"/>
      <c r="UTQ22" s="260"/>
      <c r="UTR22" s="260"/>
      <c r="UTS22" s="260"/>
      <c r="UTT22" s="260"/>
      <c r="UTU22" s="260"/>
      <c r="UTV22" s="260"/>
      <c r="UTW22" s="260"/>
      <c r="UTX22" s="260"/>
      <c r="UTY22" s="260"/>
      <c r="UTZ22" s="260"/>
      <c r="UUA22" s="260"/>
      <c r="UUB22" s="260"/>
      <c r="UUC22" s="260"/>
      <c r="UUD22" s="260"/>
      <c r="UUE22" s="260"/>
      <c r="UUF22" s="260"/>
      <c r="UUG22" s="260"/>
      <c r="UUH22" s="260"/>
      <c r="UUI22" s="260"/>
      <c r="UUJ22" s="260"/>
      <c r="UUK22" s="260"/>
      <c r="UUL22" s="260"/>
      <c r="UUM22" s="260"/>
      <c r="UUN22" s="260"/>
      <c r="UUO22" s="260"/>
      <c r="UUP22" s="260"/>
      <c r="UUQ22" s="260"/>
      <c r="UUR22" s="260"/>
      <c r="UUS22" s="260"/>
      <c r="UUT22" s="260"/>
      <c r="UUU22" s="260"/>
      <c r="UUV22" s="260"/>
      <c r="UUW22" s="260"/>
      <c r="UUX22" s="260"/>
      <c r="UUY22" s="260"/>
      <c r="UUZ22" s="260"/>
      <c r="UVA22" s="260"/>
      <c r="UVB22" s="260"/>
      <c r="UVC22" s="260"/>
      <c r="UVD22" s="260"/>
      <c r="UVE22" s="260"/>
      <c r="UVF22" s="260"/>
      <c r="UVG22" s="260"/>
      <c r="UVH22" s="260"/>
      <c r="UVI22" s="260"/>
      <c r="UVJ22" s="260"/>
      <c r="UVK22" s="260"/>
      <c r="UVL22" s="260"/>
      <c r="UVM22" s="260"/>
      <c r="UVN22" s="260"/>
      <c r="UVO22" s="260"/>
      <c r="UVP22" s="260"/>
      <c r="UVQ22" s="260"/>
      <c r="UVR22" s="260"/>
      <c r="UVS22" s="260"/>
      <c r="UVT22" s="260"/>
      <c r="UVU22" s="260"/>
      <c r="UVV22" s="260"/>
      <c r="UVW22" s="260"/>
      <c r="UVX22" s="260"/>
      <c r="UVY22" s="260"/>
      <c r="UVZ22" s="260"/>
      <c r="UWA22" s="260"/>
      <c r="UWB22" s="260"/>
      <c r="UWC22" s="260"/>
      <c r="UWD22" s="260"/>
      <c r="UWE22" s="260"/>
      <c r="UWF22" s="260"/>
      <c r="UWG22" s="260"/>
      <c r="UWH22" s="260"/>
      <c r="UWI22" s="260"/>
      <c r="UWJ22" s="260"/>
      <c r="UWK22" s="260"/>
      <c r="UWL22" s="260"/>
      <c r="UWM22" s="260"/>
      <c r="UWN22" s="260"/>
      <c r="UWO22" s="260"/>
      <c r="UWP22" s="260"/>
      <c r="UWQ22" s="260"/>
      <c r="UWR22" s="260"/>
      <c r="UWS22" s="260"/>
      <c r="UWT22" s="260"/>
      <c r="UWU22" s="260"/>
      <c r="UWV22" s="260"/>
      <c r="UWW22" s="260"/>
      <c r="UWX22" s="260"/>
      <c r="UWY22" s="260"/>
      <c r="UWZ22" s="260"/>
      <c r="UXA22" s="260"/>
      <c r="UXB22" s="260"/>
      <c r="UXC22" s="260"/>
      <c r="UXD22" s="260"/>
      <c r="UXE22" s="260"/>
      <c r="UXF22" s="260"/>
      <c r="UXG22" s="260"/>
      <c r="UXH22" s="260"/>
      <c r="UXI22" s="260"/>
      <c r="UXJ22" s="260"/>
      <c r="UXK22" s="260"/>
      <c r="UXL22" s="260"/>
      <c r="UXM22" s="260"/>
      <c r="UXN22" s="260"/>
      <c r="UXO22" s="260"/>
      <c r="UXP22" s="260"/>
      <c r="UXQ22" s="260"/>
      <c r="UXR22" s="260"/>
      <c r="UXS22" s="260"/>
      <c r="UXT22" s="260"/>
      <c r="UXU22" s="260"/>
      <c r="UXV22" s="260"/>
      <c r="UXW22" s="260"/>
      <c r="UXX22" s="260"/>
      <c r="UXY22" s="260"/>
      <c r="UXZ22" s="260"/>
      <c r="UYA22" s="260"/>
      <c r="UYB22" s="260"/>
      <c r="UYC22" s="260"/>
      <c r="UYD22" s="260"/>
      <c r="UYE22" s="260"/>
      <c r="UYF22" s="260"/>
      <c r="UYG22" s="260"/>
      <c r="UYH22" s="260"/>
      <c r="UYI22" s="260"/>
      <c r="UYJ22" s="260"/>
      <c r="UYK22" s="260"/>
      <c r="UYL22" s="260"/>
      <c r="UYM22" s="260"/>
      <c r="UYN22" s="260"/>
      <c r="UYO22" s="260"/>
      <c r="UYP22" s="260"/>
      <c r="UYQ22" s="260"/>
      <c r="UYR22" s="260"/>
      <c r="UYS22" s="260"/>
      <c r="UYT22" s="260"/>
      <c r="UYU22" s="260"/>
      <c r="UYV22" s="260"/>
      <c r="UYW22" s="260"/>
      <c r="UYX22" s="260"/>
      <c r="UYY22" s="260"/>
      <c r="UYZ22" s="260"/>
      <c r="UZA22" s="260"/>
      <c r="UZB22" s="260"/>
      <c r="UZC22" s="260"/>
      <c r="UZD22" s="260"/>
      <c r="UZE22" s="260"/>
      <c r="UZF22" s="260"/>
      <c r="UZG22" s="260"/>
      <c r="UZH22" s="260"/>
      <c r="UZI22" s="260"/>
      <c r="UZJ22" s="260"/>
      <c r="UZK22" s="260"/>
      <c r="UZL22" s="260"/>
      <c r="UZM22" s="260"/>
      <c r="UZN22" s="260"/>
      <c r="UZO22" s="260"/>
      <c r="UZP22" s="260"/>
      <c r="UZQ22" s="260"/>
      <c r="UZR22" s="260"/>
      <c r="UZS22" s="260"/>
      <c r="UZT22" s="260"/>
      <c r="UZU22" s="260"/>
      <c r="UZV22" s="260"/>
      <c r="UZW22" s="260"/>
      <c r="UZX22" s="260"/>
      <c r="UZY22" s="260"/>
      <c r="UZZ22" s="260"/>
      <c r="VAA22" s="260"/>
      <c r="VAB22" s="260"/>
      <c r="VAC22" s="260"/>
      <c r="VAD22" s="260"/>
      <c r="VAE22" s="260"/>
      <c r="VAF22" s="260"/>
      <c r="VAG22" s="260"/>
      <c r="VAH22" s="260"/>
      <c r="VAI22" s="260"/>
      <c r="VAJ22" s="260"/>
      <c r="VAK22" s="260"/>
      <c r="VAL22" s="260"/>
      <c r="VAM22" s="260"/>
      <c r="VAN22" s="260"/>
      <c r="VAO22" s="260"/>
      <c r="VAP22" s="260"/>
      <c r="VAQ22" s="260"/>
      <c r="VAR22" s="260"/>
      <c r="VAS22" s="260"/>
      <c r="VAT22" s="260"/>
      <c r="VAU22" s="260"/>
      <c r="VAV22" s="260"/>
      <c r="VAW22" s="260"/>
      <c r="VAX22" s="260"/>
      <c r="VAY22" s="260"/>
      <c r="VAZ22" s="260"/>
      <c r="VBA22" s="260"/>
      <c r="VBB22" s="260"/>
      <c r="VBC22" s="260"/>
      <c r="VBD22" s="260"/>
      <c r="VBE22" s="260"/>
      <c r="VBF22" s="260"/>
      <c r="VBG22" s="260"/>
      <c r="VBH22" s="260"/>
      <c r="VBI22" s="260"/>
      <c r="VBJ22" s="260"/>
      <c r="VBK22" s="260"/>
      <c r="VBL22" s="260"/>
      <c r="VBM22" s="260"/>
      <c r="VBN22" s="260"/>
      <c r="VBO22" s="260"/>
      <c r="VBP22" s="260"/>
      <c r="VBQ22" s="260"/>
      <c r="VBR22" s="260"/>
      <c r="VBS22" s="260"/>
      <c r="VBT22" s="260"/>
      <c r="VBU22" s="260"/>
      <c r="VBV22" s="260"/>
      <c r="VBW22" s="260"/>
      <c r="VBX22" s="260"/>
      <c r="VBY22" s="260"/>
      <c r="VBZ22" s="260"/>
      <c r="VCA22" s="260"/>
      <c r="VCB22" s="260"/>
      <c r="VCC22" s="260"/>
      <c r="VCD22" s="260"/>
      <c r="VCE22" s="260"/>
      <c r="VCF22" s="260"/>
      <c r="VCG22" s="260"/>
      <c r="VCH22" s="260"/>
      <c r="VCI22" s="260"/>
      <c r="VCJ22" s="260"/>
      <c r="VCK22" s="260"/>
      <c r="VCL22" s="260"/>
      <c r="VCM22" s="260"/>
      <c r="VCN22" s="260"/>
      <c r="VCO22" s="260"/>
      <c r="VCP22" s="260"/>
      <c r="VCQ22" s="260"/>
      <c r="VCR22" s="260"/>
      <c r="VCS22" s="260"/>
      <c r="VCT22" s="260"/>
      <c r="VCU22" s="260"/>
      <c r="VCV22" s="260"/>
      <c r="VCW22" s="260"/>
      <c r="VCX22" s="260"/>
      <c r="VCY22" s="260"/>
      <c r="VCZ22" s="260"/>
      <c r="VDA22" s="260"/>
      <c r="VDB22" s="260"/>
      <c r="VDC22" s="260"/>
      <c r="VDD22" s="260"/>
      <c r="VDE22" s="260"/>
      <c r="VDF22" s="260"/>
      <c r="VDG22" s="260"/>
      <c r="VDH22" s="260"/>
      <c r="VDI22" s="260"/>
      <c r="VDJ22" s="260"/>
      <c r="VDK22" s="260"/>
      <c r="VDL22" s="260"/>
      <c r="VDM22" s="260"/>
      <c r="VDN22" s="260"/>
      <c r="VDO22" s="260"/>
      <c r="VDP22" s="260"/>
      <c r="VDQ22" s="260"/>
      <c r="VDR22" s="260"/>
      <c r="VDS22" s="260"/>
      <c r="VDT22" s="260"/>
      <c r="VDU22" s="260"/>
      <c r="VDV22" s="260"/>
      <c r="VDW22" s="260"/>
      <c r="VDX22" s="260"/>
      <c r="VDY22" s="260"/>
      <c r="VDZ22" s="260"/>
      <c r="VEA22" s="260"/>
      <c r="VEB22" s="260"/>
      <c r="VEC22" s="260"/>
      <c r="VED22" s="260"/>
      <c r="VEE22" s="260"/>
      <c r="VEF22" s="260"/>
      <c r="VEG22" s="260"/>
      <c r="VEH22" s="260"/>
      <c r="VEI22" s="260"/>
      <c r="VEJ22" s="260"/>
      <c r="VEK22" s="260"/>
      <c r="VEL22" s="260"/>
      <c r="VEM22" s="260"/>
      <c r="VEN22" s="260"/>
      <c r="VEO22" s="260"/>
      <c r="VEP22" s="260"/>
      <c r="VEQ22" s="260"/>
      <c r="VER22" s="260"/>
      <c r="VES22" s="260"/>
      <c r="VET22" s="260"/>
      <c r="VEU22" s="260"/>
      <c r="VEV22" s="260"/>
      <c r="VEW22" s="260"/>
      <c r="VEX22" s="260"/>
      <c r="VEY22" s="260"/>
      <c r="VEZ22" s="260"/>
      <c r="VFA22" s="260"/>
      <c r="VFB22" s="260"/>
      <c r="VFC22" s="260"/>
      <c r="VFD22" s="260"/>
      <c r="VFE22" s="260"/>
      <c r="VFF22" s="260"/>
      <c r="VFG22" s="260"/>
      <c r="VFH22" s="260"/>
      <c r="VFI22" s="260"/>
      <c r="VFJ22" s="260"/>
      <c r="VFK22" s="260"/>
      <c r="VFL22" s="260"/>
      <c r="VFM22" s="260"/>
      <c r="VFN22" s="260"/>
      <c r="VFO22" s="260"/>
      <c r="VFP22" s="260"/>
      <c r="VFQ22" s="260"/>
      <c r="VFR22" s="260"/>
      <c r="VFS22" s="260"/>
      <c r="VFT22" s="260"/>
      <c r="VFU22" s="260"/>
      <c r="VFV22" s="260"/>
      <c r="VFW22" s="260"/>
      <c r="VFX22" s="260"/>
      <c r="VFY22" s="260"/>
      <c r="VFZ22" s="260"/>
      <c r="VGA22" s="260"/>
      <c r="VGB22" s="260"/>
      <c r="VGC22" s="260"/>
      <c r="VGD22" s="260"/>
      <c r="VGE22" s="260"/>
      <c r="VGF22" s="260"/>
      <c r="VGG22" s="260"/>
      <c r="VGH22" s="260"/>
      <c r="VGI22" s="260"/>
      <c r="VGJ22" s="260"/>
      <c r="VGK22" s="260"/>
      <c r="VGL22" s="260"/>
      <c r="VGM22" s="260"/>
      <c r="VGN22" s="260"/>
      <c r="VGO22" s="260"/>
      <c r="VGP22" s="260"/>
      <c r="VGQ22" s="260"/>
      <c r="VGR22" s="260"/>
      <c r="VGS22" s="260"/>
      <c r="VGT22" s="260"/>
      <c r="VGU22" s="260"/>
      <c r="VGV22" s="260"/>
      <c r="VGW22" s="260"/>
      <c r="VGX22" s="260"/>
      <c r="VGY22" s="260"/>
      <c r="VGZ22" s="260"/>
      <c r="VHA22" s="260"/>
      <c r="VHB22" s="260"/>
      <c r="VHC22" s="260"/>
      <c r="VHD22" s="260"/>
      <c r="VHE22" s="260"/>
      <c r="VHF22" s="260"/>
      <c r="VHG22" s="260"/>
      <c r="VHH22" s="260"/>
      <c r="VHI22" s="260"/>
      <c r="VHJ22" s="260"/>
      <c r="VHK22" s="260"/>
      <c r="VHL22" s="260"/>
      <c r="VHM22" s="260"/>
      <c r="VHN22" s="260"/>
      <c r="VHO22" s="260"/>
      <c r="VHP22" s="260"/>
      <c r="VHQ22" s="260"/>
      <c r="VHR22" s="260"/>
      <c r="VHS22" s="260"/>
      <c r="VHT22" s="260"/>
      <c r="VHU22" s="260"/>
      <c r="VHV22" s="260"/>
      <c r="VHW22" s="260"/>
      <c r="VHX22" s="260"/>
      <c r="VHY22" s="260"/>
      <c r="VHZ22" s="260"/>
      <c r="VIA22" s="260"/>
      <c r="VIB22" s="260"/>
      <c r="VIC22" s="260"/>
      <c r="VID22" s="260"/>
      <c r="VIE22" s="260"/>
      <c r="VIF22" s="260"/>
      <c r="VIG22" s="260"/>
      <c r="VIH22" s="260"/>
      <c r="VII22" s="260"/>
      <c r="VIJ22" s="260"/>
      <c r="VIK22" s="260"/>
      <c r="VIL22" s="260"/>
      <c r="VIM22" s="260"/>
      <c r="VIN22" s="260"/>
      <c r="VIO22" s="260"/>
      <c r="VIP22" s="260"/>
      <c r="VIQ22" s="260"/>
      <c r="VIR22" s="260"/>
      <c r="VIS22" s="260"/>
      <c r="VIT22" s="260"/>
      <c r="VIU22" s="260"/>
      <c r="VIV22" s="260"/>
      <c r="VIW22" s="260"/>
      <c r="VIX22" s="260"/>
      <c r="VIY22" s="260"/>
      <c r="VIZ22" s="260"/>
      <c r="VJA22" s="260"/>
      <c r="VJB22" s="260"/>
      <c r="VJC22" s="260"/>
      <c r="VJD22" s="260"/>
      <c r="VJE22" s="260"/>
      <c r="VJF22" s="260"/>
      <c r="VJG22" s="260"/>
      <c r="VJH22" s="260"/>
      <c r="VJI22" s="260"/>
      <c r="VJJ22" s="260"/>
      <c r="VJK22" s="260"/>
      <c r="VJL22" s="260"/>
      <c r="VJM22" s="260"/>
      <c r="VJN22" s="260"/>
      <c r="VJO22" s="260"/>
      <c r="VJP22" s="260"/>
      <c r="VJQ22" s="260"/>
      <c r="VJR22" s="260"/>
      <c r="VJS22" s="260"/>
      <c r="VJT22" s="260"/>
      <c r="VJU22" s="260"/>
      <c r="VJV22" s="260"/>
      <c r="VJW22" s="260"/>
      <c r="VJX22" s="260"/>
      <c r="VJY22" s="260"/>
      <c r="VJZ22" s="260"/>
      <c r="VKA22" s="260"/>
      <c r="VKB22" s="260"/>
      <c r="VKC22" s="260"/>
      <c r="VKD22" s="260"/>
      <c r="VKE22" s="260"/>
      <c r="VKF22" s="260"/>
      <c r="VKG22" s="260"/>
      <c r="VKH22" s="260"/>
      <c r="VKI22" s="260"/>
      <c r="VKJ22" s="260"/>
      <c r="VKK22" s="260"/>
      <c r="VKL22" s="260"/>
      <c r="VKM22" s="260"/>
      <c r="VKN22" s="260"/>
      <c r="VKO22" s="260"/>
      <c r="VKP22" s="260"/>
      <c r="VKQ22" s="260"/>
      <c r="VKR22" s="260"/>
      <c r="VKS22" s="260"/>
      <c r="VKT22" s="260"/>
      <c r="VKU22" s="260"/>
      <c r="VKV22" s="260"/>
      <c r="VKW22" s="260"/>
      <c r="VKX22" s="260"/>
      <c r="VKY22" s="260"/>
      <c r="VKZ22" s="260"/>
      <c r="VLA22" s="260"/>
      <c r="VLB22" s="260"/>
      <c r="VLC22" s="260"/>
      <c r="VLD22" s="260"/>
      <c r="VLE22" s="260"/>
      <c r="VLF22" s="260"/>
      <c r="VLG22" s="260"/>
      <c r="VLH22" s="260"/>
      <c r="VLI22" s="260"/>
      <c r="VLJ22" s="260"/>
      <c r="VLK22" s="260"/>
      <c r="VLL22" s="260"/>
      <c r="VLM22" s="260"/>
      <c r="VLN22" s="260"/>
      <c r="VLO22" s="260"/>
      <c r="VLP22" s="260"/>
      <c r="VLQ22" s="260"/>
      <c r="VLR22" s="260"/>
      <c r="VLS22" s="260"/>
      <c r="VLT22" s="260"/>
      <c r="VLU22" s="260"/>
      <c r="VLV22" s="260"/>
      <c r="VLW22" s="260"/>
      <c r="VLX22" s="260"/>
      <c r="VLY22" s="260"/>
      <c r="VLZ22" s="260"/>
      <c r="VMA22" s="260"/>
      <c r="VMB22" s="260"/>
      <c r="VMC22" s="260"/>
      <c r="VMD22" s="260"/>
      <c r="VME22" s="260"/>
      <c r="VMF22" s="260"/>
      <c r="VMG22" s="260"/>
      <c r="VMH22" s="260"/>
      <c r="VMI22" s="260"/>
      <c r="VMJ22" s="260"/>
      <c r="VMK22" s="260"/>
      <c r="VML22" s="260"/>
      <c r="VMM22" s="260"/>
      <c r="VMN22" s="260"/>
      <c r="VMO22" s="260"/>
      <c r="VMP22" s="260"/>
      <c r="VMQ22" s="260"/>
      <c r="VMR22" s="260"/>
      <c r="VMS22" s="260"/>
      <c r="VMT22" s="260"/>
      <c r="VMU22" s="260"/>
      <c r="VMV22" s="260"/>
      <c r="VMW22" s="260"/>
      <c r="VMX22" s="260"/>
      <c r="VMY22" s="260"/>
      <c r="VMZ22" s="260"/>
      <c r="VNA22" s="260"/>
      <c r="VNB22" s="260"/>
      <c r="VNC22" s="260"/>
      <c r="VND22" s="260"/>
      <c r="VNE22" s="260"/>
      <c r="VNF22" s="260"/>
      <c r="VNG22" s="260"/>
      <c r="VNH22" s="260"/>
      <c r="VNI22" s="260"/>
      <c r="VNJ22" s="260"/>
      <c r="VNK22" s="260"/>
      <c r="VNL22" s="260"/>
      <c r="VNM22" s="260"/>
      <c r="VNN22" s="260"/>
      <c r="VNO22" s="260"/>
      <c r="VNP22" s="260"/>
      <c r="VNQ22" s="260"/>
      <c r="VNR22" s="260"/>
      <c r="VNS22" s="260"/>
      <c r="VNT22" s="260"/>
      <c r="VNU22" s="260"/>
      <c r="VNV22" s="260"/>
      <c r="VNW22" s="260"/>
      <c r="VNX22" s="260"/>
      <c r="VNY22" s="260"/>
      <c r="VNZ22" s="260"/>
      <c r="VOA22" s="260"/>
      <c r="VOB22" s="260"/>
      <c r="VOC22" s="260"/>
      <c r="VOD22" s="260"/>
      <c r="VOE22" s="260"/>
      <c r="VOF22" s="260"/>
      <c r="VOG22" s="260"/>
      <c r="VOH22" s="260"/>
      <c r="VOI22" s="260"/>
      <c r="VOJ22" s="260"/>
      <c r="VOK22" s="260"/>
      <c r="VOL22" s="260"/>
      <c r="VOM22" s="260"/>
      <c r="VON22" s="260"/>
      <c r="VOO22" s="260"/>
      <c r="VOP22" s="260"/>
      <c r="VOQ22" s="260"/>
      <c r="VOR22" s="260"/>
      <c r="VOS22" s="260"/>
      <c r="VOT22" s="260"/>
      <c r="VOU22" s="260"/>
      <c r="VOV22" s="260"/>
      <c r="VOW22" s="260"/>
      <c r="VOX22" s="260"/>
      <c r="VOY22" s="260"/>
      <c r="VOZ22" s="260"/>
      <c r="VPA22" s="260"/>
      <c r="VPB22" s="260"/>
      <c r="VPC22" s="260"/>
      <c r="VPD22" s="260"/>
      <c r="VPE22" s="260"/>
      <c r="VPF22" s="260"/>
      <c r="VPG22" s="260"/>
      <c r="VPH22" s="260"/>
      <c r="VPI22" s="260"/>
      <c r="VPJ22" s="260"/>
      <c r="VPK22" s="260"/>
      <c r="VPL22" s="260"/>
      <c r="VPM22" s="260"/>
      <c r="VPN22" s="260"/>
      <c r="VPO22" s="260"/>
      <c r="VPP22" s="260"/>
      <c r="VPQ22" s="260"/>
      <c r="VPR22" s="260"/>
      <c r="VPS22" s="260"/>
      <c r="VPT22" s="260"/>
      <c r="VPU22" s="260"/>
      <c r="VPV22" s="260"/>
      <c r="VPW22" s="260"/>
      <c r="VPX22" s="260"/>
      <c r="VPY22" s="260"/>
      <c r="VPZ22" s="260"/>
      <c r="VQA22" s="260"/>
      <c r="VQB22" s="260"/>
      <c r="VQC22" s="260"/>
      <c r="VQD22" s="260"/>
      <c r="VQE22" s="260"/>
      <c r="VQF22" s="260"/>
      <c r="VQG22" s="260"/>
      <c r="VQH22" s="260"/>
      <c r="VQI22" s="260"/>
      <c r="VQJ22" s="260"/>
      <c r="VQK22" s="260"/>
      <c r="VQL22" s="260"/>
      <c r="VQM22" s="260"/>
      <c r="VQN22" s="260"/>
      <c r="VQO22" s="260"/>
      <c r="VQP22" s="260"/>
      <c r="VQQ22" s="260"/>
      <c r="VQR22" s="260"/>
      <c r="VQS22" s="260"/>
      <c r="VQT22" s="260"/>
      <c r="VQU22" s="260"/>
      <c r="VQV22" s="260"/>
      <c r="VQW22" s="260"/>
      <c r="VQX22" s="260"/>
      <c r="VQY22" s="260"/>
      <c r="VQZ22" s="260"/>
      <c r="VRA22" s="260"/>
      <c r="VRB22" s="260"/>
      <c r="VRC22" s="260"/>
      <c r="VRD22" s="260"/>
      <c r="VRE22" s="260"/>
      <c r="VRF22" s="260"/>
      <c r="VRG22" s="260"/>
      <c r="VRH22" s="260"/>
      <c r="VRI22" s="260"/>
      <c r="VRJ22" s="260"/>
      <c r="VRK22" s="260"/>
      <c r="VRL22" s="260"/>
      <c r="VRM22" s="260"/>
      <c r="VRN22" s="260"/>
      <c r="VRO22" s="260"/>
      <c r="VRP22" s="260"/>
      <c r="VRQ22" s="260"/>
      <c r="VRR22" s="260"/>
      <c r="VRS22" s="260"/>
      <c r="VRT22" s="260"/>
      <c r="VRU22" s="260"/>
      <c r="VRV22" s="260"/>
      <c r="VRW22" s="260"/>
      <c r="VRX22" s="260"/>
      <c r="VRY22" s="260"/>
      <c r="VRZ22" s="260"/>
      <c r="VSA22" s="260"/>
      <c r="VSB22" s="260"/>
      <c r="VSC22" s="260"/>
      <c r="VSD22" s="260"/>
      <c r="VSE22" s="260"/>
      <c r="VSF22" s="260"/>
      <c r="VSG22" s="260"/>
      <c r="VSH22" s="260"/>
      <c r="VSI22" s="260"/>
      <c r="VSJ22" s="260"/>
      <c r="VSK22" s="260"/>
      <c r="VSL22" s="260"/>
      <c r="VSM22" s="260"/>
      <c r="VSN22" s="260"/>
      <c r="VSO22" s="260"/>
      <c r="VSP22" s="260"/>
      <c r="VSQ22" s="260"/>
      <c r="VSR22" s="260"/>
      <c r="VSS22" s="260"/>
      <c r="VST22" s="260"/>
      <c r="VSU22" s="260"/>
      <c r="VSV22" s="260"/>
      <c r="VSW22" s="260"/>
      <c r="VSX22" s="260"/>
      <c r="VSY22" s="260"/>
      <c r="VSZ22" s="260"/>
      <c r="VTA22" s="260"/>
      <c r="VTB22" s="260"/>
      <c r="VTC22" s="260"/>
      <c r="VTD22" s="260"/>
      <c r="VTE22" s="260"/>
      <c r="VTF22" s="260"/>
      <c r="VTG22" s="260"/>
      <c r="VTH22" s="260"/>
      <c r="VTI22" s="260"/>
      <c r="VTJ22" s="260"/>
      <c r="VTK22" s="260"/>
      <c r="VTL22" s="260"/>
      <c r="VTM22" s="260"/>
      <c r="VTN22" s="260"/>
      <c r="VTO22" s="260"/>
      <c r="VTP22" s="260"/>
      <c r="VTQ22" s="260"/>
      <c r="VTR22" s="260"/>
      <c r="VTS22" s="260"/>
      <c r="VTT22" s="260"/>
      <c r="VTU22" s="260"/>
      <c r="VTV22" s="260"/>
      <c r="VTW22" s="260"/>
      <c r="VTX22" s="260"/>
      <c r="VTY22" s="260"/>
      <c r="VTZ22" s="260"/>
      <c r="VUA22" s="260"/>
      <c r="VUB22" s="260"/>
      <c r="VUC22" s="260"/>
      <c r="VUD22" s="260"/>
      <c r="VUE22" s="260"/>
      <c r="VUF22" s="260"/>
      <c r="VUG22" s="260"/>
      <c r="VUH22" s="260"/>
      <c r="VUI22" s="260"/>
      <c r="VUJ22" s="260"/>
      <c r="VUK22" s="260"/>
      <c r="VUL22" s="260"/>
      <c r="VUM22" s="260"/>
      <c r="VUN22" s="260"/>
      <c r="VUO22" s="260"/>
      <c r="VUP22" s="260"/>
      <c r="VUQ22" s="260"/>
      <c r="VUR22" s="260"/>
      <c r="VUS22" s="260"/>
      <c r="VUT22" s="260"/>
      <c r="VUU22" s="260"/>
      <c r="VUV22" s="260"/>
      <c r="VUW22" s="260"/>
      <c r="VUX22" s="260"/>
      <c r="VUY22" s="260"/>
      <c r="VUZ22" s="260"/>
      <c r="VVA22" s="260"/>
      <c r="VVB22" s="260"/>
      <c r="VVC22" s="260"/>
      <c r="VVD22" s="260"/>
      <c r="VVE22" s="260"/>
      <c r="VVF22" s="260"/>
      <c r="VVG22" s="260"/>
      <c r="VVH22" s="260"/>
      <c r="VVI22" s="260"/>
      <c r="VVJ22" s="260"/>
      <c r="VVK22" s="260"/>
      <c r="VVL22" s="260"/>
      <c r="VVM22" s="260"/>
      <c r="VVN22" s="260"/>
      <c r="VVO22" s="260"/>
      <c r="VVP22" s="260"/>
      <c r="VVQ22" s="260"/>
      <c r="VVR22" s="260"/>
      <c r="VVS22" s="260"/>
      <c r="VVT22" s="260"/>
      <c r="VVU22" s="260"/>
      <c r="VVV22" s="260"/>
      <c r="VVW22" s="260"/>
      <c r="VVX22" s="260"/>
      <c r="VVY22" s="260"/>
      <c r="VVZ22" s="260"/>
      <c r="VWA22" s="260"/>
      <c r="VWB22" s="260"/>
      <c r="VWC22" s="260"/>
      <c r="VWD22" s="260"/>
      <c r="VWE22" s="260"/>
      <c r="VWF22" s="260"/>
      <c r="VWG22" s="260"/>
      <c r="VWH22" s="260"/>
      <c r="VWI22" s="260"/>
      <c r="VWJ22" s="260"/>
      <c r="VWK22" s="260"/>
      <c r="VWL22" s="260"/>
      <c r="VWM22" s="260"/>
      <c r="VWN22" s="260"/>
      <c r="VWO22" s="260"/>
      <c r="VWP22" s="260"/>
      <c r="VWQ22" s="260"/>
      <c r="VWR22" s="260"/>
      <c r="VWS22" s="260"/>
      <c r="VWT22" s="260"/>
      <c r="VWU22" s="260"/>
      <c r="VWV22" s="260"/>
      <c r="VWW22" s="260"/>
      <c r="VWX22" s="260"/>
      <c r="VWY22" s="260"/>
      <c r="VWZ22" s="260"/>
      <c r="VXA22" s="260"/>
      <c r="VXB22" s="260"/>
      <c r="VXC22" s="260"/>
      <c r="VXD22" s="260"/>
      <c r="VXE22" s="260"/>
      <c r="VXF22" s="260"/>
      <c r="VXG22" s="260"/>
      <c r="VXH22" s="260"/>
      <c r="VXI22" s="260"/>
      <c r="VXJ22" s="260"/>
      <c r="VXK22" s="260"/>
      <c r="VXL22" s="260"/>
      <c r="VXM22" s="260"/>
      <c r="VXN22" s="260"/>
      <c r="VXO22" s="260"/>
      <c r="VXP22" s="260"/>
      <c r="VXQ22" s="260"/>
      <c r="VXR22" s="260"/>
      <c r="VXS22" s="260"/>
      <c r="VXT22" s="260"/>
      <c r="VXU22" s="260"/>
      <c r="VXV22" s="260"/>
      <c r="VXW22" s="260"/>
      <c r="VXX22" s="260"/>
      <c r="VXY22" s="260"/>
      <c r="VXZ22" s="260"/>
      <c r="VYA22" s="260"/>
      <c r="VYB22" s="260"/>
      <c r="VYC22" s="260"/>
      <c r="VYD22" s="260"/>
      <c r="VYE22" s="260"/>
      <c r="VYF22" s="260"/>
      <c r="VYG22" s="260"/>
      <c r="VYH22" s="260"/>
      <c r="VYI22" s="260"/>
      <c r="VYJ22" s="260"/>
      <c r="VYK22" s="260"/>
      <c r="VYL22" s="260"/>
      <c r="VYM22" s="260"/>
      <c r="VYN22" s="260"/>
      <c r="VYO22" s="260"/>
      <c r="VYP22" s="260"/>
      <c r="VYQ22" s="260"/>
      <c r="VYR22" s="260"/>
      <c r="VYS22" s="260"/>
      <c r="VYT22" s="260"/>
      <c r="VYU22" s="260"/>
      <c r="VYV22" s="260"/>
      <c r="VYW22" s="260"/>
      <c r="VYX22" s="260"/>
      <c r="VYY22" s="260"/>
      <c r="VYZ22" s="260"/>
      <c r="VZA22" s="260"/>
      <c r="VZB22" s="260"/>
      <c r="VZC22" s="260"/>
      <c r="VZD22" s="260"/>
      <c r="VZE22" s="260"/>
      <c r="VZF22" s="260"/>
      <c r="VZG22" s="260"/>
      <c r="VZH22" s="260"/>
      <c r="VZI22" s="260"/>
      <c r="VZJ22" s="260"/>
      <c r="VZK22" s="260"/>
      <c r="VZL22" s="260"/>
      <c r="VZM22" s="260"/>
      <c r="VZN22" s="260"/>
      <c r="VZO22" s="260"/>
      <c r="VZP22" s="260"/>
      <c r="VZQ22" s="260"/>
      <c r="VZR22" s="260"/>
      <c r="VZS22" s="260"/>
      <c r="VZT22" s="260"/>
      <c r="VZU22" s="260"/>
      <c r="VZV22" s="260"/>
      <c r="VZW22" s="260"/>
      <c r="VZX22" s="260"/>
      <c r="VZY22" s="260"/>
      <c r="VZZ22" s="260"/>
      <c r="WAA22" s="260"/>
      <c r="WAB22" s="260"/>
      <c r="WAC22" s="260"/>
      <c r="WAD22" s="260"/>
      <c r="WAE22" s="260"/>
      <c r="WAF22" s="260"/>
      <c r="WAG22" s="260"/>
      <c r="WAH22" s="260"/>
      <c r="WAI22" s="260"/>
      <c r="WAJ22" s="260"/>
      <c r="WAK22" s="260"/>
      <c r="WAL22" s="260"/>
      <c r="WAM22" s="260"/>
      <c r="WAN22" s="260"/>
      <c r="WAO22" s="260"/>
      <c r="WAP22" s="260"/>
      <c r="WAQ22" s="260"/>
      <c r="WAR22" s="260"/>
      <c r="WAS22" s="260"/>
      <c r="WAT22" s="260"/>
      <c r="WAU22" s="260"/>
      <c r="WAV22" s="260"/>
      <c r="WAW22" s="260"/>
      <c r="WAX22" s="260"/>
      <c r="WAY22" s="260"/>
      <c r="WAZ22" s="260"/>
      <c r="WBA22" s="260"/>
      <c r="WBB22" s="260"/>
      <c r="WBC22" s="260"/>
      <c r="WBD22" s="260"/>
      <c r="WBE22" s="260"/>
      <c r="WBF22" s="260"/>
      <c r="WBG22" s="260"/>
      <c r="WBH22" s="260"/>
      <c r="WBI22" s="260"/>
      <c r="WBJ22" s="260"/>
      <c r="WBK22" s="260"/>
      <c r="WBL22" s="260"/>
      <c r="WBM22" s="260"/>
      <c r="WBN22" s="260"/>
      <c r="WBO22" s="260"/>
      <c r="WBP22" s="260"/>
      <c r="WBQ22" s="260"/>
      <c r="WBR22" s="260"/>
      <c r="WBS22" s="260"/>
      <c r="WBT22" s="260"/>
      <c r="WBU22" s="260"/>
      <c r="WBV22" s="260"/>
      <c r="WBW22" s="260"/>
      <c r="WBX22" s="260"/>
      <c r="WBY22" s="260"/>
      <c r="WBZ22" s="260"/>
      <c r="WCA22" s="260"/>
      <c r="WCB22" s="260"/>
      <c r="WCC22" s="260"/>
      <c r="WCD22" s="260"/>
      <c r="WCE22" s="260"/>
      <c r="WCF22" s="260"/>
      <c r="WCG22" s="260"/>
      <c r="WCH22" s="260"/>
      <c r="WCI22" s="260"/>
      <c r="WCJ22" s="260"/>
      <c r="WCK22" s="260"/>
      <c r="WCL22" s="260"/>
      <c r="WCM22" s="260"/>
      <c r="WCN22" s="260"/>
      <c r="WCO22" s="260"/>
      <c r="WCP22" s="260"/>
      <c r="WCQ22" s="260"/>
      <c r="WCR22" s="260"/>
      <c r="WCS22" s="260"/>
      <c r="WCT22" s="260"/>
      <c r="WCU22" s="260"/>
      <c r="WCV22" s="260"/>
      <c r="WCW22" s="260"/>
      <c r="WCX22" s="260"/>
      <c r="WCY22" s="260"/>
      <c r="WCZ22" s="260"/>
      <c r="WDA22" s="260"/>
      <c r="WDB22" s="260"/>
      <c r="WDC22" s="260"/>
      <c r="WDD22" s="260"/>
      <c r="WDE22" s="260"/>
      <c r="WDF22" s="260"/>
      <c r="WDG22" s="260"/>
      <c r="WDH22" s="260"/>
      <c r="WDI22" s="260"/>
      <c r="WDJ22" s="260"/>
      <c r="WDK22" s="260"/>
      <c r="WDL22" s="260"/>
      <c r="WDM22" s="260"/>
      <c r="WDN22" s="260"/>
      <c r="WDO22" s="260"/>
      <c r="WDP22" s="260"/>
      <c r="WDQ22" s="260"/>
      <c r="WDR22" s="260"/>
      <c r="WDS22" s="260"/>
      <c r="WDT22" s="260"/>
      <c r="WDU22" s="260"/>
      <c r="WDV22" s="260"/>
      <c r="WDW22" s="260"/>
      <c r="WDX22" s="260"/>
      <c r="WDY22" s="260"/>
      <c r="WDZ22" s="260"/>
      <c r="WEA22" s="260"/>
      <c r="WEB22" s="260"/>
      <c r="WEC22" s="260"/>
      <c r="WED22" s="260"/>
      <c r="WEE22" s="260"/>
      <c r="WEF22" s="260"/>
      <c r="WEG22" s="260"/>
      <c r="WEH22" s="260"/>
      <c r="WEI22" s="260"/>
      <c r="WEJ22" s="260"/>
      <c r="WEK22" s="260"/>
      <c r="WEL22" s="260"/>
      <c r="WEM22" s="260"/>
      <c r="WEN22" s="260"/>
      <c r="WEO22" s="260"/>
      <c r="WEP22" s="260"/>
      <c r="WEQ22" s="260"/>
      <c r="WER22" s="260"/>
      <c r="WES22" s="260"/>
      <c r="WET22" s="260"/>
      <c r="WEU22" s="260"/>
      <c r="WEV22" s="260"/>
      <c r="WEW22" s="260"/>
      <c r="WEX22" s="260"/>
      <c r="WEY22" s="260"/>
      <c r="WEZ22" s="260"/>
      <c r="WFA22" s="260"/>
      <c r="WFB22" s="260"/>
      <c r="WFC22" s="260"/>
      <c r="WFD22" s="260"/>
      <c r="WFE22" s="260"/>
      <c r="WFF22" s="260"/>
      <c r="WFG22" s="260"/>
      <c r="WFH22" s="260"/>
      <c r="WFI22" s="260"/>
      <c r="WFJ22" s="260"/>
      <c r="WFK22" s="260"/>
      <c r="WFL22" s="260"/>
      <c r="WFM22" s="260"/>
      <c r="WFN22" s="260"/>
      <c r="WFO22" s="260"/>
      <c r="WFP22" s="260"/>
      <c r="WFQ22" s="260"/>
      <c r="WFR22" s="260"/>
      <c r="WFS22" s="260"/>
      <c r="WFT22" s="260"/>
      <c r="WFU22" s="260"/>
      <c r="WFV22" s="260"/>
      <c r="WFW22" s="260"/>
      <c r="WFX22" s="260"/>
      <c r="WFY22" s="260"/>
      <c r="WFZ22" s="260"/>
      <c r="WGA22" s="260"/>
      <c r="WGB22" s="260"/>
      <c r="WGC22" s="260"/>
      <c r="WGD22" s="260"/>
      <c r="WGE22" s="260"/>
      <c r="WGF22" s="260"/>
      <c r="WGG22" s="260"/>
      <c r="WGH22" s="260"/>
      <c r="WGI22" s="260"/>
      <c r="WGJ22" s="260"/>
      <c r="WGK22" s="260"/>
      <c r="WGL22" s="260"/>
      <c r="WGM22" s="260"/>
      <c r="WGN22" s="260"/>
      <c r="WGO22" s="260"/>
      <c r="WGP22" s="260"/>
      <c r="WGQ22" s="260"/>
      <c r="WGR22" s="260"/>
      <c r="WGS22" s="260"/>
      <c r="WGT22" s="260"/>
      <c r="WGU22" s="260"/>
      <c r="WGV22" s="260"/>
      <c r="WGW22" s="260"/>
      <c r="WGX22" s="260"/>
      <c r="WGY22" s="260"/>
      <c r="WGZ22" s="260"/>
      <c r="WHA22" s="260"/>
      <c r="WHB22" s="260"/>
      <c r="WHC22" s="260"/>
      <c r="WHD22" s="260"/>
      <c r="WHE22" s="260"/>
      <c r="WHF22" s="260"/>
      <c r="WHG22" s="260"/>
      <c r="WHH22" s="260"/>
      <c r="WHI22" s="260"/>
      <c r="WHJ22" s="260"/>
      <c r="WHK22" s="260"/>
      <c r="WHL22" s="260"/>
      <c r="WHM22" s="260"/>
      <c r="WHN22" s="260"/>
      <c r="WHO22" s="260"/>
      <c r="WHP22" s="260"/>
      <c r="WHQ22" s="260"/>
      <c r="WHR22" s="260"/>
      <c r="WHS22" s="260"/>
      <c r="WHT22" s="260"/>
      <c r="WHU22" s="260"/>
      <c r="WHV22" s="260"/>
      <c r="WHW22" s="260"/>
      <c r="WHX22" s="260"/>
      <c r="WHY22" s="260"/>
      <c r="WHZ22" s="260"/>
      <c r="WIA22" s="260"/>
      <c r="WIB22" s="260"/>
      <c r="WIC22" s="260"/>
      <c r="WID22" s="260"/>
      <c r="WIE22" s="260"/>
      <c r="WIF22" s="260"/>
      <c r="WIG22" s="260"/>
      <c r="WIH22" s="260"/>
      <c r="WII22" s="260"/>
      <c r="WIJ22" s="260"/>
      <c r="WIK22" s="260"/>
      <c r="WIL22" s="260"/>
      <c r="WIM22" s="260"/>
      <c r="WIN22" s="260"/>
      <c r="WIO22" s="260"/>
      <c r="WIP22" s="260"/>
      <c r="WIQ22" s="260"/>
      <c r="WIR22" s="260"/>
      <c r="WIS22" s="260"/>
      <c r="WIT22" s="260"/>
      <c r="WIU22" s="260"/>
      <c r="WIV22" s="260"/>
      <c r="WIW22" s="260"/>
      <c r="WIX22" s="260"/>
      <c r="WIY22" s="260"/>
      <c r="WIZ22" s="260"/>
      <c r="WJA22" s="260"/>
      <c r="WJB22" s="260"/>
      <c r="WJC22" s="260"/>
      <c r="WJD22" s="260"/>
      <c r="WJE22" s="260"/>
      <c r="WJF22" s="260"/>
      <c r="WJG22" s="260"/>
      <c r="WJH22" s="260"/>
      <c r="WJI22" s="260"/>
      <c r="WJJ22" s="260"/>
      <c r="WJK22" s="260"/>
      <c r="WJL22" s="260"/>
      <c r="WJM22" s="260"/>
      <c r="WJN22" s="260"/>
      <c r="WJO22" s="260"/>
      <c r="WJP22" s="260"/>
      <c r="WJQ22" s="260"/>
      <c r="WJR22" s="260"/>
      <c r="WJS22" s="260"/>
      <c r="WJT22" s="260"/>
      <c r="WJU22" s="260"/>
      <c r="WJV22" s="260"/>
      <c r="WJW22" s="260"/>
      <c r="WJX22" s="260"/>
      <c r="WJY22" s="260"/>
      <c r="WJZ22" s="260"/>
      <c r="WKA22" s="260"/>
      <c r="WKB22" s="260"/>
      <c r="WKC22" s="260"/>
      <c r="WKD22" s="260"/>
      <c r="WKE22" s="260"/>
      <c r="WKF22" s="260"/>
      <c r="WKG22" s="260"/>
      <c r="WKH22" s="260"/>
      <c r="WKI22" s="260"/>
      <c r="WKJ22" s="260"/>
      <c r="WKK22" s="260"/>
      <c r="WKL22" s="260"/>
      <c r="WKM22" s="260"/>
      <c r="WKN22" s="260"/>
      <c r="WKO22" s="260"/>
      <c r="WKP22" s="260"/>
      <c r="WKQ22" s="260"/>
      <c r="WKR22" s="260"/>
      <c r="WKS22" s="260"/>
      <c r="WKT22" s="260"/>
      <c r="WKU22" s="260"/>
      <c r="WKV22" s="260"/>
      <c r="WKW22" s="260"/>
      <c r="WKX22" s="260"/>
      <c r="WKY22" s="260"/>
      <c r="WKZ22" s="260"/>
      <c r="WLA22" s="260"/>
      <c r="WLB22" s="260"/>
      <c r="WLC22" s="260"/>
      <c r="WLD22" s="260"/>
      <c r="WLE22" s="260"/>
      <c r="WLF22" s="260"/>
      <c r="WLG22" s="260"/>
      <c r="WLH22" s="260"/>
      <c r="WLI22" s="260"/>
      <c r="WLJ22" s="260"/>
      <c r="WLK22" s="260"/>
      <c r="WLL22" s="260"/>
      <c r="WLM22" s="260"/>
      <c r="WLN22" s="260"/>
      <c r="WLO22" s="260"/>
      <c r="WLP22" s="260"/>
      <c r="WLQ22" s="260"/>
      <c r="WLR22" s="260"/>
      <c r="WLS22" s="260"/>
      <c r="WLT22" s="260"/>
      <c r="WLU22" s="260"/>
      <c r="WLV22" s="260"/>
      <c r="WLW22" s="260"/>
      <c r="WLX22" s="260"/>
      <c r="WLY22" s="260"/>
      <c r="WLZ22" s="260"/>
      <c r="WMA22" s="260"/>
      <c r="WMB22" s="260"/>
      <c r="WMC22" s="260"/>
      <c r="WMD22" s="260"/>
      <c r="WME22" s="260"/>
      <c r="WMF22" s="260"/>
      <c r="WMG22" s="260"/>
      <c r="WMH22" s="260"/>
      <c r="WMI22" s="260"/>
      <c r="WMJ22" s="260"/>
      <c r="WMK22" s="260"/>
      <c r="WML22" s="260"/>
      <c r="WMM22" s="260"/>
      <c r="WMN22" s="260"/>
      <c r="WMO22" s="260"/>
      <c r="WMP22" s="260"/>
      <c r="WMQ22" s="260"/>
      <c r="WMR22" s="260"/>
      <c r="WMS22" s="260"/>
      <c r="WMT22" s="260"/>
      <c r="WMU22" s="260"/>
      <c r="WMV22" s="260"/>
      <c r="WMW22" s="260"/>
      <c r="WMX22" s="260"/>
      <c r="WMY22" s="260"/>
      <c r="WMZ22" s="260"/>
      <c r="WNA22" s="260"/>
      <c r="WNB22" s="260"/>
      <c r="WNC22" s="260"/>
      <c r="WND22" s="260"/>
      <c r="WNE22" s="260"/>
      <c r="WNF22" s="260"/>
      <c r="WNG22" s="260"/>
      <c r="WNH22" s="260"/>
      <c r="WNI22" s="260"/>
      <c r="WNJ22" s="260"/>
      <c r="WNK22" s="260"/>
      <c r="WNL22" s="260"/>
      <c r="WNM22" s="260"/>
      <c r="WNN22" s="260"/>
      <c r="WNO22" s="260"/>
      <c r="WNP22" s="260"/>
      <c r="WNQ22" s="260"/>
      <c r="WNR22" s="260"/>
      <c r="WNS22" s="260"/>
      <c r="WNT22" s="260"/>
      <c r="WNU22" s="260"/>
      <c r="WNV22" s="260"/>
      <c r="WNW22" s="260"/>
      <c r="WNX22" s="260"/>
      <c r="WNY22" s="260"/>
      <c r="WNZ22" s="260"/>
      <c r="WOA22" s="260"/>
      <c r="WOB22" s="260"/>
      <c r="WOC22" s="260"/>
      <c r="WOD22" s="260"/>
      <c r="WOE22" s="260"/>
      <c r="WOF22" s="260"/>
      <c r="WOG22" s="260"/>
      <c r="WOH22" s="260"/>
      <c r="WOI22" s="260"/>
      <c r="WOJ22" s="260"/>
      <c r="WOK22" s="260"/>
      <c r="WOL22" s="260"/>
      <c r="WOM22" s="260"/>
      <c r="WON22" s="260"/>
      <c r="WOO22" s="260"/>
      <c r="WOP22" s="260"/>
      <c r="WOQ22" s="260"/>
      <c r="WOR22" s="260"/>
      <c r="WOS22" s="260"/>
      <c r="WOT22" s="260"/>
      <c r="WOU22" s="260"/>
      <c r="WOV22" s="260"/>
      <c r="WOW22" s="260"/>
      <c r="WOX22" s="260"/>
      <c r="WOY22" s="260"/>
      <c r="WOZ22" s="260"/>
      <c r="WPA22" s="260"/>
      <c r="WPB22" s="260"/>
      <c r="WPC22" s="260"/>
      <c r="WPD22" s="260"/>
      <c r="WPE22" s="260"/>
      <c r="WPF22" s="260"/>
      <c r="WPG22" s="260"/>
      <c r="WPH22" s="260"/>
      <c r="WPI22" s="260"/>
      <c r="WPJ22" s="260"/>
      <c r="WPK22" s="260"/>
      <c r="WPL22" s="260"/>
      <c r="WPM22" s="260"/>
      <c r="WPN22" s="260"/>
      <c r="WPO22" s="260"/>
      <c r="WPP22" s="260"/>
      <c r="WPQ22" s="260"/>
      <c r="WPR22" s="260"/>
      <c r="WPS22" s="260"/>
      <c r="WPT22" s="260"/>
      <c r="WPU22" s="260"/>
      <c r="WPV22" s="260"/>
      <c r="WPW22" s="260"/>
      <c r="WPX22" s="260"/>
      <c r="WPY22" s="260"/>
      <c r="WPZ22" s="260"/>
      <c r="WQA22" s="260"/>
      <c r="WQB22" s="260"/>
      <c r="WQC22" s="260"/>
      <c r="WQD22" s="260"/>
      <c r="WQE22" s="260"/>
      <c r="WQF22" s="260"/>
      <c r="WQG22" s="260"/>
      <c r="WQH22" s="260"/>
      <c r="WQI22" s="260"/>
      <c r="WQJ22" s="260"/>
      <c r="WQK22" s="260"/>
      <c r="WQL22" s="260"/>
      <c r="WQM22" s="260"/>
      <c r="WQN22" s="260"/>
      <c r="WQO22" s="260"/>
      <c r="WQP22" s="260"/>
      <c r="WQQ22" s="260"/>
      <c r="WQR22" s="260"/>
      <c r="WQS22" s="260"/>
      <c r="WQT22" s="260"/>
      <c r="WQU22" s="260"/>
      <c r="WQV22" s="260"/>
      <c r="WQW22" s="260"/>
      <c r="WQX22" s="260"/>
      <c r="WQY22" s="260"/>
      <c r="WQZ22" s="260"/>
      <c r="WRA22" s="260"/>
      <c r="WRB22" s="260"/>
      <c r="WRC22" s="260"/>
      <c r="WRD22" s="260"/>
      <c r="WRE22" s="260"/>
      <c r="WRF22" s="260"/>
      <c r="WRG22" s="260"/>
      <c r="WRH22" s="260"/>
      <c r="WRI22" s="260"/>
      <c r="WRJ22" s="260"/>
      <c r="WRK22" s="260"/>
      <c r="WRL22" s="260"/>
      <c r="WRM22" s="260"/>
      <c r="WRN22" s="260"/>
      <c r="WRO22" s="260"/>
      <c r="WRP22" s="260"/>
      <c r="WRQ22" s="260"/>
      <c r="WRR22" s="260"/>
      <c r="WRS22" s="260"/>
      <c r="WRT22" s="260"/>
      <c r="WRU22" s="260"/>
      <c r="WRV22" s="260"/>
      <c r="WRW22" s="260"/>
      <c r="WRX22" s="260"/>
      <c r="WRY22" s="260"/>
      <c r="WRZ22" s="260"/>
      <c r="WSA22" s="260"/>
      <c r="WSB22" s="260"/>
      <c r="WSC22" s="260"/>
      <c r="WSD22" s="260"/>
      <c r="WSE22" s="260"/>
      <c r="WSF22" s="260"/>
      <c r="WSG22" s="260"/>
      <c r="WSH22" s="260"/>
      <c r="WSI22" s="260"/>
      <c r="WSJ22" s="260"/>
      <c r="WSK22" s="260"/>
      <c r="WSL22" s="260"/>
      <c r="WSM22" s="260"/>
      <c r="WSN22" s="260"/>
      <c r="WSO22" s="260"/>
      <c r="WSP22" s="260"/>
      <c r="WSQ22" s="260"/>
      <c r="WSR22" s="260"/>
      <c r="WSS22" s="260"/>
      <c r="WST22" s="260"/>
      <c r="WSU22" s="260"/>
      <c r="WSV22" s="260"/>
      <c r="WSW22" s="260"/>
      <c r="WSX22" s="260"/>
      <c r="WSY22" s="260"/>
      <c r="WSZ22" s="260"/>
      <c r="WTA22" s="260"/>
      <c r="WTB22" s="260"/>
      <c r="WTC22" s="260"/>
      <c r="WTD22" s="260"/>
      <c r="WTE22" s="260"/>
      <c r="WTF22" s="260"/>
      <c r="WTG22" s="260"/>
      <c r="WTH22" s="260"/>
      <c r="WTI22" s="260"/>
      <c r="WTJ22" s="260"/>
      <c r="WTK22" s="260"/>
      <c r="WTL22" s="260"/>
      <c r="WTM22" s="260"/>
      <c r="WTN22" s="260"/>
      <c r="WTO22" s="260"/>
      <c r="WTP22" s="260"/>
      <c r="WTQ22" s="260"/>
      <c r="WTR22" s="260"/>
      <c r="WTS22" s="260"/>
      <c r="WTT22" s="260"/>
      <c r="WTU22" s="260"/>
      <c r="WTV22" s="260"/>
      <c r="WTW22" s="260"/>
      <c r="WTX22" s="260"/>
      <c r="WTY22" s="260"/>
      <c r="WTZ22" s="260"/>
      <c r="WUA22" s="260"/>
      <c r="WUB22" s="260"/>
      <c r="WUC22" s="260"/>
      <c r="WUD22" s="260"/>
      <c r="WUE22" s="260"/>
      <c r="WUF22" s="260"/>
      <c r="WUG22" s="260"/>
      <c r="WUH22" s="260"/>
      <c r="WUI22" s="260"/>
      <c r="WUJ22" s="260"/>
      <c r="WUK22" s="260"/>
      <c r="WUL22" s="260"/>
      <c r="WUM22" s="260"/>
      <c r="WUN22" s="260"/>
      <c r="WUO22" s="260"/>
      <c r="WUP22" s="260"/>
      <c r="WUQ22" s="260"/>
      <c r="WUR22" s="260"/>
      <c r="WUS22" s="260"/>
      <c r="WUT22" s="260"/>
      <c r="WUU22" s="260"/>
      <c r="WUV22" s="260"/>
      <c r="WUW22" s="260"/>
      <c r="WUX22" s="260"/>
      <c r="WUY22" s="260"/>
      <c r="WUZ22" s="260"/>
      <c r="WVA22" s="260"/>
      <c r="WVB22" s="260"/>
      <c r="WVC22" s="260"/>
      <c r="WVD22" s="260"/>
      <c r="WVE22" s="260"/>
      <c r="WVF22" s="260"/>
      <c r="WVG22" s="260"/>
      <c r="WVH22" s="260"/>
      <c r="WVI22" s="260"/>
      <c r="WVJ22" s="260"/>
      <c r="WVK22" s="260"/>
      <c r="WVL22" s="260"/>
      <c r="WVM22" s="260"/>
      <c r="WVN22" s="260"/>
      <c r="WVO22" s="260"/>
      <c r="WVP22" s="260"/>
      <c r="WVQ22" s="260"/>
      <c r="WVR22" s="260"/>
      <c r="WVS22" s="260"/>
      <c r="WVT22" s="260"/>
      <c r="WVU22" s="260"/>
      <c r="WVV22" s="260"/>
      <c r="WVW22" s="260"/>
      <c r="WVX22" s="260"/>
      <c r="WVY22" s="260"/>
      <c r="WVZ22" s="260"/>
      <c r="WWA22" s="260"/>
      <c r="WWB22" s="260"/>
      <c r="WWC22" s="260"/>
      <c r="WWD22" s="260"/>
      <c r="WWE22" s="260"/>
      <c r="WWF22" s="260"/>
      <c r="WWG22" s="260"/>
      <c r="WWH22" s="260"/>
      <c r="WWI22" s="260"/>
      <c r="WWJ22" s="260"/>
      <c r="WWK22" s="260"/>
      <c r="WWL22" s="260"/>
      <c r="WWM22" s="260"/>
      <c r="WWN22" s="260"/>
      <c r="WWO22" s="260"/>
      <c r="WWP22" s="260"/>
      <c r="WWQ22" s="260"/>
      <c r="WWR22" s="260"/>
      <c r="WWS22" s="260"/>
      <c r="WWT22" s="260"/>
      <c r="WWU22" s="260"/>
      <c r="WWV22" s="260"/>
      <c r="WWW22" s="260"/>
      <c r="WWX22" s="260"/>
      <c r="WWY22" s="260"/>
      <c r="WWZ22" s="260"/>
      <c r="WXA22" s="260"/>
      <c r="WXB22" s="260"/>
      <c r="WXC22" s="260"/>
      <c r="WXD22" s="260"/>
      <c r="WXE22" s="260"/>
      <c r="WXF22" s="260"/>
      <c r="WXG22" s="260"/>
      <c r="WXH22" s="260"/>
      <c r="WXI22" s="260"/>
      <c r="WXJ22" s="260"/>
      <c r="WXK22" s="260"/>
      <c r="WXL22" s="260"/>
      <c r="WXM22" s="260"/>
      <c r="WXN22" s="260"/>
      <c r="WXO22" s="260"/>
      <c r="WXP22" s="260"/>
      <c r="WXQ22" s="260"/>
      <c r="WXR22" s="260"/>
      <c r="WXS22" s="260"/>
      <c r="WXT22" s="260"/>
      <c r="WXU22" s="260"/>
      <c r="WXV22" s="260"/>
      <c r="WXW22" s="260"/>
      <c r="WXX22" s="260"/>
      <c r="WXY22" s="260"/>
      <c r="WXZ22" s="260"/>
      <c r="WYA22" s="260"/>
      <c r="WYB22" s="260"/>
      <c r="WYC22" s="260"/>
      <c r="WYD22" s="260"/>
      <c r="WYE22" s="260"/>
      <c r="WYF22" s="260"/>
      <c r="WYG22" s="260"/>
      <c r="WYH22" s="260"/>
      <c r="WYI22" s="260"/>
      <c r="WYJ22" s="260"/>
      <c r="WYK22" s="260"/>
      <c r="WYL22" s="260"/>
      <c r="WYM22" s="260"/>
      <c r="WYN22" s="260"/>
      <c r="WYO22" s="260"/>
      <c r="WYP22" s="260"/>
      <c r="WYQ22" s="260"/>
      <c r="WYR22" s="260"/>
      <c r="WYS22" s="260"/>
      <c r="WYT22" s="260"/>
      <c r="WYU22" s="260"/>
      <c r="WYV22" s="260"/>
      <c r="WYW22" s="260"/>
      <c r="WYX22" s="260"/>
      <c r="WYY22" s="260"/>
      <c r="WYZ22" s="260"/>
      <c r="WZA22" s="260"/>
      <c r="WZB22" s="260"/>
      <c r="WZC22" s="260"/>
      <c r="WZD22" s="260"/>
      <c r="WZE22" s="260"/>
      <c r="WZF22" s="260"/>
      <c r="WZG22" s="260"/>
      <c r="WZH22" s="260"/>
      <c r="WZI22" s="260"/>
      <c r="WZJ22" s="260"/>
      <c r="WZK22" s="260"/>
      <c r="WZL22" s="260"/>
      <c r="WZM22" s="260"/>
      <c r="WZN22" s="260"/>
      <c r="WZO22" s="260"/>
      <c r="WZP22" s="260"/>
      <c r="WZQ22" s="260"/>
      <c r="WZR22" s="260"/>
      <c r="WZS22" s="260"/>
      <c r="WZT22" s="260"/>
      <c r="WZU22" s="260"/>
      <c r="WZV22" s="260"/>
      <c r="WZW22" s="260"/>
      <c r="WZX22" s="260"/>
      <c r="WZY22" s="260"/>
      <c r="WZZ22" s="260"/>
      <c r="XAA22" s="260"/>
      <c r="XAB22" s="260"/>
      <c r="XAC22" s="260"/>
      <c r="XAD22" s="260"/>
      <c r="XAE22" s="260"/>
      <c r="XAF22" s="260"/>
      <c r="XAG22" s="260"/>
      <c r="XAH22" s="260"/>
      <c r="XAI22" s="260"/>
      <c r="XAJ22" s="260"/>
      <c r="XAK22" s="260"/>
      <c r="XAL22" s="260"/>
      <c r="XAM22" s="260"/>
      <c r="XAN22" s="260"/>
      <c r="XAO22" s="260"/>
      <c r="XAP22" s="260"/>
      <c r="XAQ22" s="260"/>
      <c r="XAR22" s="260"/>
      <c r="XAS22" s="260"/>
      <c r="XAT22" s="260"/>
      <c r="XAU22" s="260"/>
      <c r="XAV22" s="260"/>
      <c r="XAW22" s="260"/>
      <c r="XAX22" s="260"/>
      <c r="XAY22" s="260"/>
      <c r="XAZ22" s="260"/>
      <c r="XBA22" s="260"/>
      <c r="XBB22" s="260"/>
      <c r="XBC22" s="260"/>
      <c r="XBD22" s="260"/>
      <c r="XBE22" s="260"/>
      <c r="XBF22" s="260"/>
      <c r="XBG22" s="260"/>
      <c r="XBH22" s="260"/>
      <c r="XBI22" s="260"/>
      <c r="XBJ22" s="260"/>
      <c r="XBK22" s="260"/>
      <c r="XBL22" s="260"/>
      <c r="XBM22" s="260"/>
      <c r="XBN22" s="260"/>
      <c r="XBO22" s="260"/>
      <c r="XBP22" s="260"/>
      <c r="XBQ22" s="260"/>
      <c r="XBR22" s="260"/>
      <c r="XBS22" s="260"/>
      <c r="XBT22" s="260"/>
      <c r="XBU22" s="260"/>
      <c r="XBV22" s="260"/>
      <c r="XBW22" s="260"/>
      <c r="XBX22" s="260"/>
      <c r="XBY22" s="260"/>
      <c r="XBZ22" s="260"/>
      <c r="XCA22" s="260"/>
      <c r="XCB22" s="260"/>
      <c r="XCC22" s="260"/>
      <c r="XCD22" s="260"/>
      <c r="XCE22" s="260"/>
      <c r="XCF22" s="260"/>
      <c r="XCG22" s="260"/>
      <c r="XCH22" s="260"/>
      <c r="XCI22" s="260"/>
      <c r="XCJ22" s="260"/>
      <c r="XCK22" s="260"/>
      <c r="XCL22" s="260"/>
      <c r="XCM22" s="260"/>
      <c r="XCN22" s="260"/>
      <c r="XCO22" s="260"/>
      <c r="XCP22" s="260"/>
      <c r="XCQ22" s="260"/>
      <c r="XCR22" s="260"/>
      <c r="XCS22" s="260"/>
      <c r="XCT22" s="260"/>
      <c r="XCU22" s="260"/>
      <c r="XCV22" s="260"/>
      <c r="XCW22" s="260"/>
      <c r="XCX22" s="260"/>
      <c r="XCY22" s="260"/>
      <c r="XCZ22" s="260"/>
      <c r="XDA22" s="260"/>
      <c r="XDB22" s="260"/>
      <c r="XDC22" s="260"/>
      <c r="XDD22" s="260"/>
      <c r="XDE22" s="260"/>
      <c r="XDF22" s="260"/>
      <c r="XDG22" s="260"/>
      <c r="XDH22" s="260"/>
      <c r="XDI22" s="260"/>
      <c r="XDJ22" s="260"/>
      <c r="XDK22" s="260"/>
      <c r="XDL22" s="260"/>
      <c r="XDM22" s="260"/>
      <c r="XDN22" s="260"/>
      <c r="XDO22" s="260"/>
      <c r="XDP22" s="260"/>
      <c r="XDQ22" s="260"/>
      <c r="XDR22" s="260"/>
      <c r="XDS22" s="260"/>
      <c r="XDT22" s="260"/>
      <c r="XDU22" s="260"/>
      <c r="XDV22" s="260"/>
      <c r="XDW22" s="260"/>
      <c r="XDX22" s="260"/>
      <c r="XDY22" s="260"/>
      <c r="XDZ22" s="260"/>
      <c r="XEA22" s="260"/>
      <c r="XEB22" s="260"/>
      <c r="XEC22" s="260"/>
      <c r="XED22" s="260"/>
      <c r="XEE22" s="260"/>
      <c r="XEF22" s="260"/>
      <c r="XEG22" s="260"/>
      <c r="XEH22" s="260"/>
      <c r="XEI22" s="260"/>
      <c r="XEJ22" s="260"/>
      <c r="XEK22" s="260"/>
      <c r="XEL22" s="260"/>
      <c r="XEM22" s="260"/>
      <c r="XEN22" s="260"/>
      <c r="XEO22" s="260"/>
      <c r="XEP22" s="260"/>
      <c r="XEQ22" s="260"/>
      <c r="XER22" s="260"/>
      <c r="XES22" s="260"/>
      <c r="XET22" s="260"/>
      <c r="XEU22" s="260"/>
      <c r="XEV22" s="260"/>
      <c r="XEW22" s="260"/>
      <c r="XEX22" s="260"/>
      <c r="XEY22" s="260"/>
      <c r="XEZ22" s="260"/>
      <c r="XFA22" s="260"/>
      <c r="XFB22" s="260"/>
      <c r="XFC22" s="260"/>
      <c r="XFD22" s="260"/>
    </row>
    <row r="23" ht="15.85" hidden="true" spans="1:16384">
      <c r="A23" s="260"/>
      <c r="B23" s="397">
        <f>D14-B14</f>
        <v>57764.518591</v>
      </c>
      <c r="C23" s="260"/>
      <c r="D23" s="396"/>
      <c r="F23" s="412"/>
      <c r="G23" s="412"/>
      <c r="H23" s="413" t="s">
        <v>1872</v>
      </c>
      <c r="I23" s="105">
        <v>23282</v>
      </c>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260"/>
      <c r="JH23" s="260"/>
      <c r="JI23" s="260"/>
      <c r="JJ23" s="260"/>
      <c r="JK23" s="260"/>
      <c r="JL23" s="260"/>
      <c r="JM23" s="260"/>
      <c r="JN23" s="260"/>
      <c r="JO23" s="260"/>
      <c r="JP23" s="260"/>
      <c r="JQ23" s="260"/>
      <c r="JR23" s="260"/>
      <c r="JS23" s="260"/>
      <c r="JT23" s="260"/>
      <c r="JU23" s="260"/>
      <c r="JV23" s="260"/>
      <c r="JW23" s="260"/>
      <c r="JX23" s="260"/>
      <c r="JY23" s="260"/>
      <c r="JZ23" s="260"/>
      <c r="KA23" s="260"/>
      <c r="KB23" s="260"/>
      <c r="KC23" s="260"/>
      <c r="KD23" s="260"/>
      <c r="KE23" s="260"/>
      <c r="KF23" s="260"/>
      <c r="KG23" s="260"/>
      <c r="KH23" s="260"/>
      <c r="KI23" s="260"/>
      <c r="KJ23" s="260"/>
      <c r="KK23" s="260"/>
      <c r="KL23" s="260"/>
      <c r="KM23" s="260"/>
      <c r="KN23" s="260"/>
      <c r="KO23" s="260"/>
      <c r="KP23" s="260"/>
      <c r="KQ23" s="260"/>
      <c r="KR23" s="260"/>
      <c r="KS23" s="260"/>
      <c r="KT23" s="260"/>
      <c r="KU23" s="260"/>
      <c r="KV23" s="260"/>
      <c r="KW23" s="260"/>
      <c r="KX23" s="260"/>
      <c r="KY23" s="260"/>
      <c r="KZ23" s="260"/>
      <c r="LA23" s="260"/>
      <c r="LB23" s="260"/>
      <c r="LC23" s="260"/>
      <c r="LD23" s="260"/>
      <c r="LE23" s="260"/>
      <c r="LF23" s="260"/>
      <c r="LG23" s="260"/>
      <c r="LH23" s="260"/>
      <c r="LI23" s="260"/>
      <c r="LJ23" s="260"/>
      <c r="LK23" s="260"/>
      <c r="LL23" s="260"/>
      <c r="LM23" s="260"/>
      <c r="LN23" s="260"/>
      <c r="LO23" s="260"/>
      <c r="LP23" s="260"/>
      <c r="LQ23" s="260"/>
      <c r="LR23" s="260"/>
      <c r="LS23" s="260"/>
      <c r="LT23" s="260"/>
      <c r="LU23" s="260"/>
      <c r="LV23" s="260"/>
      <c r="LW23" s="260"/>
      <c r="LX23" s="260"/>
      <c r="LY23" s="260"/>
      <c r="LZ23" s="260"/>
      <c r="MA23" s="260"/>
      <c r="MB23" s="260"/>
      <c r="MC23" s="260"/>
      <c r="MD23" s="260"/>
      <c r="ME23" s="260"/>
      <c r="MF23" s="260"/>
      <c r="MG23" s="260"/>
      <c r="MH23" s="260"/>
      <c r="MI23" s="260"/>
      <c r="MJ23" s="260"/>
      <c r="MK23" s="260"/>
      <c r="ML23" s="260"/>
      <c r="MM23" s="260"/>
      <c r="MN23" s="260"/>
      <c r="MO23" s="260"/>
      <c r="MP23" s="260"/>
      <c r="MQ23" s="260"/>
      <c r="MR23" s="260"/>
      <c r="MS23" s="260"/>
      <c r="MT23" s="260"/>
      <c r="MU23" s="260"/>
      <c r="MV23" s="260"/>
      <c r="MW23" s="260"/>
      <c r="MX23" s="260"/>
      <c r="MY23" s="260"/>
      <c r="MZ23" s="260"/>
      <c r="NA23" s="260"/>
      <c r="NB23" s="260"/>
      <c r="NC23" s="260"/>
      <c r="ND23" s="260"/>
      <c r="NE23" s="260"/>
      <c r="NF23" s="260"/>
      <c r="NG23" s="260"/>
      <c r="NH23" s="260"/>
      <c r="NI23" s="260"/>
      <c r="NJ23" s="260"/>
      <c r="NK23" s="260"/>
      <c r="NL23" s="260"/>
      <c r="NM23" s="260"/>
      <c r="NN23" s="260"/>
      <c r="NO23" s="260"/>
      <c r="NP23" s="260"/>
      <c r="NQ23" s="260"/>
      <c r="NR23" s="260"/>
      <c r="NS23" s="260"/>
      <c r="NT23" s="260"/>
      <c r="NU23" s="260"/>
      <c r="NV23" s="260"/>
      <c r="NW23" s="260"/>
      <c r="NX23" s="260"/>
      <c r="NY23" s="260"/>
      <c r="NZ23" s="260"/>
      <c r="OA23" s="260"/>
      <c r="OB23" s="260"/>
      <c r="OC23" s="260"/>
      <c r="OD23" s="260"/>
      <c r="OE23" s="260"/>
      <c r="OF23" s="260"/>
      <c r="OG23" s="260"/>
      <c r="OH23" s="260"/>
      <c r="OI23" s="260"/>
      <c r="OJ23" s="260"/>
      <c r="OK23" s="260"/>
      <c r="OL23" s="260"/>
      <c r="OM23" s="260"/>
      <c r="ON23" s="260"/>
      <c r="OO23" s="260"/>
      <c r="OP23" s="260"/>
      <c r="OQ23" s="260"/>
      <c r="OR23" s="260"/>
      <c r="OS23" s="260"/>
      <c r="OT23" s="260"/>
      <c r="OU23" s="260"/>
      <c r="OV23" s="260"/>
      <c r="OW23" s="260"/>
      <c r="OX23" s="260"/>
      <c r="OY23" s="260"/>
      <c r="OZ23" s="260"/>
      <c r="PA23" s="260"/>
      <c r="PB23" s="260"/>
      <c r="PC23" s="260"/>
      <c r="PD23" s="260"/>
      <c r="PE23" s="260"/>
      <c r="PF23" s="260"/>
      <c r="PG23" s="260"/>
      <c r="PH23" s="260"/>
      <c r="PI23" s="260"/>
      <c r="PJ23" s="260"/>
      <c r="PK23" s="260"/>
      <c r="PL23" s="260"/>
      <c r="PM23" s="260"/>
      <c r="PN23" s="260"/>
      <c r="PO23" s="260"/>
      <c r="PP23" s="260"/>
      <c r="PQ23" s="260"/>
      <c r="PR23" s="260"/>
      <c r="PS23" s="260"/>
      <c r="PT23" s="260"/>
      <c r="PU23" s="260"/>
      <c r="PV23" s="260"/>
      <c r="PW23" s="260"/>
      <c r="PX23" s="260"/>
      <c r="PY23" s="260"/>
      <c r="PZ23" s="260"/>
      <c r="QA23" s="260"/>
      <c r="QB23" s="260"/>
      <c r="QC23" s="260"/>
      <c r="QD23" s="260"/>
      <c r="QE23" s="260"/>
      <c r="QF23" s="260"/>
      <c r="QG23" s="260"/>
      <c r="QH23" s="260"/>
      <c r="QI23" s="260"/>
      <c r="QJ23" s="260"/>
      <c r="QK23" s="260"/>
      <c r="QL23" s="260"/>
      <c r="QM23" s="260"/>
      <c r="QN23" s="260"/>
      <c r="QO23" s="260"/>
      <c r="QP23" s="260"/>
      <c r="QQ23" s="260"/>
      <c r="QR23" s="260"/>
      <c r="QS23" s="260"/>
      <c r="QT23" s="260"/>
      <c r="QU23" s="260"/>
      <c r="QV23" s="260"/>
      <c r="QW23" s="260"/>
      <c r="QX23" s="260"/>
      <c r="QY23" s="260"/>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0"/>
      <c r="ZG23" s="260"/>
      <c r="ZH23" s="260"/>
      <c r="ZI23" s="260"/>
      <c r="ZJ23" s="260"/>
      <c r="ZK23" s="260"/>
      <c r="ZL23" s="260"/>
      <c r="ZM23" s="260"/>
      <c r="ZN23" s="260"/>
      <c r="ZO23" s="260"/>
      <c r="ZP23" s="260"/>
      <c r="ZQ23" s="260"/>
      <c r="ZR23" s="260"/>
      <c r="ZS23" s="260"/>
      <c r="ZT23" s="260"/>
      <c r="ZU23" s="260"/>
      <c r="ZV23" s="260"/>
      <c r="ZW23" s="260"/>
      <c r="ZX23" s="260"/>
      <c r="ZY23" s="260"/>
      <c r="ZZ23" s="260"/>
      <c r="AAA23" s="260"/>
      <c r="AAB23" s="260"/>
      <c r="AAC23" s="260"/>
      <c r="AAD23" s="260"/>
      <c r="AAE23" s="260"/>
      <c r="AAF23" s="260"/>
      <c r="AAG23" s="260"/>
      <c r="AAH23" s="260"/>
      <c r="AAI23" s="260"/>
      <c r="AAJ23" s="260"/>
      <c r="AAK23" s="260"/>
      <c r="AAL23" s="260"/>
      <c r="AAM23" s="260"/>
      <c r="AAN23" s="260"/>
      <c r="AAO23" s="260"/>
      <c r="AAP23" s="260"/>
      <c r="AAQ23" s="260"/>
      <c r="AAR23" s="260"/>
      <c r="AAS23" s="260"/>
      <c r="AAT23" s="260"/>
      <c r="AAU23" s="260"/>
      <c r="AAV23" s="260"/>
      <c r="AAW23" s="260"/>
      <c r="AAX23" s="260"/>
      <c r="AAY23" s="260"/>
      <c r="AAZ23" s="260"/>
      <c r="ABA23" s="260"/>
      <c r="ABB23" s="260"/>
      <c r="ABC23" s="260"/>
      <c r="ABD23" s="260"/>
      <c r="ABE23" s="260"/>
      <c r="ABF23" s="260"/>
      <c r="ABG23" s="260"/>
      <c r="ABH23" s="260"/>
      <c r="ABI23" s="260"/>
      <c r="ABJ23" s="260"/>
      <c r="ABK23" s="260"/>
      <c r="ABL23" s="260"/>
      <c r="ABM23" s="260"/>
      <c r="ABN23" s="260"/>
      <c r="ABO23" s="260"/>
      <c r="ABP23" s="260"/>
      <c r="ABQ23" s="260"/>
      <c r="ABR23" s="260"/>
      <c r="ABS23" s="260"/>
      <c r="ABT23" s="260"/>
      <c r="ABU23" s="260"/>
      <c r="ABV23" s="260"/>
      <c r="ABW23" s="260"/>
      <c r="ABX23" s="260"/>
      <c r="ABY23" s="260"/>
      <c r="ABZ23" s="260"/>
      <c r="ACA23" s="260"/>
      <c r="ACB23" s="260"/>
      <c r="ACC23" s="260"/>
      <c r="ACD23" s="260"/>
      <c r="ACE23" s="260"/>
      <c r="ACF23" s="260"/>
      <c r="ACG23" s="260"/>
      <c r="ACH23" s="260"/>
      <c r="ACI23" s="260"/>
      <c r="ACJ23" s="260"/>
      <c r="ACK23" s="260"/>
      <c r="ACL23" s="260"/>
      <c r="ACM23" s="260"/>
      <c r="ACN23" s="260"/>
      <c r="ACO23" s="260"/>
      <c r="ACP23" s="260"/>
      <c r="ACQ23" s="260"/>
      <c r="ACR23" s="260"/>
      <c r="ACS23" s="260"/>
      <c r="ACT23" s="260"/>
      <c r="ACU23" s="260"/>
      <c r="ACV23" s="260"/>
      <c r="ACW23" s="260"/>
      <c r="ACX23" s="260"/>
      <c r="ACY23" s="260"/>
      <c r="ACZ23" s="260"/>
      <c r="ADA23" s="260"/>
      <c r="ADB23" s="260"/>
      <c r="ADC23" s="260"/>
      <c r="ADD23" s="260"/>
      <c r="ADE23" s="260"/>
      <c r="ADF23" s="260"/>
      <c r="ADG23" s="260"/>
      <c r="ADH23" s="260"/>
      <c r="ADI23" s="260"/>
      <c r="ADJ23" s="260"/>
      <c r="ADK23" s="260"/>
      <c r="ADL23" s="260"/>
      <c r="ADM23" s="260"/>
      <c r="ADN23" s="260"/>
      <c r="ADO23" s="260"/>
      <c r="ADP23" s="260"/>
      <c r="ADQ23" s="260"/>
      <c r="ADR23" s="260"/>
      <c r="ADS23" s="260"/>
      <c r="ADT23" s="260"/>
      <c r="ADU23" s="260"/>
      <c r="ADV23" s="260"/>
      <c r="ADW23" s="260"/>
      <c r="ADX23" s="260"/>
      <c r="ADY23" s="260"/>
      <c r="ADZ23" s="260"/>
      <c r="AEA23" s="260"/>
      <c r="AEB23" s="260"/>
      <c r="AEC23" s="260"/>
      <c r="AED23" s="260"/>
      <c r="AEE23" s="260"/>
      <c r="AEF23" s="260"/>
      <c r="AEG23" s="260"/>
      <c r="AEH23" s="260"/>
      <c r="AEI23" s="260"/>
      <c r="AEJ23" s="260"/>
      <c r="AEK23" s="260"/>
      <c r="AEL23" s="260"/>
      <c r="AEM23" s="260"/>
      <c r="AEN23" s="260"/>
      <c r="AEO23" s="260"/>
      <c r="AEP23" s="260"/>
      <c r="AEQ23" s="260"/>
      <c r="AER23" s="260"/>
      <c r="AES23" s="260"/>
      <c r="AET23" s="260"/>
      <c r="AEU23" s="260"/>
      <c r="AEV23" s="260"/>
      <c r="AEW23" s="260"/>
      <c r="AEX23" s="260"/>
      <c r="AEY23" s="260"/>
      <c r="AEZ23" s="260"/>
      <c r="AFA23" s="260"/>
      <c r="AFB23" s="260"/>
      <c r="AFC23" s="260"/>
      <c r="AFD23" s="260"/>
      <c r="AFE23" s="260"/>
      <c r="AFF23" s="260"/>
      <c r="AFG23" s="260"/>
      <c r="AFH23" s="260"/>
      <c r="AFI23" s="260"/>
      <c r="AFJ23" s="260"/>
      <c r="AFK23" s="260"/>
      <c r="AFL23" s="260"/>
      <c r="AFM23" s="260"/>
      <c r="AFN23" s="260"/>
      <c r="AFO23" s="260"/>
      <c r="AFP23" s="260"/>
      <c r="AFQ23" s="260"/>
      <c r="AFR23" s="260"/>
      <c r="AFS23" s="260"/>
      <c r="AFT23" s="260"/>
      <c r="AFU23" s="260"/>
      <c r="AFV23" s="260"/>
      <c r="AFW23" s="260"/>
      <c r="AFX23" s="260"/>
      <c r="AFY23" s="260"/>
      <c r="AFZ23" s="260"/>
      <c r="AGA23" s="260"/>
      <c r="AGB23" s="260"/>
      <c r="AGC23" s="260"/>
      <c r="AGD23" s="260"/>
      <c r="AGE23" s="260"/>
      <c r="AGF23" s="260"/>
      <c r="AGG23" s="260"/>
      <c r="AGH23" s="260"/>
      <c r="AGI23" s="260"/>
      <c r="AGJ23" s="260"/>
      <c r="AGK23" s="260"/>
      <c r="AGL23" s="260"/>
      <c r="AGM23" s="260"/>
      <c r="AGN23" s="260"/>
      <c r="AGO23" s="260"/>
      <c r="AGP23" s="260"/>
      <c r="AGQ23" s="260"/>
      <c r="AGR23" s="260"/>
      <c r="AGS23" s="260"/>
      <c r="AGT23" s="260"/>
      <c r="AGU23" s="260"/>
      <c r="AGV23" s="260"/>
      <c r="AGW23" s="260"/>
      <c r="AGX23" s="260"/>
      <c r="AGY23" s="260"/>
      <c r="AGZ23" s="260"/>
      <c r="AHA23" s="260"/>
      <c r="AHB23" s="260"/>
      <c r="AHC23" s="260"/>
      <c r="AHD23" s="260"/>
      <c r="AHE23" s="260"/>
      <c r="AHF23" s="260"/>
      <c r="AHG23" s="260"/>
      <c r="AHH23" s="260"/>
      <c r="AHI23" s="260"/>
      <c r="AHJ23" s="260"/>
      <c r="AHK23" s="260"/>
      <c r="AHL23" s="260"/>
      <c r="AHM23" s="260"/>
      <c r="AHN23" s="260"/>
      <c r="AHO23" s="260"/>
      <c r="AHP23" s="260"/>
      <c r="AHQ23" s="260"/>
      <c r="AHR23" s="260"/>
      <c r="AHS23" s="260"/>
      <c r="AHT23" s="260"/>
      <c r="AHU23" s="260"/>
      <c r="AHV23" s="260"/>
      <c r="AHW23" s="260"/>
      <c r="AHX23" s="260"/>
      <c r="AHY23" s="260"/>
      <c r="AHZ23" s="260"/>
      <c r="AIA23" s="260"/>
      <c r="AIB23" s="260"/>
      <c r="AIC23" s="260"/>
      <c r="AID23" s="260"/>
      <c r="AIE23" s="260"/>
      <c r="AIF23" s="260"/>
      <c r="AIG23" s="260"/>
      <c r="AIH23" s="260"/>
      <c r="AII23" s="260"/>
      <c r="AIJ23" s="260"/>
      <c r="AIK23" s="260"/>
      <c r="AIL23" s="260"/>
      <c r="AIM23" s="260"/>
      <c r="AIN23" s="260"/>
      <c r="AIO23" s="260"/>
      <c r="AIP23" s="260"/>
      <c r="AIQ23" s="260"/>
      <c r="AIR23" s="260"/>
      <c r="AIS23" s="260"/>
      <c r="AIT23" s="260"/>
      <c r="AIU23" s="260"/>
      <c r="AIV23" s="260"/>
      <c r="AIW23" s="260"/>
      <c r="AIX23" s="260"/>
      <c r="AIY23" s="260"/>
      <c r="AIZ23" s="260"/>
      <c r="AJA23" s="260"/>
      <c r="AJB23" s="260"/>
      <c r="AJC23" s="260"/>
      <c r="AJD23" s="260"/>
      <c r="AJE23" s="260"/>
      <c r="AJF23" s="260"/>
      <c r="AJG23" s="260"/>
      <c r="AJH23" s="260"/>
      <c r="AJI23" s="260"/>
      <c r="AJJ23" s="260"/>
      <c r="AJK23" s="260"/>
      <c r="AJL23" s="260"/>
      <c r="AJM23" s="260"/>
      <c r="AJN23" s="260"/>
      <c r="AJO23" s="260"/>
      <c r="AJP23" s="260"/>
      <c r="AJQ23" s="260"/>
      <c r="AJR23" s="260"/>
      <c r="AJS23" s="260"/>
      <c r="AJT23" s="260"/>
      <c r="AJU23" s="260"/>
      <c r="AJV23" s="260"/>
      <c r="AJW23" s="260"/>
      <c r="AJX23" s="260"/>
      <c r="AJY23" s="260"/>
      <c r="AJZ23" s="260"/>
      <c r="AKA23" s="260"/>
      <c r="AKB23" s="260"/>
      <c r="AKC23" s="260"/>
      <c r="AKD23" s="260"/>
      <c r="AKE23" s="260"/>
      <c r="AKF23" s="260"/>
      <c r="AKG23" s="260"/>
      <c r="AKH23" s="260"/>
      <c r="AKI23" s="260"/>
      <c r="AKJ23" s="260"/>
      <c r="AKK23" s="260"/>
      <c r="AKL23" s="260"/>
      <c r="AKM23" s="260"/>
      <c r="AKN23" s="260"/>
      <c r="AKO23" s="260"/>
      <c r="AKP23" s="260"/>
      <c r="AKQ23" s="260"/>
      <c r="AKR23" s="260"/>
      <c r="AKS23" s="260"/>
      <c r="AKT23" s="260"/>
      <c r="AKU23" s="260"/>
      <c r="AKV23" s="260"/>
      <c r="AKW23" s="260"/>
      <c r="AKX23" s="260"/>
      <c r="AKY23" s="260"/>
      <c r="AKZ23" s="260"/>
      <c r="ALA23" s="260"/>
      <c r="ALB23" s="260"/>
      <c r="ALC23" s="260"/>
      <c r="ALD23" s="260"/>
      <c r="ALE23" s="260"/>
      <c r="ALF23" s="260"/>
      <c r="ALG23" s="260"/>
      <c r="ALH23" s="260"/>
      <c r="ALI23" s="260"/>
      <c r="ALJ23" s="260"/>
      <c r="ALK23" s="260"/>
      <c r="ALL23" s="260"/>
      <c r="ALM23" s="260"/>
      <c r="ALN23" s="260"/>
      <c r="ALO23" s="260"/>
      <c r="ALP23" s="260"/>
      <c r="ALQ23" s="260"/>
      <c r="ALR23" s="260"/>
      <c r="ALS23" s="260"/>
      <c r="ALT23" s="260"/>
      <c r="ALU23" s="260"/>
      <c r="ALV23" s="260"/>
      <c r="ALW23" s="260"/>
      <c r="ALX23" s="260"/>
      <c r="ALY23" s="260"/>
      <c r="ALZ23" s="260"/>
      <c r="AMA23" s="260"/>
      <c r="AMB23" s="260"/>
      <c r="AMC23" s="260"/>
      <c r="AMD23" s="260"/>
      <c r="AME23" s="260"/>
      <c r="AMF23" s="260"/>
      <c r="AMG23" s="260"/>
      <c r="AMH23" s="260"/>
      <c r="AMI23" s="260"/>
      <c r="AMJ23" s="260"/>
      <c r="AMK23" s="260"/>
      <c r="AML23" s="260"/>
      <c r="AMM23" s="260"/>
      <c r="AMN23" s="260"/>
      <c r="AMO23" s="260"/>
      <c r="AMP23" s="260"/>
      <c r="AMQ23" s="260"/>
      <c r="AMR23" s="260"/>
      <c r="AMS23" s="260"/>
      <c r="AMT23" s="260"/>
      <c r="AMU23" s="260"/>
      <c r="AMV23" s="260"/>
      <c r="AMW23" s="260"/>
      <c r="AMX23" s="260"/>
      <c r="AMY23" s="260"/>
      <c r="AMZ23" s="260"/>
      <c r="ANA23" s="260"/>
      <c r="ANB23" s="260"/>
      <c r="ANC23" s="260"/>
      <c r="AND23" s="260"/>
      <c r="ANE23" s="260"/>
      <c r="ANF23" s="260"/>
      <c r="ANG23" s="260"/>
      <c r="ANH23" s="260"/>
      <c r="ANI23" s="260"/>
      <c r="ANJ23" s="260"/>
      <c r="ANK23" s="260"/>
      <c r="ANL23" s="260"/>
      <c r="ANM23" s="260"/>
      <c r="ANN23" s="260"/>
      <c r="ANO23" s="260"/>
      <c r="ANP23" s="260"/>
      <c r="ANQ23" s="260"/>
      <c r="ANR23" s="260"/>
      <c r="ANS23" s="260"/>
      <c r="ANT23" s="260"/>
      <c r="ANU23" s="260"/>
      <c r="ANV23" s="260"/>
      <c r="ANW23" s="260"/>
      <c r="ANX23" s="260"/>
      <c r="ANY23" s="260"/>
      <c r="ANZ23" s="260"/>
      <c r="AOA23" s="260"/>
      <c r="AOB23" s="260"/>
      <c r="AOC23" s="260"/>
      <c r="AOD23" s="260"/>
      <c r="AOE23" s="260"/>
      <c r="AOF23" s="260"/>
      <c r="AOG23" s="260"/>
      <c r="AOH23" s="260"/>
      <c r="AOI23" s="260"/>
      <c r="AOJ23" s="260"/>
      <c r="AOK23" s="260"/>
      <c r="AOL23" s="260"/>
      <c r="AOM23" s="260"/>
      <c r="AON23" s="260"/>
      <c r="AOO23" s="260"/>
      <c r="AOP23" s="260"/>
      <c r="AOQ23" s="260"/>
      <c r="AOR23" s="260"/>
      <c r="AOS23" s="260"/>
      <c r="AOT23" s="260"/>
      <c r="AOU23" s="260"/>
      <c r="AOV23" s="260"/>
      <c r="AOW23" s="260"/>
      <c r="AOX23" s="260"/>
      <c r="AOY23" s="260"/>
      <c r="AOZ23" s="260"/>
      <c r="APA23" s="260"/>
      <c r="APB23" s="260"/>
      <c r="APC23" s="260"/>
      <c r="APD23" s="260"/>
      <c r="APE23" s="260"/>
      <c r="APF23" s="260"/>
      <c r="APG23" s="260"/>
      <c r="APH23" s="260"/>
      <c r="API23" s="260"/>
      <c r="APJ23" s="260"/>
      <c r="APK23" s="260"/>
      <c r="APL23" s="260"/>
      <c r="APM23" s="260"/>
      <c r="APN23" s="260"/>
      <c r="APO23" s="260"/>
      <c r="APP23" s="260"/>
      <c r="APQ23" s="260"/>
      <c r="APR23" s="260"/>
      <c r="APS23" s="260"/>
      <c r="APT23" s="260"/>
      <c r="APU23" s="260"/>
      <c r="APV23" s="260"/>
      <c r="APW23" s="260"/>
      <c r="APX23" s="260"/>
      <c r="APY23" s="260"/>
      <c r="APZ23" s="260"/>
      <c r="AQA23" s="260"/>
      <c r="AQB23" s="260"/>
      <c r="AQC23" s="260"/>
      <c r="AQD23" s="260"/>
      <c r="AQE23" s="260"/>
      <c r="AQF23" s="260"/>
      <c r="AQG23" s="260"/>
      <c r="AQH23" s="260"/>
      <c r="AQI23" s="260"/>
      <c r="AQJ23" s="260"/>
      <c r="AQK23" s="260"/>
      <c r="AQL23" s="260"/>
      <c r="AQM23" s="260"/>
      <c r="AQN23" s="260"/>
      <c r="AQO23" s="260"/>
      <c r="AQP23" s="260"/>
      <c r="AQQ23" s="260"/>
      <c r="AQR23" s="260"/>
      <c r="AQS23" s="260"/>
      <c r="AQT23" s="260"/>
      <c r="AQU23" s="260"/>
      <c r="AQV23" s="260"/>
      <c r="AQW23" s="260"/>
      <c r="AQX23" s="260"/>
      <c r="AQY23" s="260"/>
      <c r="AQZ23" s="260"/>
      <c r="ARA23" s="260"/>
      <c r="ARB23" s="260"/>
      <c r="ARC23" s="260"/>
      <c r="ARD23" s="260"/>
      <c r="ARE23" s="260"/>
      <c r="ARF23" s="260"/>
      <c r="ARG23" s="260"/>
      <c r="ARH23" s="260"/>
      <c r="ARI23" s="260"/>
      <c r="ARJ23" s="260"/>
      <c r="ARK23" s="260"/>
      <c r="ARL23" s="260"/>
      <c r="ARM23" s="260"/>
      <c r="ARN23" s="260"/>
      <c r="ARO23" s="260"/>
      <c r="ARP23" s="260"/>
      <c r="ARQ23" s="260"/>
      <c r="ARR23" s="260"/>
      <c r="ARS23" s="260"/>
      <c r="ART23" s="260"/>
      <c r="ARU23" s="260"/>
      <c r="ARV23" s="260"/>
      <c r="ARW23" s="260"/>
      <c r="ARX23" s="260"/>
      <c r="ARY23" s="260"/>
      <c r="ARZ23" s="260"/>
      <c r="ASA23" s="260"/>
      <c r="ASB23" s="260"/>
      <c r="ASC23" s="260"/>
      <c r="ASD23" s="260"/>
      <c r="ASE23" s="260"/>
      <c r="ASF23" s="260"/>
      <c r="ASG23" s="260"/>
      <c r="ASH23" s="260"/>
      <c r="ASI23" s="260"/>
      <c r="ASJ23" s="260"/>
      <c r="ASK23" s="260"/>
      <c r="ASL23" s="260"/>
      <c r="ASM23" s="260"/>
      <c r="ASN23" s="260"/>
      <c r="ASO23" s="260"/>
      <c r="ASP23" s="260"/>
      <c r="ASQ23" s="260"/>
      <c r="ASR23" s="260"/>
      <c r="ASS23" s="260"/>
      <c r="AST23" s="260"/>
      <c r="ASU23" s="260"/>
      <c r="ASV23" s="260"/>
      <c r="ASW23" s="260"/>
      <c r="ASX23" s="260"/>
      <c r="ASY23" s="260"/>
      <c r="ASZ23" s="260"/>
      <c r="ATA23" s="260"/>
      <c r="ATB23" s="260"/>
      <c r="ATC23" s="260"/>
      <c r="ATD23" s="260"/>
      <c r="ATE23" s="260"/>
      <c r="ATF23" s="260"/>
      <c r="ATG23" s="260"/>
      <c r="ATH23" s="260"/>
      <c r="ATI23" s="260"/>
      <c r="ATJ23" s="260"/>
      <c r="ATK23" s="260"/>
      <c r="ATL23" s="260"/>
      <c r="ATM23" s="260"/>
      <c r="ATN23" s="260"/>
      <c r="ATO23" s="260"/>
      <c r="ATP23" s="260"/>
      <c r="ATQ23" s="260"/>
      <c r="ATR23" s="260"/>
      <c r="ATS23" s="260"/>
      <c r="ATT23" s="260"/>
      <c r="ATU23" s="260"/>
      <c r="ATV23" s="260"/>
      <c r="ATW23" s="260"/>
      <c r="ATX23" s="260"/>
      <c r="ATY23" s="260"/>
      <c r="ATZ23" s="260"/>
      <c r="AUA23" s="260"/>
      <c r="AUB23" s="260"/>
      <c r="AUC23" s="260"/>
      <c r="AUD23" s="260"/>
      <c r="AUE23" s="260"/>
      <c r="AUF23" s="260"/>
      <c r="AUG23" s="260"/>
      <c r="AUH23" s="260"/>
      <c r="AUI23" s="260"/>
      <c r="AUJ23" s="260"/>
      <c r="AUK23" s="260"/>
      <c r="AUL23" s="260"/>
      <c r="AUM23" s="260"/>
      <c r="AUN23" s="260"/>
      <c r="AUO23" s="260"/>
      <c r="AUP23" s="260"/>
      <c r="AUQ23" s="260"/>
      <c r="AUR23" s="260"/>
      <c r="AUS23" s="260"/>
      <c r="AUT23" s="260"/>
      <c r="AUU23" s="260"/>
      <c r="AUV23" s="260"/>
      <c r="AUW23" s="260"/>
      <c r="AUX23" s="260"/>
      <c r="AUY23" s="260"/>
      <c r="AUZ23" s="260"/>
      <c r="AVA23" s="260"/>
      <c r="AVB23" s="260"/>
      <c r="AVC23" s="260"/>
      <c r="AVD23" s="260"/>
      <c r="AVE23" s="260"/>
      <c r="AVF23" s="260"/>
      <c r="AVG23" s="260"/>
      <c r="AVH23" s="260"/>
      <c r="AVI23" s="260"/>
      <c r="AVJ23" s="260"/>
      <c r="AVK23" s="260"/>
      <c r="AVL23" s="260"/>
      <c r="AVM23" s="260"/>
      <c r="AVN23" s="260"/>
      <c r="AVO23" s="260"/>
      <c r="AVP23" s="260"/>
      <c r="AVQ23" s="260"/>
      <c r="AVR23" s="260"/>
      <c r="AVS23" s="260"/>
      <c r="AVT23" s="260"/>
      <c r="AVU23" s="260"/>
      <c r="AVV23" s="260"/>
      <c r="AVW23" s="260"/>
      <c r="AVX23" s="260"/>
      <c r="AVY23" s="260"/>
      <c r="AVZ23" s="260"/>
      <c r="AWA23" s="260"/>
      <c r="AWB23" s="260"/>
      <c r="AWC23" s="260"/>
      <c r="AWD23" s="260"/>
      <c r="AWE23" s="260"/>
      <c r="AWF23" s="260"/>
      <c r="AWG23" s="260"/>
      <c r="AWH23" s="260"/>
      <c r="AWI23" s="260"/>
      <c r="AWJ23" s="260"/>
      <c r="AWK23" s="260"/>
      <c r="AWL23" s="260"/>
      <c r="AWM23" s="260"/>
      <c r="AWN23" s="260"/>
      <c r="AWO23" s="260"/>
      <c r="AWP23" s="260"/>
      <c r="AWQ23" s="260"/>
      <c r="AWR23" s="260"/>
      <c r="AWS23" s="260"/>
      <c r="AWT23" s="260"/>
      <c r="AWU23" s="260"/>
      <c r="AWV23" s="260"/>
      <c r="AWW23" s="260"/>
      <c r="AWX23" s="260"/>
      <c r="AWY23" s="260"/>
      <c r="AWZ23" s="260"/>
      <c r="AXA23" s="260"/>
      <c r="AXB23" s="260"/>
      <c r="AXC23" s="260"/>
      <c r="AXD23" s="260"/>
      <c r="AXE23" s="260"/>
      <c r="AXF23" s="260"/>
      <c r="AXG23" s="260"/>
      <c r="AXH23" s="260"/>
      <c r="AXI23" s="260"/>
      <c r="AXJ23" s="260"/>
      <c r="AXK23" s="260"/>
      <c r="AXL23" s="260"/>
      <c r="AXM23" s="260"/>
      <c r="AXN23" s="260"/>
      <c r="AXO23" s="260"/>
      <c r="AXP23" s="260"/>
      <c r="AXQ23" s="260"/>
      <c r="AXR23" s="260"/>
      <c r="AXS23" s="260"/>
      <c r="AXT23" s="260"/>
      <c r="AXU23" s="260"/>
      <c r="AXV23" s="260"/>
      <c r="AXW23" s="260"/>
      <c r="AXX23" s="260"/>
      <c r="AXY23" s="260"/>
      <c r="AXZ23" s="260"/>
      <c r="AYA23" s="260"/>
      <c r="AYB23" s="260"/>
      <c r="AYC23" s="260"/>
      <c r="AYD23" s="260"/>
      <c r="AYE23" s="260"/>
      <c r="AYF23" s="260"/>
      <c r="AYG23" s="260"/>
      <c r="AYH23" s="260"/>
      <c r="AYI23" s="260"/>
      <c r="AYJ23" s="260"/>
      <c r="AYK23" s="260"/>
      <c r="AYL23" s="260"/>
      <c r="AYM23" s="260"/>
      <c r="AYN23" s="260"/>
      <c r="AYO23" s="260"/>
      <c r="AYP23" s="260"/>
      <c r="AYQ23" s="260"/>
      <c r="AYR23" s="260"/>
      <c r="AYS23" s="260"/>
      <c r="AYT23" s="260"/>
      <c r="AYU23" s="260"/>
      <c r="AYV23" s="260"/>
      <c r="AYW23" s="260"/>
      <c r="AYX23" s="260"/>
      <c r="AYY23" s="260"/>
      <c r="AYZ23" s="260"/>
      <c r="AZA23" s="260"/>
      <c r="AZB23" s="260"/>
      <c r="AZC23" s="260"/>
      <c r="AZD23" s="260"/>
      <c r="AZE23" s="260"/>
      <c r="AZF23" s="260"/>
      <c r="AZG23" s="260"/>
      <c r="AZH23" s="260"/>
      <c r="AZI23" s="260"/>
      <c r="AZJ23" s="260"/>
      <c r="AZK23" s="260"/>
      <c r="AZL23" s="260"/>
      <c r="AZM23" s="260"/>
      <c r="AZN23" s="260"/>
      <c r="AZO23" s="260"/>
      <c r="AZP23" s="260"/>
      <c r="AZQ23" s="260"/>
      <c r="AZR23" s="260"/>
      <c r="AZS23" s="260"/>
      <c r="AZT23" s="260"/>
      <c r="AZU23" s="260"/>
      <c r="AZV23" s="260"/>
      <c r="AZW23" s="260"/>
      <c r="AZX23" s="260"/>
      <c r="AZY23" s="260"/>
      <c r="AZZ23" s="260"/>
      <c r="BAA23" s="260"/>
      <c r="BAB23" s="260"/>
      <c r="BAC23" s="260"/>
      <c r="BAD23" s="260"/>
      <c r="BAE23" s="260"/>
      <c r="BAF23" s="260"/>
      <c r="BAG23" s="260"/>
      <c r="BAH23" s="260"/>
      <c r="BAI23" s="260"/>
      <c r="BAJ23" s="260"/>
      <c r="BAK23" s="260"/>
      <c r="BAL23" s="260"/>
      <c r="BAM23" s="260"/>
      <c r="BAN23" s="260"/>
      <c r="BAO23" s="260"/>
      <c r="BAP23" s="260"/>
      <c r="BAQ23" s="260"/>
      <c r="BAR23" s="260"/>
      <c r="BAS23" s="260"/>
      <c r="BAT23" s="260"/>
      <c r="BAU23" s="260"/>
      <c r="BAV23" s="260"/>
      <c r="BAW23" s="260"/>
      <c r="BAX23" s="260"/>
      <c r="BAY23" s="260"/>
      <c r="BAZ23" s="260"/>
      <c r="BBA23" s="260"/>
      <c r="BBB23" s="260"/>
      <c r="BBC23" s="260"/>
      <c r="BBD23" s="260"/>
      <c r="BBE23" s="260"/>
      <c r="BBF23" s="260"/>
      <c r="BBG23" s="260"/>
      <c r="BBH23" s="260"/>
      <c r="BBI23" s="260"/>
      <c r="BBJ23" s="260"/>
      <c r="BBK23" s="260"/>
      <c r="BBL23" s="260"/>
      <c r="BBM23" s="260"/>
      <c r="BBN23" s="260"/>
      <c r="BBO23" s="260"/>
      <c r="BBP23" s="260"/>
      <c r="BBQ23" s="260"/>
      <c r="BBR23" s="260"/>
      <c r="BBS23" s="260"/>
      <c r="BBT23" s="260"/>
      <c r="BBU23" s="260"/>
      <c r="BBV23" s="260"/>
      <c r="BBW23" s="260"/>
      <c r="BBX23" s="260"/>
      <c r="BBY23" s="260"/>
      <c r="BBZ23" s="260"/>
      <c r="BCA23" s="260"/>
      <c r="BCB23" s="260"/>
      <c r="BCC23" s="260"/>
      <c r="BCD23" s="260"/>
      <c r="BCE23" s="260"/>
      <c r="BCF23" s="260"/>
      <c r="BCG23" s="260"/>
      <c r="BCH23" s="260"/>
      <c r="BCI23" s="260"/>
      <c r="BCJ23" s="260"/>
      <c r="BCK23" s="260"/>
      <c r="BCL23" s="260"/>
      <c r="BCM23" s="260"/>
      <c r="BCN23" s="260"/>
      <c r="BCO23" s="260"/>
      <c r="BCP23" s="260"/>
      <c r="BCQ23" s="260"/>
      <c r="BCR23" s="260"/>
      <c r="BCS23" s="260"/>
      <c r="BCT23" s="260"/>
      <c r="BCU23" s="260"/>
      <c r="BCV23" s="260"/>
      <c r="BCW23" s="260"/>
      <c r="BCX23" s="260"/>
      <c r="BCY23" s="260"/>
      <c r="BCZ23" s="260"/>
      <c r="BDA23" s="260"/>
      <c r="BDB23" s="260"/>
      <c r="BDC23" s="260"/>
      <c r="BDD23" s="260"/>
      <c r="BDE23" s="260"/>
      <c r="BDF23" s="260"/>
      <c r="BDG23" s="260"/>
      <c r="BDH23" s="260"/>
      <c r="BDI23" s="260"/>
      <c r="BDJ23" s="260"/>
      <c r="BDK23" s="260"/>
      <c r="BDL23" s="260"/>
      <c r="BDM23" s="260"/>
      <c r="BDN23" s="260"/>
      <c r="BDO23" s="260"/>
      <c r="BDP23" s="260"/>
      <c r="BDQ23" s="260"/>
      <c r="BDR23" s="260"/>
      <c r="BDS23" s="260"/>
      <c r="BDT23" s="260"/>
      <c r="BDU23" s="260"/>
      <c r="BDV23" s="260"/>
      <c r="BDW23" s="260"/>
      <c r="BDX23" s="260"/>
      <c r="BDY23" s="260"/>
      <c r="BDZ23" s="260"/>
      <c r="BEA23" s="260"/>
      <c r="BEB23" s="260"/>
      <c r="BEC23" s="260"/>
      <c r="BED23" s="260"/>
      <c r="BEE23" s="260"/>
      <c r="BEF23" s="260"/>
      <c r="BEG23" s="260"/>
      <c r="BEH23" s="260"/>
      <c r="BEI23" s="260"/>
      <c r="BEJ23" s="260"/>
      <c r="BEK23" s="260"/>
      <c r="BEL23" s="260"/>
      <c r="BEM23" s="260"/>
      <c r="BEN23" s="260"/>
      <c r="BEO23" s="260"/>
      <c r="BEP23" s="260"/>
      <c r="BEQ23" s="260"/>
      <c r="BER23" s="260"/>
      <c r="BES23" s="260"/>
      <c r="BET23" s="260"/>
      <c r="BEU23" s="260"/>
      <c r="BEV23" s="260"/>
      <c r="BEW23" s="260"/>
      <c r="BEX23" s="260"/>
      <c r="BEY23" s="260"/>
      <c r="BEZ23" s="260"/>
      <c r="BFA23" s="260"/>
      <c r="BFB23" s="260"/>
      <c r="BFC23" s="260"/>
      <c r="BFD23" s="260"/>
      <c r="BFE23" s="260"/>
      <c r="BFF23" s="260"/>
      <c r="BFG23" s="260"/>
      <c r="BFH23" s="260"/>
      <c r="BFI23" s="260"/>
      <c r="BFJ23" s="260"/>
      <c r="BFK23" s="260"/>
      <c r="BFL23" s="260"/>
      <c r="BFM23" s="260"/>
      <c r="BFN23" s="260"/>
      <c r="BFO23" s="260"/>
      <c r="BFP23" s="260"/>
      <c r="BFQ23" s="260"/>
      <c r="BFR23" s="260"/>
      <c r="BFS23" s="260"/>
      <c r="BFT23" s="260"/>
      <c r="BFU23" s="260"/>
      <c r="BFV23" s="260"/>
      <c r="BFW23" s="260"/>
      <c r="BFX23" s="260"/>
      <c r="BFY23" s="260"/>
      <c r="BFZ23" s="260"/>
      <c r="BGA23" s="260"/>
      <c r="BGB23" s="260"/>
      <c r="BGC23" s="260"/>
      <c r="BGD23" s="260"/>
      <c r="BGE23" s="260"/>
      <c r="BGF23" s="260"/>
      <c r="BGG23" s="260"/>
      <c r="BGH23" s="260"/>
      <c r="BGI23" s="260"/>
      <c r="BGJ23" s="260"/>
      <c r="BGK23" s="260"/>
      <c r="BGL23" s="260"/>
      <c r="BGM23" s="260"/>
      <c r="BGN23" s="260"/>
      <c r="BGO23" s="260"/>
      <c r="BGP23" s="260"/>
      <c r="BGQ23" s="260"/>
      <c r="BGR23" s="260"/>
      <c r="BGS23" s="260"/>
      <c r="BGT23" s="260"/>
      <c r="BGU23" s="260"/>
      <c r="BGV23" s="260"/>
      <c r="BGW23" s="260"/>
      <c r="BGX23" s="260"/>
      <c r="BGY23" s="260"/>
      <c r="BGZ23" s="260"/>
      <c r="BHA23" s="260"/>
      <c r="BHB23" s="260"/>
      <c r="BHC23" s="260"/>
      <c r="BHD23" s="260"/>
      <c r="BHE23" s="260"/>
      <c r="BHF23" s="260"/>
      <c r="BHG23" s="260"/>
      <c r="BHH23" s="260"/>
      <c r="BHI23" s="260"/>
      <c r="BHJ23" s="260"/>
      <c r="BHK23" s="260"/>
      <c r="BHL23" s="260"/>
      <c r="BHM23" s="260"/>
      <c r="BHN23" s="260"/>
      <c r="BHO23" s="260"/>
      <c r="BHP23" s="260"/>
      <c r="BHQ23" s="260"/>
      <c r="BHR23" s="260"/>
      <c r="BHS23" s="260"/>
      <c r="BHT23" s="260"/>
      <c r="BHU23" s="260"/>
      <c r="BHV23" s="260"/>
      <c r="BHW23" s="260"/>
      <c r="BHX23" s="260"/>
      <c r="BHY23" s="260"/>
      <c r="BHZ23" s="260"/>
      <c r="BIA23" s="260"/>
      <c r="BIB23" s="260"/>
      <c r="BIC23" s="260"/>
      <c r="BID23" s="260"/>
      <c r="BIE23" s="260"/>
      <c r="BIF23" s="260"/>
      <c r="BIG23" s="260"/>
      <c r="BIH23" s="260"/>
      <c r="BII23" s="260"/>
      <c r="BIJ23" s="260"/>
      <c r="BIK23" s="260"/>
      <c r="BIL23" s="260"/>
      <c r="BIM23" s="260"/>
      <c r="BIN23" s="260"/>
      <c r="BIO23" s="260"/>
      <c r="BIP23" s="260"/>
      <c r="BIQ23" s="260"/>
      <c r="BIR23" s="260"/>
      <c r="BIS23" s="260"/>
      <c r="BIT23" s="260"/>
      <c r="BIU23" s="260"/>
      <c r="BIV23" s="260"/>
      <c r="BIW23" s="260"/>
      <c r="BIX23" s="260"/>
      <c r="BIY23" s="260"/>
      <c r="BIZ23" s="260"/>
      <c r="BJA23" s="260"/>
      <c r="BJB23" s="260"/>
      <c r="BJC23" s="260"/>
      <c r="BJD23" s="260"/>
      <c r="BJE23" s="260"/>
      <c r="BJF23" s="260"/>
      <c r="BJG23" s="260"/>
      <c r="BJH23" s="260"/>
      <c r="BJI23" s="260"/>
      <c r="BJJ23" s="260"/>
      <c r="BJK23" s="260"/>
      <c r="BJL23" s="260"/>
      <c r="BJM23" s="260"/>
      <c r="BJN23" s="260"/>
      <c r="BJO23" s="260"/>
      <c r="BJP23" s="260"/>
      <c r="BJQ23" s="260"/>
      <c r="BJR23" s="260"/>
      <c r="BJS23" s="260"/>
      <c r="BJT23" s="260"/>
      <c r="BJU23" s="260"/>
      <c r="BJV23" s="260"/>
      <c r="BJW23" s="260"/>
      <c r="BJX23" s="260"/>
      <c r="BJY23" s="260"/>
      <c r="BJZ23" s="260"/>
      <c r="BKA23" s="260"/>
      <c r="BKB23" s="260"/>
      <c r="BKC23" s="260"/>
      <c r="BKD23" s="260"/>
      <c r="BKE23" s="260"/>
      <c r="BKF23" s="260"/>
      <c r="BKG23" s="260"/>
      <c r="BKH23" s="260"/>
      <c r="BKI23" s="260"/>
      <c r="BKJ23" s="260"/>
      <c r="BKK23" s="260"/>
      <c r="BKL23" s="260"/>
      <c r="BKM23" s="260"/>
      <c r="BKN23" s="260"/>
      <c r="BKO23" s="260"/>
      <c r="BKP23" s="260"/>
      <c r="BKQ23" s="260"/>
      <c r="BKR23" s="260"/>
      <c r="BKS23" s="260"/>
      <c r="BKT23" s="260"/>
      <c r="BKU23" s="260"/>
      <c r="BKV23" s="260"/>
      <c r="BKW23" s="260"/>
      <c r="BKX23" s="260"/>
      <c r="BKY23" s="260"/>
      <c r="BKZ23" s="260"/>
      <c r="BLA23" s="260"/>
      <c r="BLB23" s="260"/>
      <c r="BLC23" s="260"/>
      <c r="BLD23" s="260"/>
      <c r="BLE23" s="260"/>
      <c r="BLF23" s="260"/>
      <c r="BLG23" s="260"/>
      <c r="BLH23" s="260"/>
      <c r="BLI23" s="260"/>
      <c r="BLJ23" s="260"/>
      <c r="BLK23" s="260"/>
      <c r="BLL23" s="260"/>
      <c r="BLM23" s="260"/>
      <c r="BLN23" s="260"/>
      <c r="BLO23" s="260"/>
      <c r="BLP23" s="260"/>
      <c r="BLQ23" s="260"/>
      <c r="BLR23" s="260"/>
      <c r="BLS23" s="260"/>
      <c r="BLT23" s="260"/>
      <c r="BLU23" s="260"/>
      <c r="BLV23" s="260"/>
      <c r="BLW23" s="260"/>
      <c r="BLX23" s="260"/>
      <c r="BLY23" s="260"/>
      <c r="BLZ23" s="260"/>
      <c r="BMA23" s="260"/>
      <c r="BMB23" s="260"/>
      <c r="BMC23" s="260"/>
      <c r="BMD23" s="260"/>
      <c r="BME23" s="260"/>
      <c r="BMF23" s="260"/>
      <c r="BMG23" s="260"/>
      <c r="BMH23" s="260"/>
      <c r="BMI23" s="260"/>
      <c r="BMJ23" s="260"/>
      <c r="BMK23" s="260"/>
      <c r="BML23" s="260"/>
      <c r="BMM23" s="260"/>
      <c r="BMN23" s="260"/>
      <c r="BMO23" s="260"/>
      <c r="BMP23" s="260"/>
      <c r="BMQ23" s="260"/>
      <c r="BMR23" s="260"/>
      <c r="BMS23" s="260"/>
      <c r="BMT23" s="260"/>
      <c r="BMU23" s="260"/>
      <c r="BMV23" s="260"/>
      <c r="BMW23" s="260"/>
      <c r="BMX23" s="260"/>
      <c r="BMY23" s="260"/>
      <c r="BMZ23" s="260"/>
      <c r="BNA23" s="260"/>
      <c r="BNB23" s="260"/>
      <c r="BNC23" s="260"/>
      <c r="BND23" s="260"/>
      <c r="BNE23" s="260"/>
      <c r="BNF23" s="260"/>
      <c r="BNG23" s="260"/>
      <c r="BNH23" s="260"/>
      <c r="BNI23" s="260"/>
      <c r="BNJ23" s="260"/>
      <c r="BNK23" s="260"/>
      <c r="BNL23" s="260"/>
      <c r="BNM23" s="260"/>
      <c r="BNN23" s="260"/>
      <c r="BNO23" s="260"/>
      <c r="BNP23" s="260"/>
      <c r="BNQ23" s="260"/>
      <c r="BNR23" s="260"/>
      <c r="BNS23" s="260"/>
      <c r="BNT23" s="260"/>
      <c r="BNU23" s="260"/>
      <c r="BNV23" s="260"/>
      <c r="BNW23" s="260"/>
      <c r="BNX23" s="260"/>
      <c r="BNY23" s="260"/>
      <c r="BNZ23" s="260"/>
      <c r="BOA23" s="260"/>
      <c r="BOB23" s="260"/>
      <c r="BOC23" s="260"/>
      <c r="BOD23" s="260"/>
      <c r="BOE23" s="260"/>
      <c r="BOF23" s="260"/>
      <c r="BOG23" s="260"/>
      <c r="BOH23" s="260"/>
      <c r="BOI23" s="260"/>
      <c r="BOJ23" s="260"/>
      <c r="BOK23" s="260"/>
      <c r="BOL23" s="260"/>
      <c r="BOM23" s="260"/>
      <c r="BON23" s="260"/>
      <c r="BOO23" s="260"/>
      <c r="BOP23" s="260"/>
      <c r="BOQ23" s="260"/>
      <c r="BOR23" s="260"/>
      <c r="BOS23" s="260"/>
      <c r="BOT23" s="260"/>
      <c r="BOU23" s="260"/>
      <c r="BOV23" s="260"/>
      <c r="BOW23" s="260"/>
      <c r="BOX23" s="260"/>
      <c r="BOY23" s="260"/>
      <c r="BOZ23" s="260"/>
      <c r="BPA23" s="260"/>
      <c r="BPB23" s="260"/>
      <c r="BPC23" s="260"/>
      <c r="BPD23" s="260"/>
      <c r="BPE23" s="260"/>
      <c r="BPF23" s="260"/>
      <c r="BPG23" s="260"/>
      <c r="BPH23" s="260"/>
      <c r="BPI23" s="260"/>
      <c r="BPJ23" s="260"/>
      <c r="BPK23" s="260"/>
      <c r="BPL23" s="260"/>
      <c r="BPM23" s="260"/>
      <c r="BPN23" s="260"/>
      <c r="BPO23" s="260"/>
      <c r="BPP23" s="260"/>
      <c r="BPQ23" s="260"/>
      <c r="BPR23" s="260"/>
      <c r="BPS23" s="260"/>
      <c r="BPT23" s="260"/>
      <c r="BPU23" s="260"/>
      <c r="BPV23" s="260"/>
      <c r="BPW23" s="260"/>
      <c r="BPX23" s="260"/>
      <c r="BPY23" s="260"/>
      <c r="BPZ23" s="260"/>
      <c r="BQA23" s="260"/>
      <c r="BQB23" s="260"/>
      <c r="BQC23" s="260"/>
      <c r="BQD23" s="260"/>
      <c r="BQE23" s="260"/>
      <c r="BQF23" s="260"/>
      <c r="BQG23" s="260"/>
      <c r="BQH23" s="260"/>
      <c r="BQI23" s="260"/>
      <c r="BQJ23" s="260"/>
      <c r="BQK23" s="260"/>
      <c r="BQL23" s="260"/>
      <c r="BQM23" s="260"/>
      <c r="BQN23" s="260"/>
      <c r="BQO23" s="260"/>
      <c r="BQP23" s="260"/>
      <c r="BQQ23" s="260"/>
      <c r="BQR23" s="260"/>
      <c r="BQS23" s="260"/>
      <c r="BQT23" s="260"/>
      <c r="BQU23" s="260"/>
      <c r="BQV23" s="260"/>
      <c r="BQW23" s="260"/>
      <c r="BQX23" s="260"/>
      <c r="BQY23" s="260"/>
      <c r="BQZ23" s="260"/>
      <c r="BRA23" s="260"/>
      <c r="BRB23" s="260"/>
      <c r="BRC23" s="260"/>
      <c r="BRD23" s="260"/>
      <c r="BRE23" s="260"/>
      <c r="BRF23" s="260"/>
      <c r="BRG23" s="260"/>
      <c r="BRH23" s="260"/>
      <c r="BRI23" s="260"/>
      <c r="BRJ23" s="260"/>
      <c r="BRK23" s="260"/>
      <c r="BRL23" s="260"/>
      <c r="BRM23" s="260"/>
      <c r="BRN23" s="260"/>
      <c r="BRO23" s="260"/>
      <c r="BRP23" s="260"/>
      <c r="BRQ23" s="260"/>
      <c r="BRR23" s="260"/>
      <c r="BRS23" s="260"/>
      <c r="BRT23" s="260"/>
      <c r="BRU23" s="260"/>
      <c r="BRV23" s="260"/>
      <c r="BRW23" s="260"/>
      <c r="BRX23" s="260"/>
      <c r="BRY23" s="260"/>
      <c r="BRZ23" s="260"/>
      <c r="BSA23" s="260"/>
      <c r="BSB23" s="260"/>
      <c r="BSC23" s="260"/>
      <c r="BSD23" s="260"/>
      <c r="BSE23" s="260"/>
      <c r="BSF23" s="260"/>
      <c r="BSG23" s="260"/>
      <c r="BSH23" s="260"/>
      <c r="BSI23" s="260"/>
      <c r="BSJ23" s="260"/>
      <c r="BSK23" s="260"/>
      <c r="BSL23" s="260"/>
      <c r="BSM23" s="260"/>
      <c r="BSN23" s="260"/>
      <c r="BSO23" s="260"/>
      <c r="BSP23" s="260"/>
      <c r="BSQ23" s="260"/>
      <c r="BSR23" s="260"/>
      <c r="BSS23" s="260"/>
      <c r="BST23" s="260"/>
      <c r="BSU23" s="260"/>
      <c r="BSV23" s="260"/>
      <c r="BSW23" s="260"/>
      <c r="BSX23" s="260"/>
      <c r="BSY23" s="260"/>
      <c r="BSZ23" s="260"/>
      <c r="BTA23" s="260"/>
      <c r="BTB23" s="260"/>
      <c r="BTC23" s="260"/>
      <c r="BTD23" s="260"/>
      <c r="BTE23" s="260"/>
      <c r="BTF23" s="260"/>
      <c r="BTG23" s="260"/>
      <c r="BTH23" s="260"/>
      <c r="BTI23" s="260"/>
      <c r="BTJ23" s="260"/>
      <c r="BTK23" s="260"/>
      <c r="BTL23" s="260"/>
      <c r="BTM23" s="260"/>
      <c r="BTN23" s="260"/>
      <c r="BTO23" s="260"/>
      <c r="BTP23" s="260"/>
      <c r="BTQ23" s="260"/>
      <c r="BTR23" s="260"/>
      <c r="BTS23" s="260"/>
      <c r="BTT23" s="260"/>
      <c r="BTU23" s="260"/>
      <c r="BTV23" s="260"/>
      <c r="BTW23" s="260"/>
      <c r="BTX23" s="260"/>
      <c r="BTY23" s="260"/>
      <c r="BTZ23" s="260"/>
      <c r="BUA23" s="260"/>
      <c r="BUB23" s="260"/>
      <c r="BUC23" s="260"/>
      <c r="BUD23" s="260"/>
      <c r="BUE23" s="260"/>
      <c r="BUF23" s="260"/>
      <c r="BUG23" s="260"/>
      <c r="BUH23" s="260"/>
      <c r="BUI23" s="260"/>
      <c r="BUJ23" s="260"/>
      <c r="BUK23" s="260"/>
      <c r="BUL23" s="260"/>
      <c r="BUM23" s="260"/>
      <c r="BUN23" s="260"/>
      <c r="BUO23" s="260"/>
      <c r="BUP23" s="260"/>
      <c r="BUQ23" s="260"/>
      <c r="BUR23" s="260"/>
      <c r="BUS23" s="260"/>
      <c r="BUT23" s="260"/>
      <c r="BUU23" s="260"/>
      <c r="BUV23" s="260"/>
      <c r="BUW23" s="260"/>
      <c r="BUX23" s="260"/>
      <c r="BUY23" s="260"/>
      <c r="BUZ23" s="260"/>
      <c r="BVA23" s="260"/>
      <c r="BVB23" s="260"/>
      <c r="BVC23" s="260"/>
      <c r="BVD23" s="260"/>
      <c r="BVE23" s="260"/>
      <c r="BVF23" s="260"/>
      <c r="BVG23" s="260"/>
      <c r="BVH23" s="260"/>
      <c r="BVI23" s="260"/>
      <c r="BVJ23" s="260"/>
      <c r="BVK23" s="260"/>
      <c r="BVL23" s="260"/>
      <c r="BVM23" s="260"/>
      <c r="BVN23" s="260"/>
      <c r="BVO23" s="260"/>
      <c r="BVP23" s="260"/>
      <c r="BVQ23" s="260"/>
      <c r="BVR23" s="260"/>
      <c r="BVS23" s="260"/>
      <c r="BVT23" s="260"/>
      <c r="BVU23" s="260"/>
      <c r="BVV23" s="260"/>
      <c r="BVW23" s="260"/>
      <c r="BVX23" s="260"/>
      <c r="BVY23" s="260"/>
      <c r="BVZ23" s="260"/>
      <c r="BWA23" s="260"/>
      <c r="BWB23" s="260"/>
      <c r="BWC23" s="260"/>
      <c r="BWD23" s="260"/>
      <c r="BWE23" s="260"/>
      <c r="BWF23" s="260"/>
      <c r="BWG23" s="260"/>
      <c r="BWH23" s="260"/>
      <c r="BWI23" s="260"/>
      <c r="BWJ23" s="260"/>
      <c r="BWK23" s="260"/>
      <c r="BWL23" s="260"/>
      <c r="BWM23" s="260"/>
      <c r="BWN23" s="260"/>
      <c r="BWO23" s="260"/>
      <c r="BWP23" s="260"/>
      <c r="BWQ23" s="260"/>
      <c r="BWR23" s="260"/>
      <c r="BWS23" s="260"/>
      <c r="BWT23" s="260"/>
      <c r="BWU23" s="260"/>
      <c r="BWV23" s="260"/>
      <c r="BWW23" s="260"/>
      <c r="BWX23" s="260"/>
      <c r="BWY23" s="260"/>
      <c r="BWZ23" s="260"/>
      <c r="BXA23" s="260"/>
      <c r="BXB23" s="260"/>
      <c r="BXC23" s="260"/>
      <c r="BXD23" s="260"/>
      <c r="BXE23" s="260"/>
      <c r="BXF23" s="260"/>
      <c r="BXG23" s="260"/>
      <c r="BXH23" s="260"/>
      <c r="BXI23" s="260"/>
      <c r="BXJ23" s="260"/>
      <c r="BXK23" s="260"/>
      <c r="BXL23" s="260"/>
      <c r="BXM23" s="260"/>
      <c r="BXN23" s="260"/>
      <c r="BXO23" s="260"/>
      <c r="BXP23" s="260"/>
      <c r="BXQ23" s="260"/>
      <c r="BXR23" s="260"/>
      <c r="BXS23" s="260"/>
      <c r="BXT23" s="260"/>
      <c r="BXU23" s="260"/>
      <c r="BXV23" s="260"/>
      <c r="BXW23" s="260"/>
      <c r="BXX23" s="260"/>
      <c r="BXY23" s="260"/>
      <c r="BXZ23" s="260"/>
      <c r="BYA23" s="260"/>
      <c r="BYB23" s="260"/>
      <c r="BYC23" s="260"/>
      <c r="BYD23" s="260"/>
      <c r="BYE23" s="260"/>
      <c r="BYF23" s="260"/>
      <c r="BYG23" s="260"/>
      <c r="BYH23" s="260"/>
      <c r="BYI23" s="260"/>
      <c r="BYJ23" s="260"/>
      <c r="BYK23" s="260"/>
      <c r="BYL23" s="260"/>
      <c r="BYM23" s="260"/>
      <c r="BYN23" s="260"/>
      <c r="BYO23" s="260"/>
      <c r="BYP23" s="260"/>
      <c r="BYQ23" s="260"/>
      <c r="BYR23" s="260"/>
      <c r="BYS23" s="260"/>
      <c r="BYT23" s="260"/>
      <c r="BYU23" s="260"/>
      <c r="BYV23" s="260"/>
      <c r="BYW23" s="260"/>
      <c r="BYX23" s="260"/>
      <c r="BYY23" s="260"/>
      <c r="BYZ23" s="260"/>
      <c r="BZA23" s="260"/>
      <c r="BZB23" s="260"/>
      <c r="BZC23" s="260"/>
      <c r="BZD23" s="260"/>
      <c r="BZE23" s="260"/>
      <c r="BZF23" s="260"/>
      <c r="BZG23" s="260"/>
      <c r="BZH23" s="260"/>
      <c r="BZI23" s="260"/>
      <c r="BZJ23" s="260"/>
      <c r="BZK23" s="260"/>
      <c r="BZL23" s="260"/>
      <c r="BZM23" s="260"/>
      <c r="BZN23" s="260"/>
      <c r="BZO23" s="260"/>
      <c r="BZP23" s="260"/>
      <c r="BZQ23" s="260"/>
      <c r="BZR23" s="260"/>
      <c r="BZS23" s="260"/>
      <c r="BZT23" s="260"/>
      <c r="BZU23" s="260"/>
      <c r="BZV23" s="260"/>
      <c r="BZW23" s="260"/>
      <c r="BZX23" s="260"/>
      <c r="BZY23" s="260"/>
      <c r="BZZ23" s="260"/>
      <c r="CAA23" s="260"/>
      <c r="CAB23" s="260"/>
      <c r="CAC23" s="260"/>
      <c r="CAD23" s="260"/>
      <c r="CAE23" s="260"/>
      <c r="CAF23" s="260"/>
      <c r="CAG23" s="260"/>
      <c r="CAH23" s="260"/>
      <c r="CAI23" s="260"/>
      <c r="CAJ23" s="260"/>
      <c r="CAK23" s="260"/>
      <c r="CAL23" s="260"/>
      <c r="CAM23" s="260"/>
      <c r="CAN23" s="260"/>
      <c r="CAO23" s="260"/>
      <c r="CAP23" s="260"/>
      <c r="CAQ23" s="260"/>
      <c r="CAR23" s="260"/>
      <c r="CAS23" s="260"/>
      <c r="CAT23" s="260"/>
      <c r="CAU23" s="260"/>
      <c r="CAV23" s="260"/>
      <c r="CAW23" s="260"/>
      <c r="CAX23" s="260"/>
      <c r="CAY23" s="260"/>
      <c r="CAZ23" s="260"/>
      <c r="CBA23" s="260"/>
      <c r="CBB23" s="260"/>
      <c r="CBC23" s="260"/>
      <c r="CBD23" s="260"/>
      <c r="CBE23" s="260"/>
      <c r="CBF23" s="260"/>
      <c r="CBG23" s="260"/>
      <c r="CBH23" s="260"/>
      <c r="CBI23" s="260"/>
      <c r="CBJ23" s="260"/>
      <c r="CBK23" s="260"/>
      <c r="CBL23" s="260"/>
      <c r="CBM23" s="260"/>
      <c r="CBN23" s="260"/>
      <c r="CBO23" s="260"/>
      <c r="CBP23" s="260"/>
      <c r="CBQ23" s="260"/>
      <c r="CBR23" s="260"/>
      <c r="CBS23" s="260"/>
      <c r="CBT23" s="260"/>
      <c r="CBU23" s="260"/>
      <c r="CBV23" s="260"/>
      <c r="CBW23" s="260"/>
      <c r="CBX23" s="260"/>
      <c r="CBY23" s="260"/>
      <c r="CBZ23" s="260"/>
      <c r="CCA23" s="260"/>
      <c r="CCB23" s="260"/>
      <c r="CCC23" s="260"/>
      <c r="CCD23" s="260"/>
      <c r="CCE23" s="260"/>
      <c r="CCF23" s="260"/>
      <c r="CCG23" s="260"/>
      <c r="CCH23" s="260"/>
      <c r="CCI23" s="260"/>
      <c r="CCJ23" s="260"/>
      <c r="CCK23" s="260"/>
      <c r="CCL23" s="260"/>
      <c r="CCM23" s="260"/>
      <c r="CCN23" s="260"/>
      <c r="CCO23" s="260"/>
      <c r="CCP23" s="260"/>
      <c r="CCQ23" s="260"/>
      <c r="CCR23" s="260"/>
      <c r="CCS23" s="260"/>
      <c r="CCT23" s="260"/>
      <c r="CCU23" s="260"/>
      <c r="CCV23" s="260"/>
      <c r="CCW23" s="260"/>
      <c r="CCX23" s="260"/>
      <c r="CCY23" s="260"/>
      <c r="CCZ23" s="260"/>
      <c r="CDA23" s="260"/>
      <c r="CDB23" s="260"/>
      <c r="CDC23" s="260"/>
      <c r="CDD23" s="260"/>
      <c r="CDE23" s="260"/>
      <c r="CDF23" s="260"/>
      <c r="CDG23" s="260"/>
      <c r="CDH23" s="260"/>
      <c r="CDI23" s="260"/>
      <c r="CDJ23" s="260"/>
      <c r="CDK23" s="260"/>
      <c r="CDL23" s="260"/>
      <c r="CDM23" s="260"/>
      <c r="CDN23" s="260"/>
      <c r="CDO23" s="260"/>
      <c r="CDP23" s="260"/>
      <c r="CDQ23" s="260"/>
      <c r="CDR23" s="260"/>
      <c r="CDS23" s="260"/>
      <c r="CDT23" s="260"/>
      <c r="CDU23" s="260"/>
      <c r="CDV23" s="260"/>
      <c r="CDW23" s="260"/>
      <c r="CDX23" s="260"/>
      <c r="CDY23" s="260"/>
      <c r="CDZ23" s="260"/>
      <c r="CEA23" s="260"/>
      <c r="CEB23" s="260"/>
      <c r="CEC23" s="260"/>
      <c r="CED23" s="260"/>
      <c r="CEE23" s="260"/>
      <c r="CEF23" s="260"/>
      <c r="CEG23" s="260"/>
      <c r="CEH23" s="260"/>
      <c r="CEI23" s="260"/>
      <c r="CEJ23" s="260"/>
      <c r="CEK23" s="260"/>
      <c r="CEL23" s="260"/>
      <c r="CEM23" s="260"/>
      <c r="CEN23" s="260"/>
      <c r="CEO23" s="260"/>
      <c r="CEP23" s="260"/>
      <c r="CEQ23" s="260"/>
      <c r="CER23" s="260"/>
      <c r="CES23" s="260"/>
      <c r="CET23" s="260"/>
      <c r="CEU23" s="260"/>
      <c r="CEV23" s="260"/>
      <c r="CEW23" s="260"/>
      <c r="CEX23" s="260"/>
      <c r="CEY23" s="260"/>
      <c r="CEZ23" s="260"/>
      <c r="CFA23" s="260"/>
      <c r="CFB23" s="260"/>
      <c r="CFC23" s="260"/>
      <c r="CFD23" s="260"/>
      <c r="CFE23" s="260"/>
      <c r="CFF23" s="260"/>
      <c r="CFG23" s="260"/>
      <c r="CFH23" s="260"/>
      <c r="CFI23" s="260"/>
      <c r="CFJ23" s="260"/>
      <c r="CFK23" s="260"/>
      <c r="CFL23" s="260"/>
      <c r="CFM23" s="260"/>
      <c r="CFN23" s="260"/>
      <c r="CFO23" s="260"/>
      <c r="CFP23" s="260"/>
      <c r="CFQ23" s="260"/>
      <c r="CFR23" s="260"/>
      <c r="CFS23" s="260"/>
      <c r="CFT23" s="260"/>
      <c r="CFU23" s="260"/>
      <c r="CFV23" s="260"/>
      <c r="CFW23" s="260"/>
      <c r="CFX23" s="260"/>
      <c r="CFY23" s="260"/>
      <c r="CFZ23" s="260"/>
      <c r="CGA23" s="260"/>
      <c r="CGB23" s="260"/>
      <c r="CGC23" s="260"/>
      <c r="CGD23" s="260"/>
      <c r="CGE23" s="260"/>
      <c r="CGF23" s="260"/>
      <c r="CGG23" s="260"/>
      <c r="CGH23" s="260"/>
      <c r="CGI23" s="260"/>
      <c r="CGJ23" s="260"/>
      <c r="CGK23" s="260"/>
      <c r="CGL23" s="260"/>
      <c r="CGM23" s="260"/>
      <c r="CGN23" s="260"/>
      <c r="CGO23" s="260"/>
      <c r="CGP23" s="260"/>
      <c r="CGQ23" s="260"/>
      <c r="CGR23" s="260"/>
      <c r="CGS23" s="260"/>
      <c r="CGT23" s="260"/>
      <c r="CGU23" s="260"/>
      <c r="CGV23" s="260"/>
      <c r="CGW23" s="260"/>
      <c r="CGX23" s="260"/>
      <c r="CGY23" s="260"/>
      <c r="CGZ23" s="260"/>
      <c r="CHA23" s="260"/>
      <c r="CHB23" s="260"/>
      <c r="CHC23" s="260"/>
      <c r="CHD23" s="260"/>
      <c r="CHE23" s="260"/>
      <c r="CHF23" s="260"/>
      <c r="CHG23" s="260"/>
      <c r="CHH23" s="260"/>
      <c r="CHI23" s="260"/>
      <c r="CHJ23" s="260"/>
      <c r="CHK23" s="260"/>
      <c r="CHL23" s="260"/>
      <c r="CHM23" s="260"/>
      <c r="CHN23" s="260"/>
      <c r="CHO23" s="260"/>
      <c r="CHP23" s="260"/>
      <c r="CHQ23" s="260"/>
      <c r="CHR23" s="260"/>
      <c r="CHS23" s="260"/>
      <c r="CHT23" s="260"/>
      <c r="CHU23" s="260"/>
      <c r="CHV23" s="260"/>
      <c r="CHW23" s="260"/>
      <c r="CHX23" s="260"/>
      <c r="CHY23" s="260"/>
      <c r="CHZ23" s="260"/>
      <c r="CIA23" s="260"/>
      <c r="CIB23" s="260"/>
      <c r="CIC23" s="260"/>
      <c r="CID23" s="260"/>
      <c r="CIE23" s="260"/>
      <c r="CIF23" s="260"/>
      <c r="CIG23" s="260"/>
      <c r="CIH23" s="260"/>
      <c r="CII23" s="260"/>
      <c r="CIJ23" s="260"/>
      <c r="CIK23" s="260"/>
      <c r="CIL23" s="260"/>
      <c r="CIM23" s="260"/>
      <c r="CIN23" s="260"/>
      <c r="CIO23" s="260"/>
      <c r="CIP23" s="260"/>
      <c r="CIQ23" s="260"/>
      <c r="CIR23" s="260"/>
      <c r="CIS23" s="260"/>
      <c r="CIT23" s="260"/>
      <c r="CIU23" s="260"/>
      <c r="CIV23" s="260"/>
      <c r="CIW23" s="260"/>
      <c r="CIX23" s="260"/>
      <c r="CIY23" s="260"/>
      <c r="CIZ23" s="260"/>
      <c r="CJA23" s="260"/>
      <c r="CJB23" s="260"/>
      <c r="CJC23" s="260"/>
      <c r="CJD23" s="260"/>
      <c r="CJE23" s="260"/>
      <c r="CJF23" s="260"/>
      <c r="CJG23" s="260"/>
      <c r="CJH23" s="260"/>
      <c r="CJI23" s="260"/>
      <c r="CJJ23" s="260"/>
      <c r="CJK23" s="260"/>
      <c r="CJL23" s="260"/>
      <c r="CJM23" s="260"/>
      <c r="CJN23" s="260"/>
      <c r="CJO23" s="260"/>
      <c r="CJP23" s="260"/>
      <c r="CJQ23" s="260"/>
      <c r="CJR23" s="260"/>
      <c r="CJS23" s="260"/>
      <c r="CJT23" s="260"/>
      <c r="CJU23" s="260"/>
      <c r="CJV23" s="260"/>
      <c r="CJW23" s="260"/>
      <c r="CJX23" s="260"/>
      <c r="CJY23" s="260"/>
      <c r="CJZ23" s="260"/>
      <c r="CKA23" s="260"/>
      <c r="CKB23" s="260"/>
      <c r="CKC23" s="260"/>
      <c r="CKD23" s="260"/>
      <c r="CKE23" s="260"/>
      <c r="CKF23" s="260"/>
      <c r="CKG23" s="260"/>
      <c r="CKH23" s="260"/>
      <c r="CKI23" s="260"/>
      <c r="CKJ23" s="260"/>
      <c r="CKK23" s="260"/>
      <c r="CKL23" s="260"/>
      <c r="CKM23" s="260"/>
      <c r="CKN23" s="260"/>
      <c r="CKO23" s="260"/>
      <c r="CKP23" s="260"/>
      <c r="CKQ23" s="260"/>
      <c r="CKR23" s="260"/>
      <c r="CKS23" s="260"/>
      <c r="CKT23" s="260"/>
      <c r="CKU23" s="260"/>
      <c r="CKV23" s="260"/>
      <c r="CKW23" s="260"/>
      <c r="CKX23" s="260"/>
      <c r="CKY23" s="260"/>
      <c r="CKZ23" s="260"/>
      <c r="CLA23" s="260"/>
      <c r="CLB23" s="260"/>
      <c r="CLC23" s="260"/>
      <c r="CLD23" s="260"/>
      <c r="CLE23" s="260"/>
      <c r="CLF23" s="260"/>
      <c r="CLG23" s="260"/>
      <c r="CLH23" s="260"/>
      <c r="CLI23" s="260"/>
      <c r="CLJ23" s="260"/>
      <c r="CLK23" s="260"/>
      <c r="CLL23" s="260"/>
      <c r="CLM23" s="260"/>
      <c r="CLN23" s="260"/>
      <c r="CLO23" s="260"/>
      <c r="CLP23" s="260"/>
      <c r="CLQ23" s="260"/>
      <c r="CLR23" s="260"/>
      <c r="CLS23" s="260"/>
      <c r="CLT23" s="260"/>
      <c r="CLU23" s="260"/>
      <c r="CLV23" s="260"/>
      <c r="CLW23" s="260"/>
      <c r="CLX23" s="260"/>
      <c r="CLY23" s="260"/>
      <c r="CLZ23" s="260"/>
      <c r="CMA23" s="260"/>
      <c r="CMB23" s="260"/>
      <c r="CMC23" s="260"/>
      <c r="CMD23" s="260"/>
      <c r="CME23" s="260"/>
      <c r="CMF23" s="260"/>
      <c r="CMG23" s="260"/>
      <c r="CMH23" s="260"/>
      <c r="CMI23" s="260"/>
      <c r="CMJ23" s="260"/>
      <c r="CMK23" s="260"/>
      <c r="CML23" s="260"/>
      <c r="CMM23" s="260"/>
      <c r="CMN23" s="260"/>
      <c r="CMO23" s="260"/>
      <c r="CMP23" s="260"/>
      <c r="CMQ23" s="260"/>
      <c r="CMR23" s="260"/>
      <c r="CMS23" s="260"/>
      <c r="CMT23" s="260"/>
      <c r="CMU23" s="260"/>
      <c r="CMV23" s="260"/>
      <c r="CMW23" s="260"/>
      <c r="CMX23" s="260"/>
      <c r="CMY23" s="260"/>
      <c r="CMZ23" s="260"/>
      <c r="CNA23" s="260"/>
      <c r="CNB23" s="260"/>
      <c r="CNC23" s="260"/>
      <c r="CND23" s="260"/>
      <c r="CNE23" s="260"/>
      <c r="CNF23" s="260"/>
      <c r="CNG23" s="260"/>
      <c r="CNH23" s="260"/>
      <c r="CNI23" s="260"/>
      <c r="CNJ23" s="260"/>
      <c r="CNK23" s="260"/>
      <c r="CNL23" s="260"/>
      <c r="CNM23" s="260"/>
      <c r="CNN23" s="260"/>
      <c r="CNO23" s="260"/>
      <c r="CNP23" s="260"/>
      <c r="CNQ23" s="260"/>
      <c r="CNR23" s="260"/>
      <c r="CNS23" s="260"/>
      <c r="CNT23" s="260"/>
      <c r="CNU23" s="260"/>
      <c r="CNV23" s="260"/>
      <c r="CNW23" s="260"/>
      <c r="CNX23" s="260"/>
      <c r="CNY23" s="260"/>
      <c r="CNZ23" s="260"/>
      <c r="COA23" s="260"/>
      <c r="COB23" s="260"/>
      <c r="COC23" s="260"/>
      <c r="COD23" s="260"/>
      <c r="COE23" s="260"/>
      <c r="COF23" s="260"/>
      <c r="COG23" s="260"/>
      <c r="COH23" s="260"/>
      <c r="COI23" s="260"/>
      <c r="COJ23" s="260"/>
      <c r="COK23" s="260"/>
      <c r="COL23" s="260"/>
      <c r="COM23" s="260"/>
      <c r="CON23" s="260"/>
      <c r="COO23" s="260"/>
      <c r="COP23" s="260"/>
      <c r="COQ23" s="260"/>
      <c r="COR23" s="260"/>
      <c r="COS23" s="260"/>
      <c r="COT23" s="260"/>
      <c r="COU23" s="260"/>
      <c r="COV23" s="260"/>
      <c r="COW23" s="260"/>
      <c r="COX23" s="260"/>
      <c r="COY23" s="260"/>
      <c r="COZ23" s="260"/>
      <c r="CPA23" s="260"/>
      <c r="CPB23" s="260"/>
      <c r="CPC23" s="260"/>
      <c r="CPD23" s="260"/>
      <c r="CPE23" s="260"/>
      <c r="CPF23" s="260"/>
      <c r="CPG23" s="260"/>
      <c r="CPH23" s="260"/>
      <c r="CPI23" s="260"/>
      <c r="CPJ23" s="260"/>
      <c r="CPK23" s="260"/>
      <c r="CPL23" s="260"/>
      <c r="CPM23" s="260"/>
      <c r="CPN23" s="260"/>
      <c r="CPO23" s="260"/>
      <c r="CPP23" s="260"/>
      <c r="CPQ23" s="260"/>
      <c r="CPR23" s="260"/>
      <c r="CPS23" s="260"/>
      <c r="CPT23" s="260"/>
      <c r="CPU23" s="260"/>
      <c r="CPV23" s="260"/>
      <c r="CPW23" s="260"/>
      <c r="CPX23" s="260"/>
      <c r="CPY23" s="260"/>
      <c r="CPZ23" s="260"/>
      <c r="CQA23" s="260"/>
      <c r="CQB23" s="260"/>
      <c r="CQC23" s="260"/>
      <c r="CQD23" s="260"/>
      <c r="CQE23" s="260"/>
      <c r="CQF23" s="260"/>
      <c r="CQG23" s="260"/>
      <c r="CQH23" s="260"/>
      <c r="CQI23" s="260"/>
      <c r="CQJ23" s="260"/>
      <c r="CQK23" s="260"/>
      <c r="CQL23" s="260"/>
      <c r="CQM23" s="260"/>
      <c r="CQN23" s="260"/>
      <c r="CQO23" s="260"/>
      <c r="CQP23" s="260"/>
      <c r="CQQ23" s="260"/>
      <c r="CQR23" s="260"/>
      <c r="CQS23" s="260"/>
      <c r="CQT23" s="260"/>
      <c r="CQU23" s="260"/>
      <c r="CQV23" s="260"/>
      <c r="CQW23" s="260"/>
      <c r="CQX23" s="260"/>
      <c r="CQY23" s="260"/>
      <c r="CQZ23" s="260"/>
      <c r="CRA23" s="260"/>
      <c r="CRB23" s="260"/>
      <c r="CRC23" s="260"/>
      <c r="CRD23" s="260"/>
      <c r="CRE23" s="260"/>
      <c r="CRF23" s="260"/>
      <c r="CRG23" s="260"/>
      <c r="CRH23" s="260"/>
      <c r="CRI23" s="260"/>
      <c r="CRJ23" s="260"/>
      <c r="CRK23" s="260"/>
      <c r="CRL23" s="260"/>
      <c r="CRM23" s="260"/>
      <c r="CRN23" s="260"/>
      <c r="CRO23" s="260"/>
      <c r="CRP23" s="260"/>
      <c r="CRQ23" s="260"/>
      <c r="CRR23" s="260"/>
      <c r="CRS23" s="260"/>
      <c r="CRT23" s="260"/>
      <c r="CRU23" s="260"/>
      <c r="CRV23" s="260"/>
      <c r="CRW23" s="260"/>
      <c r="CRX23" s="260"/>
      <c r="CRY23" s="260"/>
      <c r="CRZ23" s="260"/>
      <c r="CSA23" s="260"/>
      <c r="CSB23" s="260"/>
      <c r="CSC23" s="260"/>
      <c r="CSD23" s="260"/>
      <c r="CSE23" s="260"/>
      <c r="CSF23" s="260"/>
      <c r="CSG23" s="260"/>
      <c r="CSH23" s="260"/>
      <c r="CSI23" s="260"/>
      <c r="CSJ23" s="260"/>
      <c r="CSK23" s="260"/>
      <c r="CSL23" s="260"/>
      <c r="CSM23" s="260"/>
      <c r="CSN23" s="260"/>
      <c r="CSO23" s="260"/>
      <c r="CSP23" s="260"/>
      <c r="CSQ23" s="260"/>
      <c r="CSR23" s="260"/>
      <c r="CSS23" s="260"/>
      <c r="CST23" s="260"/>
      <c r="CSU23" s="260"/>
      <c r="CSV23" s="260"/>
      <c r="CSW23" s="260"/>
      <c r="CSX23" s="260"/>
      <c r="CSY23" s="260"/>
      <c r="CSZ23" s="260"/>
      <c r="CTA23" s="260"/>
      <c r="CTB23" s="260"/>
      <c r="CTC23" s="260"/>
      <c r="CTD23" s="260"/>
      <c r="CTE23" s="260"/>
      <c r="CTF23" s="260"/>
      <c r="CTG23" s="260"/>
      <c r="CTH23" s="260"/>
      <c r="CTI23" s="260"/>
      <c r="CTJ23" s="260"/>
      <c r="CTK23" s="260"/>
      <c r="CTL23" s="260"/>
      <c r="CTM23" s="260"/>
      <c r="CTN23" s="260"/>
      <c r="CTO23" s="260"/>
      <c r="CTP23" s="260"/>
      <c r="CTQ23" s="260"/>
      <c r="CTR23" s="260"/>
      <c r="CTS23" s="260"/>
      <c r="CTT23" s="260"/>
      <c r="CTU23" s="260"/>
      <c r="CTV23" s="260"/>
      <c r="CTW23" s="260"/>
      <c r="CTX23" s="260"/>
      <c r="CTY23" s="260"/>
      <c r="CTZ23" s="260"/>
      <c r="CUA23" s="260"/>
      <c r="CUB23" s="260"/>
      <c r="CUC23" s="260"/>
      <c r="CUD23" s="260"/>
      <c r="CUE23" s="260"/>
      <c r="CUF23" s="260"/>
      <c r="CUG23" s="260"/>
      <c r="CUH23" s="260"/>
      <c r="CUI23" s="260"/>
      <c r="CUJ23" s="260"/>
      <c r="CUK23" s="260"/>
      <c r="CUL23" s="260"/>
      <c r="CUM23" s="260"/>
      <c r="CUN23" s="260"/>
      <c r="CUO23" s="260"/>
      <c r="CUP23" s="260"/>
      <c r="CUQ23" s="260"/>
      <c r="CUR23" s="260"/>
      <c r="CUS23" s="260"/>
      <c r="CUT23" s="260"/>
      <c r="CUU23" s="260"/>
      <c r="CUV23" s="260"/>
      <c r="CUW23" s="260"/>
      <c r="CUX23" s="260"/>
      <c r="CUY23" s="260"/>
      <c r="CUZ23" s="260"/>
      <c r="CVA23" s="260"/>
      <c r="CVB23" s="260"/>
      <c r="CVC23" s="260"/>
      <c r="CVD23" s="260"/>
      <c r="CVE23" s="260"/>
      <c r="CVF23" s="260"/>
      <c r="CVG23" s="260"/>
      <c r="CVH23" s="260"/>
      <c r="CVI23" s="260"/>
      <c r="CVJ23" s="260"/>
      <c r="CVK23" s="260"/>
      <c r="CVL23" s="260"/>
      <c r="CVM23" s="260"/>
      <c r="CVN23" s="260"/>
      <c r="CVO23" s="260"/>
      <c r="CVP23" s="260"/>
      <c r="CVQ23" s="260"/>
      <c r="CVR23" s="260"/>
      <c r="CVS23" s="260"/>
      <c r="CVT23" s="260"/>
      <c r="CVU23" s="260"/>
      <c r="CVV23" s="260"/>
      <c r="CVW23" s="260"/>
      <c r="CVX23" s="260"/>
      <c r="CVY23" s="260"/>
      <c r="CVZ23" s="260"/>
      <c r="CWA23" s="260"/>
      <c r="CWB23" s="260"/>
      <c r="CWC23" s="260"/>
      <c r="CWD23" s="260"/>
      <c r="CWE23" s="260"/>
      <c r="CWF23" s="260"/>
      <c r="CWG23" s="260"/>
      <c r="CWH23" s="260"/>
      <c r="CWI23" s="260"/>
      <c r="CWJ23" s="260"/>
      <c r="CWK23" s="260"/>
      <c r="CWL23" s="260"/>
      <c r="CWM23" s="260"/>
      <c r="CWN23" s="260"/>
      <c r="CWO23" s="260"/>
      <c r="CWP23" s="260"/>
      <c r="CWQ23" s="260"/>
      <c r="CWR23" s="260"/>
      <c r="CWS23" s="260"/>
      <c r="CWT23" s="260"/>
      <c r="CWU23" s="260"/>
      <c r="CWV23" s="260"/>
      <c r="CWW23" s="260"/>
      <c r="CWX23" s="260"/>
      <c r="CWY23" s="260"/>
      <c r="CWZ23" s="260"/>
      <c r="CXA23" s="260"/>
      <c r="CXB23" s="260"/>
      <c r="CXC23" s="260"/>
      <c r="CXD23" s="260"/>
      <c r="CXE23" s="260"/>
      <c r="CXF23" s="260"/>
      <c r="CXG23" s="260"/>
      <c r="CXH23" s="260"/>
      <c r="CXI23" s="260"/>
      <c r="CXJ23" s="260"/>
      <c r="CXK23" s="260"/>
      <c r="CXL23" s="260"/>
      <c r="CXM23" s="260"/>
      <c r="CXN23" s="260"/>
      <c r="CXO23" s="260"/>
      <c r="CXP23" s="260"/>
      <c r="CXQ23" s="260"/>
      <c r="CXR23" s="260"/>
      <c r="CXS23" s="260"/>
      <c r="CXT23" s="260"/>
      <c r="CXU23" s="260"/>
      <c r="CXV23" s="260"/>
      <c r="CXW23" s="260"/>
      <c r="CXX23" s="260"/>
      <c r="CXY23" s="260"/>
      <c r="CXZ23" s="260"/>
      <c r="CYA23" s="260"/>
      <c r="CYB23" s="260"/>
      <c r="CYC23" s="260"/>
      <c r="CYD23" s="260"/>
      <c r="CYE23" s="260"/>
      <c r="CYF23" s="260"/>
      <c r="CYG23" s="260"/>
      <c r="CYH23" s="260"/>
      <c r="CYI23" s="260"/>
      <c r="CYJ23" s="260"/>
      <c r="CYK23" s="260"/>
      <c r="CYL23" s="260"/>
      <c r="CYM23" s="260"/>
      <c r="CYN23" s="260"/>
      <c r="CYO23" s="260"/>
      <c r="CYP23" s="260"/>
      <c r="CYQ23" s="260"/>
      <c r="CYR23" s="260"/>
      <c r="CYS23" s="260"/>
      <c r="CYT23" s="260"/>
      <c r="CYU23" s="260"/>
      <c r="CYV23" s="260"/>
      <c r="CYW23" s="260"/>
      <c r="CYX23" s="260"/>
      <c r="CYY23" s="260"/>
      <c r="CYZ23" s="260"/>
      <c r="CZA23" s="260"/>
      <c r="CZB23" s="260"/>
      <c r="CZC23" s="260"/>
      <c r="CZD23" s="260"/>
      <c r="CZE23" s="260"/>
      <c r="CZF23" s="260"/>
      <c r="CZG23" s="260"/>
      <c r="CZH23" s="260"/>
      <c r="CZI23" s="260"/>
      <c r="CZJ23" s="260"/>
      <c r="CZK23" s="260"/>
      <c r="CZL23" s="260"/>
      <c r="CZM23" s="260"/>
      <c r="CZN23" s="260"/>
      <c r="CZO23" s="260"/>
      <c r="CZP23" s="260"/>
      <c r="CZQ23" s="260"/>
      <c r="CZR23" s="260"/>
      <c r="CZS23" s="260"/>
      <c r="CZT23" s="260"/>
      <c r="CZU23" s="260"/>
      <c r="CZV23" s="260"/>
      <c r="CZW23" s="260"/>
      <c r="CZX23" s="260"/>
      <c r="CZY23" s="260"/>
      <c r="CZZ23" s="260"/>
      <c r="DAA23" s="260"/>
      <c r="DAB23" s="260"/>
      <c r="DAC23" s="260"/>
      <c r="DAD23" s="260"/>
      <c r="DAE23" s="260"/>
      <c r="DAF23" s="260"/>
      <c r="DAG23" s="260"/>
      <c r="DAH23" s="260"/>
      <c r="DAI23" s="260"/>
      <c r="DAJ23" s="260"/>
      <c r="DAK23" s="260"/>
      <c r="DAL23" s="260"/>
      <c r="DAM23" s="260"/>
      <c r="DAN23" s="260"/>
      <c r="DAO23" s="260"/>
      <c r="DAP23" s="260"/>
      <c r="DAQ23" s="260"/>
      <c r="DAR23" s="260"/>
      <c r="DAS23" s="260"/>
      <c r="DAT23" s="260"/>
      <c r="DAU23" s="260"/>
      <c r="DAV23" s="260"/>
      <c r="DAW23" s="260"/>
      <c r="DAX23" s="260"/>
      <c r="DAY23" s="260"/>
      <c r="DAZ23" s="260"/>
      <c r="DBA23" s="260"/>
      <c r="DBB23" s="260"/>
      <c r="DBC23" s="260"/>
      <c r="DBD23" s="260"/>
      <c r="DBE23" s="260"/>
      <c r="DBF23" s="260"/>
      <c r="DBG23" s="260"/>
      <c r="DBH23" s="260"/>
      <c r="DBI23" s="260"/>
      <c r="DBJ23" s="260"/>
      <c r="DBK23" s="260"/>
      <c r="DBL23" s="260"/>
      <c r="DBM23" s="260"/>
      <c r="DBN23" s="260"/>
      <c r="DBO23" s="260"/>
      <c r="DBP23" s="260"/>
      <c r="DBQ23" s="260"/>
      <c r="DBR23" s="260"/>
      <c r="DBS23" s="260"/>
      <c r="DBT23" s="260"/>
      <c r="DBU23" s="260"/>
      <c r="DBV23" s="260"/>
      <c r="DBW23" s="260"/>
      <c r="DBX23" s="260"/>
      <c r="DBY23" s="260"/>
      <c r="DBZ23" s="260"/>
      <c r="DCA23" s="260"/>
      <c r="DCB23" s="260"/>
      <c r="DCC23" s="260"/>
      <c r="DCD23" s="260"/>
      <c r="DCE23" s="260"/>
      <c r="DCF23" s="260"/>
      <c r="DCG23" s="260"/>
      <c r="DCH23" s="260"/>
      <c r="DCI23" s="260"/>
      <c r="DCJ23" s="260"/>
      <c r="DCK23" s="260"/>
      <c r="DCL23" s="260"/>
      <c r="DCM23" s="260"/>
      <c r="DCN23" s="260"/>
      <c r="DCO23" s="260"/>
      <c r="DCP23" s="260"/>
      <c r="DCQ23" s="260"/>
      <c r="DCR23" s="260"/>
      <c r="DCS23" s="260"/>
      <c r="DCT23" s="260"/>
      <c r="DCU23" s="260"/>
      <c r="DCV23" s="260"/>
      <c r="DCW23" s="260"/>
      <c r="DCX23" s="260"/>
      <c r="DCY23" s="260"/>
      <c r="DCZ23" s="260"/>
      <c r="DDA23" s="260"/>
      <c r="DDB23" s="260"/>
      <c r="DDC23" s="260"/>
      <c r="DDD23" s="260"/>
      <c r="DDE23" s="260"/>
      <c r="DDF23" s="260"/>
      <c r="DDG23" s="260"/>
      <c r="DDH23" s="260"/>
      <c r="DDI23" s="260"/>
      <c r="DDJ23" s="260"/>
      <c r="DDK23" s="260"/>
      <c r="DDL23" s="260"/>
      <c r="DDM23" s="260"/>
      <c r="DDN23" s="260"/>
      <c r="DDO23" s="260"/>
      <c r="DDP23" s="260"/>
      <c r="DDQ23" s="260"/>
      <c r="DDR23" s="260"/>
      <c r="DDS23" s="260"/>
      <c r="DDT23" s="260"/>
      <c r="DDU23" s="260"/>
      <c r="DDV23" s="260"/>
      <c r="DDW23" s="260"/>
      <c r="DDX23" s="260"/>
      <c r="DDY23" s="260"/>
      <c r="DDZ23" s="260"/>
      <c r="DEA23" s="260"/>
      <c r="DEB23" s="260"/>
      <c r="DEC23" s="260"/>
      <c r="DED23" s="260"/>
      <c r="DEE23" s="260"/>
      <c r="DEF23" s="260"/>
      <c r="DEG23" s="260"/>
      <c r="DEH23" s="260"/>
      <c r="DEI23" s="260"/>
      <c r="DEJ23" s="260"/>
      <c r="DEK23" s="260"/>
      <c r="DEL23" s="260"/>
      <c r="DEM23" s="260"/>
      <c r="DEN23" s="260"/>
      <c r="DEO23" s="260"/>
      <c r="DEP23" s="260"/>
      <c r="DEQ23" s="260"/>
      <c r="DER23" s="260"/>
      <c r="DES23" s="260"/>
      <c r="DET23" s="260"/>
      <c r="DEU23" s="260"/>
      <c r="DEV23" s="260"/>
      <c r="DEW23" s="260"/>
      <c r="DEX23" s="260"/>
      <c r="DEY23" s="260"/>
      <c r="DEZ23" s="260"/>
      <c r="DFA23" s="260"/>
      <c r="DFB23" s="260"/>
      <c r="DFC23" s="260"/>
      <c r="DFD23" s="260"/>
      <c r="DFE23" s="260"/>
      <c r="DFF23" s="260"/>
      <c r="DFG23" s="260"/>
      <c r="DFH23" s="260"/>
      <c r="DFI23" s="260"/>
      <c r="DFJ23" s="260"/>
      <c r="DFK23" s="260"/>
      <c r="DFL23" s="260"/>
      <c r="DFM23" s="260"/>
      <c r="DFN23" s="260"/>
      <c r="DFO23" s="260"/>
      <c r="DFP23" s="260"/>
      <c r="DFQ23" s="260"/>
      <c r="DFR23" s="260"/>
      <c r="DFS23" s="260"/>
      <c r="DFT23" s="260"/>
      <c r="DFU23" s="260"/>
      <c r="DFV23" s="260"/>
      <c r="DFW23" s="260"/>
      <c r="DFX23" s="260"/>
      <c r="DFY23" s="260"/>
      <c r="DFZ23" s="260"/>
      <c r="DGA23" s="260"/>
      <c r="DGB23" s="260"/>
      <c r="DGC23" s="260"/>
      <c r="DGD23" s="260"/>
      <c r="DGE23" s="260"/>
      <c r="DGF23" s="260"/>
      <c r="DGG23" s="260"/>
      <c r="DGH23" s="260"/>
      <c r="DGI23" s="260"/>
      <c r="DGJ23" s="260"/>
      <c r="DGK23" s="260"/>
      <c r="DGL23" s="260"/>
      <c r="DGM23" s="260"/>
      <c r="DGN23" s="260"/>
      <c r="DGO23" s="260"/>
      <c r="DGP23" s="260"/>
      <c r="DGQ23" s="260"/>
      <c r="DGR23" s="260"/>
      <c r="DGS23" s="260"/>
      <c r="DGT23" s="260"/>
      <c r="DGU23" s="260"/>
      <c r="DGV23" s="260"/>
      <c r="DGW23" s="260"/>
      <c r="DGX23" s="260"/>
      <c r="DGY23" s="260"/>
      <c r="DGZ23" s="260"/>
      <c r="DHA23" s="260"/>
      <c r="DHB23" s="260"/>
      <c r="DHC23" s="260"/>
      <c r="DHD23" s="260"/>
      <c r="DHE23" s="260"/>
      <c r="DHF23" s="260"/>
      <c r="DHG23" s="260"/>
      <c r="DHH23" s="260"/>
      <c r="DHI23" s="260"/>
      <c r="DHJ23" s="260"/>
      <c r="DHK23" s="260"/>
      <c r="DHL23" s="260"/>
      <c r="DHM23" s="260"/>
      <c r="DHN23" s="260"/>
      <c r="DHO23" s="260"/>
      <c r="DHP23" s="260"/>
      <c r="DHQ23" s="260"/>
      <c r="DHR23" s="260"/>
      <c r="DHS23" s="260"/>
      <c r="DHT23" s="260"/>
      <c r="DHU23" s="260"/>
      <c r="DHV23" s="260"/>
      <c r="DHW23" s="260"/>
      <c r="DHX23" s="260"/>
      <c r="DHY23" s="260"/>
      <c r="DHZ23" s="260"/>
      <c r="DIA23" s="260"/>
      <c r="DIB23" s="260"/>
      <c r="DIC23" s="260"/>
      <c r="DID23" s="260"/>
      <c r="DIE23" s="260"/>
      <c r="DIF23" s="260"/>
      <c r="DIG23" s="260"/>
      <c r="DIH23" s="260"/>
      <c r="DII23" s="260"/>
      <c r="DIJ23" s="260"/>
      <c r="DIK23" s="260"/>
      <c r="DIL23" s="260"/>
      <c r="DIM23" s="260"/>
      <c r="DIN23" s="260"/>
      <c r="DIO23" s="260"/>
      <c r="DIP23" s="260"/>
      <c r="DIQ23" s="260"/>
      <c r="DIR23" s="260"/>
      <c r="DIS23" s="260"/>
      <c r="DIT23" s="260"/>
      <c r="DIU23" s="260"/>
      <c r="DIV23" s="260"/>
      <c r="DIW23" s="260"/>
      <c r="DIX23" s="260"/>
      <c r="DIY23" s="260"/>
      <c r="DIZ23" s="260"/>
      <c r="DJA23" s="260"/>
      <c r="DJB23" s="260"/>
      <c r="DJC23" s="260"/>
      <c r="DJD23" s="260"/>
      <c r="DJE23" s="260"/>
      <c r="DJF23" s="260"/>
      <c r="DJG23" s="260"/>
      <c r="DJH23" s="260"/>
      <c r="DJI23" s="260"/>
      <c r="DJJ23" s="260"/>
      <c r="DJK23" s="260"/>
      <c r="DJL23" s="260"/>
      <c r="DJM23" s="260"/>
      <c r="DJN23" s="260"/>
      <c r="DJO23" s="260"/>
      <c r="DJP23" s="260"/>
      <c r="DJQ23" s="260"/>
      <c r="DJR23" s="260"/>
      <c r="DJS23" s="260"/>
      <c r="DJT23" s="260"/>
      <c r="DJU23" s="260"/>
      <c r="DJV23" s="260"/>
      <c r="DJW23" s="260"/>
      <c r="DJX23" s="260"/>
      <c r="DJY23" s="260"/>
      <c r="DJZ23" s="260"/>
      <c r="DKA23" s="260"/>
      <c r="DKB23" s="260"/>
      <c r="DKC23" s="260"/>
      <c r="DKD23" s="260"/>
      <c r="DKE23" s="260"/>
      <c r="DKF23" s="260"/>
      <c r="DKG23" s="260"/>
      <c r="DKH23" s="260"/>
      <c r="DKI23" s="260"/>
      <c r="DKJ23" s="260"/>
      <c r="DKK23" s="260"/>
      <c r="DKL23" s="260"/>
      <c r="DKM23" s="260"/>
      <c r="DKN23" s="260"/>
      <c r="DKO23" s="260"/>
      <c r="DKP23" s="260"/>
      <c r="DKQ23" s="260"/>
      <c r="DKR23" s="260"/>
      <c r="DKS23" s="260"/>
      <c r="DKT23" s="260"/>
      <c r="DKU23" s="260"/>
      <c r="DKV23" s="260"/>
      <c r="DKW23" s="260"/>
      <c r="DKX23" s="260"/>
      <c r="DKY23" s="260"/>
      <c r="DKZ23" s="260"/>
      <c r="DLA23" s="260"/>
      <c r="DLB23" s="260"/>
      <c r="DLC23" s="260"/>
      <c r="DLD23" s="260"/>
      <c r="DLE23" s="260"/>
      <c r="DLF23" s="260"/>
      <c r="DLG23" s="260"/>
      <c r="DLH23" s="260"/>
      <c r="DLI23" s="260"/>
      <c r="DLJ23" s="260"/>
      <c r="DLK23" s="260"/>
      <c r="DLL23" s="260"/>
      <c r="DLM23" s="260"/>
      <c r="DLN23" s="260"/>
      <c r="DLO23" s="260"/>
      <c r="DLP23" s="260"/>
      <c r="DLQ23" s="260"/>
      <c r="DLR23" s="260"/>
      <c r="DLS23" s="260"/>
      <c r="DLT23" s="260"/>
      <c r="DLU23" s="260"/>
      <c r="DLV23" s="260"/>
      <c r="DLW23" s="260"/>
      <c r="DLX23" s="260"/>
      <c r="DLY23" s="260"/>
      <c r="DLZ23" s="260"/>
      <c r="DMA23" s="260"/>
      <c r="DMB23" s="260"/>
      <c r="DMC23" s="260"/>
      <c r="DMD23" s="260"/>
      <c r="DME23" s="260"/>
      <c r="DMF23" s="260"/>
      <c r="DMG23" s="260"/>
      <c r="DMH23" s="260"/>
      <c r="DMI23" s="260"/>
      <c r="DMJ23" s="260"/>
      <c r="DMK23" s="260"/>
      <c r="DML23" s="260"/>
      <c r="DMM23" s="260"/>
      <c r="DMN23" s="260"/>
      <c r="DMO23" s="260"/>
      <c r="DMP23" s="260"/>
      <c r="DMQ23" s="260"/>
      <c r="DMR23" s="260"/>
      <c r="DMS23" s="260"/>
      <c r="DMT23" s="260"/>
      <c r="DMU23" s="260"/>
      <c r="DMV23" s="260"/>
      <c r="DMW23" s="260"/>
      <c r="DMX23" s="260"/>
      <c r="DMY23" s="260"/>
      <c r="DMZ23" s="260"/>
      <c r="DNA23" s="260"/>
      <c r="DNB23" s="260"/>
      <c r="DNC23" s="260"/>
      <c r="DND23" s="260"/>
      <c r="DNE23" s="260"/>
      <c r="DNF23" s="260"/>
      <c r="DNG23" s="260"/>
      <c r="DNH23" s="260"/>
      <c r="DNI23" s="260"/>
      <c r="DNJ23" s="260"/>
      <c r="DNK23" s="260"/>
      <c r="DNL23" s="260"/>
      <c r="DNM23" s="260"/>
      <c r="DNN23" s="260"/>
      <c r="DNO23" s="260"/>
      <c r="DNP23" s="260"/>
      <c r="DNQ23" s="260"/>
      <c r="DNR23" s="260"/>
      <c r="DNS23" s="260"/>
      <c r="DNT23" s="260"/>
      <c r="DNU23" s="260"/>
      <c r="DNV23" s="260"/>
      <c r="DNW23" s="260"/>
      <c r="DNX23" s="260"/>
      <c r="DNY23" s="260"/>
      <c r="DNZ23" s="260"/>
      <c r="DOA23" s="260"/>
      <c r="DOB23" s="260"/>
      <c r="DOC23" s="260"/>
      <c r="DOD23" s="260"/>
      <c r="DOE23" s="260"/>
      <c r="DOF23" s="260"/>
      <c r="DOG23" s="260"/>
      <c r="DOH23" s="260"/>
      <c r="DOI23" s="260"/>
      <c r="DOJ23" s="260"/>
      <c r="DOK23" s="260"/>
      <c r="DOL23" s="260"/>
      <c r="DOM23" s="260"/>
      <c r="DON23" s="260"/>
      <c r="DOO23" s="260"/>
      <c r="DOP23" s="260"/>
      <c r="DOQ23" s="260"/>
      <c r="DOR23" s="260"/>
      <c r="DOS23" s="260"/>
      <c r="DOT23" s="260"/>
      <c r="DOU23" s="260"/>
      <c r="DOV23" s="260"/>
      <c r="DOW23" s="260"/>
      <c r="DOX23" s="260"/>
      <c r="DOY23" s="260"/>
      <c r="DOZ23" s="260"/>
      <c r="DPA23" s="260"/>
      <c r="DPB23" s="260"/>
      <c r="DPC23" s="260"/>
      <c r="DPD23" s="260"/>
      <c r="DPE23" s="260"/>
      <c r="DPF23" s="260"/>
      <c r="DPG23" s="260"/>
      <c r="DPH23" s="260"/>
      <c r="DPI23" s="260"/>
      <c r="DPJ23" s="260"/>
      <c r="DPK23" s="260"/>
      <c r="DPL23" s="260"/>
      <c r="DPM23" s="260"/>
      <c r="DPN23" s="260"/>
      <c r="DPO23" s="260"/>
      <c r="DPP23" s="260"/>
      <c r="DPQ23" s="260"/>
      <c r="DPR23" s="260"/>
      <c r="DPS23" s="260"/>
      <c r="DPT23" s="260"/>
      <c r="DPU23" s="260"/>
      <c r="DPV23" s="260"/>
      <c r="DPW23" s="260"/>
      <c r="DPX23" s="260"/>
      <c r="DPY23" s="260"/>
      <c r="DPZ23" s="260"/>
      <c r="DQA23" s="260"/>
      <c r="DQB23" s="260"/>
      <c r="DQC23" s="260"/>
      <c r="DQD23" s="260"/>
      <c r="DQE23" s="260"/>
      <c r="DQF23" s="260"/>
      <c r="DQG23" s="260"/>
      <c r="DQH23" s="260"/>
      <c r="DQI23" s="260"/>
      <c r="DQJ23" s="260"/>
      <c r="DQK23" s="260"/>
      <c r="DQL23" s="260"/>
      <c r="DQM23" s="260"/>
      <c r="DQN23" s="260"/>
      <c r="DQO23" s="260"/>
      <c r="DQP23" s="260"/>
      <c r="DQQ23" s="260"/>
      <c r="DQR23" s="260"/>
      <c r="DQS23" s="260"/>
      <c r="DQT23" s="260"/>
      <c r="DQU23" s="260"/>
      <c r="DQV23" s="260"/>
      <c r="DQW23" s="260"/>
      <c r="DQX23" s="260"/>
      <c r="DQY23" s="260"/>
      <c r="DQZ23" s="260"/>
      <c r="DRA23" s="260"/>
      <c r="DRB23" s="260"/>
      <c r="DRC23" s="260"/>
      <c r="DRD23" s="260"/>
      <c r="DRE23" s="260"/>
      <c r="DRF23" s="260"/>
      <c r="DRG23" s="260"/>
      <c r="DRH23" s="260"/>
      <c r="DRI23" s="260"/>
      <c r="DRJ23" s="260"/>
      <c r="DRK23" s="260"/>
      <c r="DRL23" s="260"/>
      <c r="DRM23" s="260"/>
      <c r="DRN23" s="260"/>
      <c r="DRO23" s="260"/>
      <c r="DRP23" s="260"/>
      <c r="DRQ23" s="260"/>
      <c r="DRR23" s="260"/>
      <c r="DRS23" s="260"/>
      <c r="DRT23" s="260"/>
      <c r="DRU23" s="260"/>
      <c r="DRV23" s="260"/>
      <c r="DRW23" s="260"/>
      <c r="DRX23" s="260"/>
      <c r="DRY23" s="260"/>
      <c r="DRZ23" s="260"/>
      <c r="DSA23" s="260"/>
      <c r="DSB23" s="260"/>
      <c r="DSC23" s="260"/>
      <c r="DSD23" s="260"/>
      <c r="DSE23" s="260"/>
      <c r="DSF23" s="260"/>
      <c r="DSG23" s="260"/>
      <c r="DSH23" s="260"/>
      <c r="DSI23" s="260"/>
      <c r="DSJ23" s="260"/>
      <c r="DSK23" s="260"/>
      <c r="DSL23" s="260"/>
      <c r="DSM23" s="260"/>
      <c r="DSN23" s="260"/>
      <c r="DSO23" s="260"/>
      <c r="DSP23" s="260"/>
      <c r="DSQ23" s="260"/>
      <c r="DSR23" s="260"/>
      <c r="DSS23" s="260"/>
      <c r="DST23" s="260"/>
      <c r="DSU23" s="260"/>
      <c r="DSV23" s="260"/>
      <c r="DSW23" s="260"/>
      <c r="DSX23" s="260"/>
      <c r="DSY23" s="260"/>
      <c r="DSZ23" s="260"/>
      <c r="DTA23" s="260"/>
      <c r="DTB23" s="260"/>
      <c r="DTC23" s="260"/>
      <c r="DTD23" s="260"/>
      <c r="DTE23" s="260"/>
      <c r="DTF23" s="260"/>
      <c r="DTG23" s="260"/>
      <c r="DTH23" s="260"/>
      <c r="DTI23" s="260"/>
      <c r="DTJ23" s="260"/>
      <c r="DTK23" s="260"/>
      <c r="DTL23" s="260"/>
      <c r="DTM23" s="260"/>
      <c r="DTN23" s="260"/>
      <c r="DTO23" s="260"/>
      <c r="DTP23" s="260"/>
      <c r="DTQ23" s="260"/>
      <c r="DTR23" s="260"/>
      <c r="DTS23" s="260"/>
      <c r="DTT23" s="260"/>
      <c r="DTU23" s="260"/>
      <c r="DTV23" s="260"/>
      <c r="DTW23" s="260"/>
      <c r="DTX23" s="260"/>
      <c r="DTY23" s="260"/>
      <c r="DTZ23" s="260"/>
      <c r="DUA23" s="260"/>
      <c r="DUB23" s="260"/>
      <c r="DUC23" s="260"/>
      <c r="DUD23" s="260"/>
      <c r="DUE23" s="260"/>
      <c r="DUF23" s="260"/>
      <c r="DUG23" s="260"/>
      <c r="DUH23" s="260"/>
      <c r="DUI23" s="260"/>
      <c r="DUJ23" s="260"/>
      <c r="DUK23" s="260"/>
      <c r="DUL23" s="260"/>
      <c r="DUM23" s="260"/>
      <c r="DUN23" s="260"/>
      <c r="DUO23" s="260"/>
      <c r="DUP23" s="260"/>
      <c r="DUQ23" s="260"/>
      <c r="DUR23" s="260"/>
      <c r="DUS23" s="260"/>
      <c r="DUT23" s="260"/>
      <c r="DUU23" s="260"/>
      <c r="DUV23" s="260"/>
      <c r="DUW23" s="260"/>
      <c r="DUX23" s="260"/>
      <c r="DUY23" s="260"/>
      <c r="DUZ23" s="260"/>
      <c r="DVA23" s="260"/>
      <c r="DVB23" s="260"/>
      <c r="DVC23" s="260"/>
      <c r="DVD23" s="260"/>
      <c r="DVE23" s="260"/>
      <c r="DVF23" s="260"/>
      <c r="DVG23" s="260"/>
      <c r="DVH23" s="260"/>
      <c r="DVI23" s="260"/>
      <c r="DVJ23" s="260"/>
      <c r="DVK23" s="260"/>
      <c r="DVL23" s="260"/>
      <c r="DVM23" s="260"/>
      <c r="DVN23" s="260"/>
      <c r="DVO23" s="260"/>
      <c r="DVP23" s="260"/>
      <c r="DVQ23" s="260"/>
      <c r="DVR23" s="260"/>
      <c r="DVS23" s="260"/>
      <c r="DVT23" s="260"/>
      <c r="DVU23" s="260"/>
      <c r="DVV23" s="260"/>
      <c r="DVW23" s="260"/>
      <c r="DVX23" s="260"/>
      <c r="DVY23" s="260"/>
      <c r="DVZ23" s="260"/>
      <c r="DWA23" s="260"/>
      <c r="DWB23" s="260"/>
      <c r="DWC23" s="260"/>
      <c r="DWD23" s="260"/>
      <c r="DWE23" s="260"/>
      <c r="DWF23" s="260"/>
      <c r="DWG23" s="260"/>
      <c r="DWH23" s="260"/>
      <c r="DWI23" s="260"/>
      <c r="DWJ23" s="260"/>
      <c r="DWK23" s="260"/>
      <c r="DWL23" s="260"/>
      <c r="DWM23" s="260"/>
      <c r="DWN23" s="260"/>
      <c r="DWO23" s="260"/>
      <c r="DWP23" s="260"/>
      <c r="DWQ23" s="260"/>
      <c r="DWR23" s="260"/>
      <c r="DWS23" s="260"/>
      <c r="DWT23" s="260"/>
      <c r="DWU23" s="260"/>
      <c r="DWV23" s="260"/>
      <c r="DWW23" s="260"/>
      <c r="DWX23" s="260"/>
      <c r="DWY23" s="260"/>
      <c r="DWZ23" s="260"/>
      <c r="DXA23" s="260"/>
      <c r="DXB23" s="260"/>
      <c r="DXC23" s="260"/>
      <c r="DXD23" s="260"/>
      <c r="DXE23" s="260"/>
      <c r="DXF23" s="260"/>
      <c r="DXG23" s="260"/>
      <c r="DXH23" s="260"/>
      <c r="DXI23" s="260"/>
      <c r="DXJ23" s="260"/>
      <c r="DXK23" s="260"/>
      <c r="DXL23" s="260"/>
      <c r="DXM23" s="260"/>
      <c r="DXN23" s="260"/>
      <c r="DXO23" s="260"/>
      <c r="DXP23" s="260"/>
      <c r="DXQ23" s="260"/>
      <c r="DXR23" s="260"/>
      <c r="DXS23" s="260"/>
      <c r="DXT23" s="260"/>
      <c r="DXU23" s="260"/>
      <c r="DXV23" s="260"/>
      <c r="DXW23" s="260"/>
      <c r="DXX23" s="260"/>
      <c r="DXY23" s="260"/>
      <c r="DXZ23" s="260"/>
      <c r="DYA23" s="260"/>
      <c r="DYB23" s="260"/>
      <c r="DYC23" s="260"/>
      <c r="DYD23" s="260"/>
      <c r="DYE23" s="260"/>
      <c r="DYF23" s="260"/>
      <c r="DYG23" s="260"/>
      <c r="DYH23" s="260"/>
      <c r="DYI23" s="260"/>
      <c r="DYJ23" s="260"/>
      <c r="DYK23" s="260"/>
      <c r="DYL23" s="260"/>
      <c r="DYM23" s="260"/>
      <c r="DYN23" s="260"/>
      <c r="DYO23" s="260"/>
      <c r="DYP23" s="260"/>
      <c r="DYQ23" s="260"/>
      <c r="DYR23" s="260"/>
      <c r="DYS23" s="260"/>
      <c r="DYT23" s="260"/>
      <c r="DYU23" s="260"/>
      <c r="DYV23" s="260"/>
      <c r="DYW23" s="260"/>
      <c r="DYX23" s="260"/>
      <c r="DYY23" s="260"/>
      <c r="DYZ23" s="260"/>
      <c r="DZA23" s="260"/>
      <c r="DZB23" s="260"/>
      <c r="DZC23" s="260"/>
      <c r="DZD23" s="260"/>
      <c r="DZE23" s="260"/>
      <c r="DZF23" s="260"/>
      <c r="DZG23" s="260"/>
      <c r="DZH23" s="260"/>
      <c r="DZI23" s="260"/>
      <c r="DZJ23" s="260"/>
      <c r="DZK23" s="260"/>
      <c r="DZL23" s="260"/>
      <c r="DZM23" s="260"/>
      <c r="DZN23" s="260"/>
      <c r="DZO23" s="260"/>
      <c r="DZP23" s="260"/>
      <c r="DZQ23" s="260"/>
      <c r="DZR23" s="260"/>
      <c r="DZS23" s="260"/>
      <c r="DZT23" s="260"/>
      <c r="DZU23" s="260"/>
      <c r="DZV23" s="260"/>
      <c r="DZW23" s="260"/>
      <c r="DZX23" s="260"/>
      <c r="DZY23" s="260"/>
      <c r="DZZ23" s="260"/>
      <c r="EAA23" s="260"/>
      <c r="EAB23" s="260"/>
      <c r="EAC23" s="260"/>
      <c r="EAD23" s="260"/>
      <c r="EAE23" s="260"/>
      <c r="EAF23" s="260"/>
      <c r="EAG23" s="260"/>
      <c r="EAH23" s="260"/>
      <c r="EAI23" s="260"/>
      <c r="EAJ23" s="260"/>
      <c r="EAK23" s="260"/>
      <c r="EAL23" s="260"/>
      <c r="EAM23" s="260"/>
      <c r="EAN23" s="260"/>
      <c r="EAO23" s="260"/>
      <c r="EAP23" s="260"/>
      <c r="EAQ23" s="260"/>
      <c r="EAR23" s="260"/>
      <c r="EAS23" s="260"/>
      <c r="EAT23" s="260"/>
      <c r="EAU23" s="260"/>
      <c r="EAV23" s="260"/>
      <c r="EAW23" s="260"/>
      <c r="EAX23" s="260"/>
      <c r="EAY23" s="260"/>
      <c r="EAZ23" s="260"/>
      <c r="EBA23" s="260"/>
      <c r="EBB23" s="260"/>
      <c r="EBC23" s="260"/>
      <c r="EBD23" s="260"/>
      <c r="EBE23" s="260"/>
      <c r="EBF23" s="260"/>
      <c r="EBG23" s="260"/>
      <c r="EBH23" s="260"/>
      <c r="EBI23" s="260"/>
      <c r="EBJ23" s="260"/>
      <c r="EBK23" s="260"/>
      <c r="EBL23" s="260"/>
      <c r="EBM23" s="260"/>
      <c r="EBN23" s="260"/>
      <c r="EBO23" s="260"/>
      <c r="EBP23" s="260"/>
      <c r="EBQ23" s="260"/>
      <c r="EBR23" s="260"/>
      <c r="EBS23" s="260"/>
      <c r="EBT23" s="260"/>
      <c r="EBU23" s="260"/>
      <c r="EBV23" s="260"/>
      <c r="EBW23" s="260"/>
      <c r="EBX23" s="260"/>
      <c r="EBY23" s="260"/>
      <c r="EBZ23" s="260"/>
      <c r="ECA23" s="260"/>
      <c r="ECB23" s="260"/>
      <c r="ECC23" s="260"/>
      <c r="ECD23" s="260"/>
      <c r="ECE23" s="260"/>
      <c r="ECF23" s="260"/>
      <c r="ECG23" s="260"/>
      <c r="ECH23" s="260"/>
      <c r="ECI23" s="260"/>
      <c r="ECJ23" s="260"/>
      <c r="ECK23" s="260"/>
      <c r="ECL23" s="260"/>
      <c r="ECM23" s="260"/>
      <c r="ECN23" s="260"/>
      <c r="ECO23" s="260"/>
      <c r="ECP23" s="260"/>
      <c r="ECQ23" s="260"/>
      <c r="ECR23" s="260"/>
      <c r="ECS23" s="260"/>
      <c r="ECT23" s="260"/>
      <c r="ECU23" s="260"/>
      <c r="ECV23" s="260"/>
      <c r="ECW23" s="260"/>
      <c r="ECX23" s="260"/>
      <c r="ECY23" s="260"/>
      <c r="ECZ23" s="260"/>
      <c r="EDA23" s="260"/>
      <c r="EDB23" s="260"/>
      <c r="EDC23" s="260"/>
      <c r="EDD23" s="260"/>
      <c r="EDE23" s="260"/>
      <c r="EDF23" s="260"/>
      <c r="EDG23" s="260"/>
      <c r="EDH23" s="260"/>
      <c r="EDI23" s="260"/>
      <c r="EDJ23" s="260"/>
      <c r="EDK23" s="260"/>
      <c r="EDL23" s="260"/>
      <c r="EDM23" s="260"/>
      <c r="EDN23" s="260"/>
      <c r="EDO23" s="260"/>
      <c r="EDP23" s="260"/>
      <c r="EDQ23" s="260"/>
      <c r="EDR23" s="260"/>
      <c r="EDS23" s="260"/>
      <c r="EDT23" s="260"/>
      <c r="EDU23" s="260"/>
      <c r="EDV23" s="260"/>
      <c r="EDW23" s="260"/>
      <c r="EDX23" s="260"/>
      <c r="EDY23" s="260"/>
      <c r="EDZ23" s="260"/>
      <c r="EEA23" s="260"/>
      <c r="EEB23" s="260"/>
      <c r="EEC23" s="260"/>
      <c r="EED23" s="260"/>
      <c r="EEE23" s="260"/>
      <c r="EEF23" s="260"/>
      <c r="EEG23" s="260"/>
      <c r="EEH23" s="260"/>
      <c r="EEI23" s="260"/>
      <c r="EEJ23" s="260"/>
      <c r="EEK23" s="260"/>
      <c r="EEL23" s="260"/>
      <c r="EEM23" s="260"/>
      <c r="EEN23" s="260"/>
      <c r="EEO23" s="260"/>
      <c r="EEP23" s="260"/>
      <c r="EEQ23" s="260"/>
      <c r="EER23" s="260"/>
      <c r="EES23" s="260"/>
      <c r="EET23" s="260"/>
      <c r="EEU23" s="260"/>
      <c r="EEV23" s="260"/>
      <c r="EEW23" s="260"/>
      <c r="EEX23" s="260"/>
      <c r="EEY23" s="260"/>
      <c r="EEZ23" s="260"/>
      <c r="EFA23" s="260"/>
      <c r="EFB23" s="260"/>
      <c r="EFC23" s="260"/>
      <c r="EFD23" s="260"/>
      <c r="EFE23" s="260"/>
      <c r="EFF23" s="260"/>
      <c r="EFG23" s="260"/>
      <c r="EFH23" s="260"/>
      <c r="EFI23" s="260"/>
      <c r="EFJ23" s="260"/>
      <c r="EFK23" s="260"/>
      <c r="EFL23" s="260"/>
      <c r="EFM23" s="260"/>
      <c r="EFN23" s="260"/>
      <c r="EFO23" s="260"/>
      <c r="EFP23" s="260"/>
      <c r="EFQ23" s="260"/>
      <c r="EFR23" s="260"/>
      <c r="EFS23" s="260"/>
      <c r="EFT23" s="260"/>
      <c r="EFU23" s="260"/>
      <c r="EFV23" s="260"/>
      <c r="EFW23" s="260"/>
      <c r="EFX23" s="260"/>
      <c r="EFY23" s="260"/>
      <c r="EFZ23" s="260"/>
      <c r="EGA23" s="260"/>
      <c r="EGB23" s="260"/>
      <c r="EGC23" s="260"/>
      <c r="EGD23" s="260"/>
      <c r="EGE23" s="260"/>
      <c r="EGF23" s="260"/>
      <c r="EGG23" s="260"/>
      <c r="EGH23" s="260"/>
      <c r="EGI23" s="260"/>
      <c r="EGJ23" s="260"/>
      <c r="EGK23" s="260"/>
      <c r="EGL23" s="260"/>
      <c r="EGM23" s="260"/>
      <c r="EGN23" s="260"/>
      <c r="EGO23" s="260"/>
      <c r="EGP23" s="260"/>
      <c r="EGQ23" s="260"/>
      <c r="EGR23" s="260"/>
      <c r="EGS23" s="260"/>
      <c r="EGT23" s="260"/>
      <c r="EGU23" s="260"/>
      <c r="EGV23" s="260"/>
      <c r="EGW23" s="260"/>
      <c r="EGX23" s="260"/>
      <c r="EGY23" s="260"/>
      <c r="EGZ23" s="260"/>
      <c r="EHA23" s="260"/>
      <c r="EHB23" s="260"/>
      <c r="EHC23" s="260"/>
      <c r="EHD23" s="260"/>
      <c r="EHE23" s="260"/>
      <c r="EHF23" s="260"/>
      <c r="EHG23" s="260"/>
      <c r="EHH23" s="260"/>
      <c r="EHI23" s="260"/>
      <c r="EHJ23" s="260"/>
      <c r="EHK23" s="260"/>
      <c r="EHL23" s="260"/>
      <c r="EHM23" s="260"/>
      <c r="EHN23" s="260"/>
      <c r="EHO23" s="260"/>
      <c r="EHP23" s="260"/>
      <c r="EHQ23" s="260"/>
      <c r="EHR23" s="260"/>
      <c r="EHS23" s="260"/>
      <c r="EHT23" s="260"/>
      <c r="EHU23" s="260"/>
      <c r="EHV23" s="260"/>
      <c r="EHW23" s="260"/>
      <c r="EHX23" s="260"/>
      <c r="EHY23" s="260"/>
      <c r="EHZ23" s="260"/>
      <c r="EIA23" s="260"/>
      <c r="EIB23" s="260"/>
      <c r="EIC23" s="260"/>
      <c r="EID23" s="260"/>
      <c r="EIE23" s="260"/>
      <c r="EIF23" s="260"/>
      <c r="EIG23" s="260"/>
      <c r="EIH23" s="260"/>
      <c r="EII23" s="260"/>
      <c r="EIJ23" s="260"/>
      <c r="EIK23" s="260"/>
      <c r="EIL23" s="260"/>
      <c r="EIM23" s="260"/>
      <c r="EIN23" s="260"/>
      <c r="EIO23" s="260"/>
      <c r="EIP23" s="260"/>
      <c r="EIQ23" s="260"/>
      <c r="EIR23" s="260"/>
      <c r="EIS23" s="260"/>
      <c r="EIT23" s="260"/>
      <c r="EIU23" s="260"/>
      <c r="EIV23" s="260"/>
      <c r="EIW23" s="260"/>
      <c r="EIX23" s="260"/>
      <c r="EIY23" s="260"/>
      <c r="EIZ23" s="260"/>
      <c r="EJA23" s="260"/>
      <c r="EJB23" s="260"/>
      <c r="EJC23" s="260"/>
      <c r="EJD23" s="260"/>
      <c r="EJE23" s="260"/>
      <c r="EJF23" s="260"/>
      <c r="EJG23" s="260"/>
      <c r="EJH23" s="260"/>
      <c r="EJI23" s="260"/>
      <c r="EJJ23" s="260"/>
      <c r="EJK23" s="260"/>
      <c r="EJL23" s="260"/>
      <c r="EJM23" s="260"/>
      <c r="EJN23" s="260"/>
      <c r="EJO23" s="260"/>
      <c r="EJP23" s="260"/>
      <c r="EJQ23" s="260"/>
      <c r="EJR23" s="260"/>
      <c r="EJS23" s="260"/>
      <c r="EJT23" s="260"/>
      <c r="EJU23" s="260"/>
      <c r="EJV23" s="260"/>
      <c r="EJW23" s="260"/>
      <c r="EJX23" s="260"/>
      <c r="EJY23" s="260"/>
      <c r="EJZ23" s="260"/>
      <c r="EKA23" s="260"/>
      <c r="EKB23" s="260"/>
      <c r="EKC23" s="260"/>
      <c r="EKD23" s="260"/>
      <c r="EKE23" s="260"/>
      <c r="EKF23" s="260"/>
      <c r="EKG23" s="260"/>
      <c r="EKH23" s="260"/>
      <c r="EKI23" s="260"/>
      <c r="EKJ23" s="260"/>
      <c r="EKK23" s="260"/>
      <c r="EKL23" s="260"/>
      <c r="EKM23" s="260"/>
      <c r="EKN23" s="260"/>
      <c r="EKO23" s="260"/>
      <c r="EKP23" s="260"/>
      <c r="EKQ23" s="260"/>
      <c r="EKR23" s="260"/>
      <c r="EKS23" s="260"/>
      <c r="EKT23" s="260"/>
      <c r="EKU23" s="260"/>
      <c r="EKV23" s="260"/>
      <c r="EKW23" s="260"/>
      <c r="EKX23" s="260"/>
      <c r="EKY23" s="260"/>
      <c r="EKZ23" s="260"/>
      <c r="ELA23" s="260"/>
      <c r="ELB23" s="260"/>
      <c r="ELC23" s="260"/>
      <c r="ELD23" s="260"/>
      <c r="ELE23" s="260"/>
      <c r="ELF23" s="260"/>
      <c r="ELG23" s="260"/>
      <c r="ELH23" s="260"/>
      <c r="ELI23" s="260"/>
      <c r="ELJ23" s="260"/>
      <c r="ELK23" s="260"/>
      <c r="ELL23" s="260"/>
      <c r="ELM23" s="260"/>
      <c r="ELN23" s="260"/>
      <c r="ELO23" s="260"/>
      <c r="ELP23" s="260"/>
      <c r="ELQ23" s="260"/>
      <c r="ELR23" s="260"/>
      <c r="ELS23" s="260"/>
      <c r="ELT23" s="260"/>
      <c r="ELU23" s="260"/>
      <c r="ELV23" s="260"/>
      <c r="ELW23" s="260"/>
      <c r="ELX23" s="260"/>
      <c r="ELY23" s="260"/>
      <c r="ELZ23" s="260"/>
      <c r="EMA23" s="260"/>
      <c r="EMB23" s="260"/>
      <c r="EMC23" s="260"/>
      <c r="EMD23" s="260"/>
      <c r="EME23" s="260"/>
      <c r="EMF23" s="260"/>
      <c r="EMG23" s="260"/>
      <c r="EMH23" s="260"/>
      <c r="EMI23" s="260"/>
      <c r="EMJ23" s="260"/>
      <c r="EMK23" s="260"/>
      <c r="EML23" s="260"/>
      <c r="EMM23" s="260"/>
      <c r="EMN23" s="260"/>
      <c r="EMO23" s="260"/>
      <c r="EMP23" s="260"/>
      <c r="EMQ23" s="260"/>
      <c r="EMR23" s="260"/>
      <c r="EMS23" s="260"/>
      <c r="EMT23" s="260"/>
      <c r="EMU23" s="260"/>
      <c r="EMV23" s="260"/>
      <c r="EMW23" s="260"/>
      <c r="EMX23" s="260"/>
      <c r="EMY23" s="260"/>
      <c r="EMZ23" s="260"/>
      <c r="ENA23" s="260"/>
      <c r="ENB23" s="260"/>
      <c r="ENC23" s="260"/>
      <c r="END23" s="260"/>
      <c r="ENE23" s="260"/>
      <c r="ENF23" s="260"/>
      <c r="ENG23" s="260"/>
      <c r="ENH23" s="260"/>
      <c r="ENI23" s="260"/>
      <c r="ENJ23" s="260"/>
      <c r="ENK23" s="260"/>
      <c r="ENL23" s="260"/>
      <c r="ENM23" s="260"/>
      <c r="ENN23" s="260"/>
      <c r="ENO23" s="260"/>
      <c r="ENP23" s="260"/>
      <c r="ENQ23" s="260"/>
      <c r="ENR23" s="260"/>
      <c r="ENS23" s="260"/>
      <c r="ENT23" s="260"/>
      <c r="ENU23" s="260"/>
      <c r="ENV23" s="260"/>
      <c r="ENW23" s="260"/>
      <c r="ENX23" s="260"/>
      <c r="ENY23" s="260"/>
      <c r="ENZ23" s="260"/>
      <c r="EOA23" s="260"/>
      <c r="EOB23" s="260"/>
      <c r="EOC23" s="260"/>
      <c r="EOD23" s="260"/>
      <c r="EOE23" s="260"/>
      <c r="EOF23" s="260"/>
      <c r="EOG23" s="260"/>
      <c r="EOH23" s="260"/>
      <c r="EOI23" s="260"/>
      <c r="EOJ23" s="260"/>
      <c r="EOK23" s="260"/>
      <c r="EOL23" s="260"/>
      <c r="EOM23" s="260"/>
      <c r="EON23" s="260"/>
      <c r="EOO23" s="260"/>
      <c r="EOP23" s="260"/>
      <c r="EOQ23" s="260"/>
      <c r="EOR23" s="260"/>
      <c r="EOS23" s="260"/>
      <c r="EOT23" s="260"/>
      <c r="EOU23" s="260"/>
      <c r="EOV23" s="260"/>
      <c r="EOW23" s="260"/>
      <c r="EOX23" s="260"/>
      <c r="EOY23" s="260"/>
      <c r="EOZ23" s="260"/>
      <c r="EPA23" s="260"/>
      <c r="EPB23" s="260"/>
      <c r="EPC23" s="260"/>
      <c r="EPD23" s="260"/>
      <c r="EPE23" s="260"/>
      <c r="EPF23" s="260"/>
      <c r="EPG23" s="260"/>
      <c r="EPH23" s="260"/>
      <c r="EPI23" s="260"/>
      <c r="EPJ23" s="260"/>
      <c r="EPK23" s="260"/>
      <c r="EPL23" s="260"/>
      <c r="EPM23" s="260"/>
      <c r="EPN23" s="260"/>
      <c r="EPO23" s="260"/>
      <c r="EPP23" s="260"/>
      <c r="EPQ23" s="260"/>
      <c r="EPR23" s="260"/>
      <c r="EPS23" s="260"/>
      <c r="EPT23" s="260"/>
      <c r="EPU23" s="260"/>
      <c r="EPV23" s="260"/>
      <c r="EPW23" s="260"/>
      <c r="EPX23" s="260"/>
      <c r="EPY23" s="260"/>
      <c r="EPZ23" s="260"/>
      <c r="EQA23" s="260"/>
      <c r="EQB23" s="260"/>
      <c r="EQC23" s="260"/>
      <c r="EQD23" s="260"/>
      <c r="EQE23" s="260"/>
      <c r="EQF23" s="260"/>
      <c r="EQG23" s="260"/>
      <c r="EQH23" s="260"/>
      <c r="EQI23" s="260"/>
      <c r="EQJ23" s="260"/>
      <c r="EQK23" s="260"/>
      <c r="EQL23" s="260"/>
      <c r="EQM23" s="260"/>
      <c r="EQN23" s="260"/>
      <c r="EQO23" s="260"/>
      <c r="EQP23" s="260"/>
      <c r="EQQ23" s="260"/>
      <c r="EQR23" s="260"/>
      <c r="EQS23" s="260"/>
      <c r="EQT23" s="260"/>
      <c r="EQU23" s="260"/>
      <c r="EQV23" s="260"/>
      <c r="EQW23" s="260"/>
      <c r="EQX23" s="260"/>
      <c r="EQY23" s="260"/>
      <c r="EQZ23" s="260"/>
      <c r="ERA23" s="260"/>
      <c r="ERB23" s="260"/>
      <c r="ERC23" s="260"/>
      <c r="ERD23" s="260"/>
      <c r="ERE23" s="260"/>
      <c r="ERF23" s="260"/>
      <c r="ERG23" s="260"/>
      <c r="ERH23" s="260"/>
      <c r="ERI23" s="260"/>
      <c r="ERJ23" s="260"/>
      <c r="ERK23" s="260"/>
      <c r="ERL23" s="260"/>
      <c r="ERM23" s="260"/>
      <c r="ERN23" s="260"/>
      <c r="ERO23" s="260"/>
      <c r="ERP23" s="260"/>
      <c r="ERQ23" s="260"/>
      <c r="ERR23" s="260"/>
      <c r="ERS23" s="260"/>
      <c r="ERT23" s="260"/>
      <c r="ERU23" s="260"/>
      <c r="ERV23" s="260"/>
      <c r="ERW23" s="260"/>
      <c r="ERX23" s="260"/>
      <c r="ERY23" s="260"/>
      <c r="ERZ23" s="260"/>
      <c r="ESA23" s="260"/>
      <c r="ESB23" s="260"/>
      <c r="ESC23" s="260"/>
      <c r="ESD23" s="260"/>
      <c r="ESE23" s="260"/>
      <c r="ESF23" s="260"/>
      <c r="ESG23" s="260"/>
      <c r="ESH23" s="260"/>
      <c r="ESI23" s="260"/>
      <c r="ESJ23" s="260"/>
      <c r="ESK23" s="260"/>
      <c r="ESL23" s="260"/>
      <c r="ESM23" s="260"/>
      <c r="ESN23" s="260"/>
      <c r="ESO23" s="260"/>
      <c r="ESP23" s="260"/>
      <c r="ESQ23" s="260"/>
      <c r="ESR23" s="260"/>
      <c r="ESS23" s="260"/>
      <c r="EST23" s="260"/>
      <c r="ESU23" s="260"/>
      <c r="ESV23" s="260"/>
      <c r="ESW23" s="260"/>
      <c r="ESX23" s="260"/>
      <c r="ESY23" s="260"/>
      <c r="ESZ23" s="260"/>
      <c r="ETA23" s="260"/>
      <c r="ETB23" s="260"/>
      <c r="ETC23" s="260"/>
      <c r="ETD23" s="260"/>
      <c r="ETE23" s="260"/>
      <c r="ETF23" s="260"/>
      <c r="ETG23" s="260"/>
      <c r="ETH23" s="260"/>
      <c r="ETI23" s="260"/>
      <c r="ETJ23" s="260"/>
      <c r="ETK23" s="260"/>
      <c r="ETL23" s="260"/>
      <c r="ETM23" s="260"/>
      <c r="ETN23" s="260"/>
      <c r="ETO23" s="260"/>
      <c r="ETP23" s="260"/>
      <c r="ETQ23" s="260"/>
      <c r="ETR23" s="260"/>
      <c r="ETS23" s="260"/>
      <c r="ETT23" s="260"/>
      <c r="ETU23" s="260"/>
      <c r="ETV23" s="260"/>
      <c r="ETW23" s="260"/>
      <c r="ETX23" s="260"/>
      <c r="ETY23" s="260"/>
      <c r="ETZ23" s="260"/>
      <c r="EUA23" s="260"/>
      <c r="EUB23" s="260"/>
      <c r="EUC23" s="260"/>
      <c r="EUD23" s="260"/>
      <c r="EUE23" s="260"/>
      <c r="EUF23" s="260"/>
      <c r="EUG23" s="260"/>
      <c r="EUH23" s="260"/>
      <c r="EUI23" s="260"/>
      <c r="EUJ23" s="260"/>
      <c r="EUK23" s="260"/>
      <c r="EUL23" s="260"/>
      <c r="EUM23" s="260"/>
      <c r="EUN23" s="260"/>
      <c r="EUO23" s="260"/>
      <c r="EUP23" s="260"/>
      <c r="EUQ23" s="260"/>
      <c r="EUR23" s="260"/>
      <c r="EUS23" s="260"/>
      <c r="EUT23" s="260"/>
      <c r="EUU23" s="260"/>
      <c r="EUV23" s="260"/>
      <c r="EUW23" s="260"/>
      <c r="EUX23" s="260"/>
      <c r="EUY23" s="260"/>
      <c r="EUZ23" s="260"/>
      <c r="EVA23" s="260"/>
      <c r="EVB23" s="260"/>
      <c r="EVC23" s="260"/>
      <c r="EVD23" s="260"/>
      <c r="EVE23" s="260"/>
      <c r="EVF23" s="260"/>
      <c r="EVG23" s="260"/>
      <c r="EVH23" s="260"/>
      <c r="EVI23" s="260"/>
      <c r="EVJ23" s="260"/>
      <c r="EVK23" s="260"/>
      <c r="EVL23" s="260"/>
      <c r="EVM23" s="260"/>
      <c r="EVN23" s="260"/>
      <c r="EVO23" s="260"/>
      <c r="EVP23" s="260"/>
      <c r="EVQ23" s="260"/>
      <c r="EVR23" s="260"/>
      <c r="EVS23" s="260"/>
      <c r="EVT23" s="260"/>
      <c r="EVU23" s="260"/>
      <c r="EVV23" s="260"/>
      <c r="EVW23" s="260"/>
      <c r="EVX23" s="260"/>
      <c r="EVY23" s="260"/>
      <c r="EVZ23" s="260"/>
      <c r="EWA23" s="260"/>
      <c r="EWB23" s="260"/>
      <c r="EWC23" s="260"/>
      <c r="EWD23" s="260"/>
      <c r="EWE23" s="260"/>
      <c r="EWF23" s="260"/>
      <c r="EWG23" s="260"/>
      <c r="EWH23" s="260"/>
      <c r="EWI23" s="260"/>
      <c r="EWJ23" s="260"/>
      <c r="EWK23" s="260"/>
      <c r="EWL23" s="260"/>
      <c r="EWM23" s="260"/>
      <c r="EWN23" s="260"/>
      <c r="EWO23" s="260"/>
      <c r="EWP23" s="260"/>
      <c r="EWQ23" s="260"/>
      <c r="EWR23" s="260"/>
      <c r="EWS23" s="260"/>
      <c r="EWT23" s="260"/>
      <c r="EWU23" s="260"/>
      <c r="EWV23" s="260"/>
      <c r="EWW23" s="260"/>
      <c r="EWX23" s="260"/>
      <c r="EWY23" s="260"/>
      <c r="EWZ23" s="260"/>
      <c r="EXA23" s="260"/>
      <c r="EXB23" s="260"/>
      <c r="EXC23" s="260"/>
      <c r="EXD23" s="260"/>
      <c r="EXE23" s="260"/>
      <c r="EXF23" s="260"/>
      <c r="EXG23" s="260"/>
      <c r="EXH23" s="260"/>
      <c r="EXI23" s="260"/>
      <c r="EXJ23" s="260"/>
      <c r="EXK23" s="260"/>
      <c r="EXL23" s="260"/>
      <c r="EXM23" s="260"/>
      <c r="EXN23" s="260"/>
      <c r="EXO23" s="260"/>
      <c r="EXP23" s="260"/>
      <c r="EXQ23" s="260"/>
      <c r="EXR23" s="260"/>
      <c r="EXS23" s="260"/>
      <c r="EXT23" s="260"/>
      <c r="EXU23" s="260"/>
      <c r="EXV23" s="260"/>
      <c r="EXW23" s="260"/>
      <c r="EXX23" s="260"/>
      <c r="EXY23" s="260"/>
      <c r="EXZ23" s="260"/>
      <c r="EYA23" s="260"/>
      <c r="EYB23" s="260"/>
      <c r="EYC23" s="260"/>
      <c r="EYD23" s="260"/>
      <c r="EYE23" s="260"/>
      <c r="EYF23" s="260"/>
      <c r="EYG23" s="260"/>
      <c r="EYH23" s="260"/>
      <c r="EYI23" s="260"/>
      <c r="EYJ23" s="260"/>
      <c r="EYK23" s="260"/>
      <c r="EYL23" s="260"/>
      <c r="EYM23" s="260"/>
      <c r="EYN23" s="260"/>
      <c r="EYO23" s="260"/>
      <c r="EYP23" s="260"/>
      <c r="EYQ23" s="260"/>
      <c r="EYR23" s="260"/>
      <c r="EYS23" s="260"/>
      <c r="EYT23" s="260"/>
      <c r="EYU23" s="260"/>
      <c r="EYV23" s="260"/>
      <c r="EYW23" s="260"/>
      <c r="EYX23" s="260"/>
      <c r="EYY23" s="260"/>
      <c r="EYZ23" s="260"/>
      <c r="EZA23" s="260"/>
      <c r="EZB23" s="260"/>
      <c r="EZC23" s="260"/>
      <c r="EZD23" s="260"/>
      <c r="EZE23" s="260"/>
      <c r="EZF23" s="260"/>
      <c r="EZG23" s="260"/>
      <c r="EZH23" s="260"/>
      <c r="EZI23" s="260"/>
      <c r="EZJ23" s="260"/>
      <c r="EZK23" s="260"/>
      <c r="EZL23" s="260"/>
      <c r="EZM23" s="260"/>
      <c r="EZN23" s="260"/>
      <c r="EZO23" s="260"/>
      <c r="EZP23" s="260"/>
      <c r="EZQ23" s="260"/>
      <c r="EZR23" s="260"/>
      <c r="EZS23" s="260"/>
      <c r="EZT23" s="260"/>
      <c r="EZU23" s="260"/>
      <c r="EZV23" s="260"/>
      <c r="EZW23" s="260"/>
      <c r="EZX23" s="260"/>
      <c r="EZY23" s="260"/>
      <c r="EZZ23" s="260"/>
      <c r="FAA23" s="260"/>
      <c r="FAB23" s="260"/>
      <c r="FAC23" s="260"/>
      <c r="FAD23" s="260"/>
      <c r="FAE23" s="260"/>
      <c r="FAF23" s="260"/>
      <c r="FAG23" s="260"/>
      <c r="FAH23" s="260"/>
      <c r="FAI23" s="260"/>
      <c r="FAJ23" s="260"/>
      <c r="FAK23" s="260"/>
      <c r="FAL23" s="260"/>
      <c r="FAM23" s="260"/>
      <c r="FAN23" s="260"/>
      <c r="FAO23" s="260"/>
      <c r="FAP23" s="260"/>
      <c r="FAQ23" s="260"/>
      <c r="FAR23" s="260"/>
      <c r="FAS23" s="260"/>
      <c r="FAT23" s="260"/>
      <c r="FAU23" s="260"/>
      <c r="FAV23" s="260"/>
      <c r="FAW23" s="260"/>
      <c r="FAX23" s="260"/>
      <c r="FAY23" s="260"/>
      <c r="FAZ23" s="260"/>
      <c r="FBA23" s="260"/>
      <c r="FBB23" s="260"/>
      <c r="FBC23" s="260"/>
      <c r="FBD23" s="260"/>
      <c r="FBE23" s="260"/>
      <c r="FBF23" s="260"/>
      <c r="FBG23" s="260"/>
      <c r="FBH23" s="260"/>
      <c r="FBI23" s="260"/>
      <c r="FBJ23" s="260"/>
      <c r="FBK23" s="260"/>
      <c r="FBL23" s="260"/>
      <c r="FBM23" s="260"/>
      <c r="FBN23" s="260"/>
      <c r="FBO23" s="260"/>
      <c r="FBP23" s="260"/>
      <c r="FBQ23" s="260"/>
      <c r="FBR23" s="260"/>
      <c r="FBS23" s="260"/>
      <c r="FBT23" s="260"/>
      <c r="FBU23" s="260"/>
      <c r="FBV23" s="260"/>
      <c r="FBW23" s="260"/>
      <c r="FBX23" s="260"/>
      <c r="FBY23" s="260"/>
      <c r="FBZ23" s="260"/>
      <c r="FCA23" s="260"/>
      <c r="FCB23" s="260"/>
      <c r="FCC23" s="260"/>
      <c r="FCD23" s="260"/>
      <c r="FCE23" s="260"/>
      <c r="FCF23" s="260"/>
      <c r="FCG23" s="260"/>
      <c r="FCH23" s="260"/>
      <c r="FCI23" s="260"/>
      <c r="FCJ23" s="260"/>
      <c r="FCK23" s="260"/>
      <c r="FCL23" s="260"/>
      <c r="FCM23" s="260"/>
      <c r="FCN23" s="260"/>
      <c r="FCO23" s="260"/>
      <c r="FCP23" s="260"/>
      <c r="FCQ23" s="260"/>
      <c r="FCR23" s="260"/>
      <c r="FCS23" s="260"/>
      <c r="FCT23" s="260"/>
      <c r="FCU23" s="260"/>
      <c r="FCV23" s="260"/>
      <c r="FCW23" s="260"/>
      <c r="FCX23" s="260"/>
      <c r="FCY23" s="260"/>
      <c r="FCZ23" s="260"/>
      <c r="FDA23" s="260"/>
      <c r="FDB23" s="260"/>
      <c r="FDC23" s="260"/>
      <c r="FDD23" s="260"/>
      <c r="FDE23" s="260"/>
      <c r="FDF23" s="260"/>
      <c r="FDG23" s="260"/>
      <c r="FDH23" s="260"/>
      <c r="FDI23" s="260"/>
      <c r="FDJ23" s="260"/>
      <c r="FDK23" s="260"/>
      <c r="FDL23" s="260"/>
      <c r="FDM23" s="260"/>
      <c r="FDN23" s="260"/>
      <c r="FDO23" s="260"/>
      <c r="FDP23" s="260"/>
      <c r="FDQ23" s="260"/>
      <c r="FDR23" s="260"/>
      <c r="FDS23" s="260"/>
      <c r="FDT23" s="260"/>
      <c r="FDU23" s="260"/>
      <c r="FDV23" s="260"/>
      <c r="FDW23" s="260"/>
      <c r="FDX23" s="260"/>
      <c r="FDY23" s="260"/>
      <c r="FDZ23" s="260"/>
      <c r="FEA23" s="260"/>
      <c r="FEB23" s="260"/>
      <c r="FEC23" s="260"/>
      <c r="FED23" s="260"/>
      <c r="FEE23" s="260"/>
      <c r="FEF23" s="260"/>
      <c r="FEG23" s="260"/>
      <c r="FEH23" s="260"/>
      <c r="FEI23" s="260"/>
      <c r="FEJ23" s="260"/>
      <c r="FEK23" s="260"/>
      <c r="FEL23" s="260"/>
      <c r="FEM23" s="260"/>
      <c r="FEN23" s="260"/>
      <c r="FEO23" s="260"/>
      <c r="FEP23" s="260"/>
      <c r="FEQ23" s="260"/>
      <c r="FER23" s="260"/>
      <c r="FES23" s="260"/>
      <c r="FET23" s="260"/>
      <c r="FEU23" s="260"/>
      <c r="FEV23" s="260"/>
      <c r="FEW23" s="260"/>
      <c r="FEX23" s="260"/>
      <c r="FEY23" s="260"/>
      <c r="FEZ23" s="260"/>
      <c r="FFA23" s="260"/>
      <c r="FFB23" s="260"/>
      <c r="FFC23" s="260"/>
      <c r="FFD23" s="260"/>
      <c r="FFE23" s="260"/>
      <c r="FFF23" s="260"/>
      <c r="FFG23" s="260"/>
      <c r="FFH23" s="260"/>
      <c r="FFI23" s="260"/>
      <c r="FFJ23" s="260"/>
      <c r="FFK23" s="260"/>
      <c r="FFL23" s="260"/>
      <c r="FFM23" s="260"/>
      <c r="FFN23" s="260"/>
      <c r="FFO23" s="260"/>
      <c r="FFP23" s="260"/>
      <c r="FFQ23" s="260"/>
      <c r="FFR23" s="260"/>
      <c r="FFS23" s="260"/>
      <c r="FFT23" s="260"/>
      <c r="FFU23" s="260"/>
      <c r="FFV23" s="260"/>
      <c r="FFW23" s="260"/>
      <c r="FFX23" s="260"/>
      <c r="FFY23" s="260"/>
      <c r="FFZ23" s="260"/>
      <c r="FGA23" s="260"/>
      <c r="FGB23" s="260"/>
      <c r="FGC23" s="260"/>
      <c r="FGD23" s="260"/>
      <c r="FGE23" s="260"/>
      <c r="FGF23" s="260"/>
      <c r="FGG23" s="260"/>
      <c r="FGH23" s="260"/>
      <c r="FGI23" s="260"/>
      <c r="FGJ23" s="260"/>
      <c r="FGK23" s="260"/>
      <c r="FGL23" s="260"/>
      <c r="FGM23" s="260"/>
      <c r="FGN23" s="260"/>
      <c r="FGO23" s="260"/>
      <c r="FGP23" s="260"/>
      <c r="FGQ23" s="260"/>
      <c r="FGR23" s="260"/>
      <c r="FGS23" s="260"/>
      <c r="FGT23" s="260"/>
      <c r="FGU23" s="260"/>
      <c r="FGV23" s="260"/>
      <c r="FGW23" s="260"/>
      <c r="FGX23" s="260"/>
      <c r="FGY23" s="260"/>
      <c r="FGZ23" s="260"/>
      <c r="FHA23" s="260"/>
      <c r="FHB23" s="260"/>
      <c r="FHC23" s="260"/>
      <c r="FHD23" s="260"/>
      <c r="FHE23" s="260"/>
      <c r="FHF23" s="260"/>
      <c r="FHG23" s="260"/>
      <c r="FHH23" s="260"/>
      <c r="FHI23" s="260"/>
      <c r="FHJ23" s="260"/>
      <c r="FHK23" s="260"/>
      <c r="FHL23" s="260"/>
      <c r="FHM23" s="260"/>
      <c r="FHN23" s="260"/>
      <c r="FHO23" s="260"/>
      <c r="FHP23" s="260"/>
      <c r="FHQ23" s="260"/>
      <c r="FHR23" s="260"/>
      <c r="FHS23" s="260"/>
      <c r="FHT23" s="260"/>
      <c r="FHU23" s="260"/>
      <c r="FHV23" s="260"/>
      <c r="FHW23" s="260"/>
      <c r="FHX23" s="260"/>
      <c r="FHY23" s="260"/>
      <c r="FHZ23" s="260"/>
      <c r="FIA23" s="260"/>
      <c r="FIB23" s="260"/>
      <c r="FIC23" s="260"/>
      <c r="FID23" s="260"/>
      <c r="FIE23" s="260"/>
      <c r="FIF23" s="260"/>
      <c r="FIG23" s="260"/>
      <c r="FIH23" s="260"/>
      <c r="FII23" s="260"/>
      <c r="FIJ23" s="260"/>
      <c r="FIK23" s="260"/>
      <c r="FIL23" s="260"/>
      <c r="FIM23" s="260"/>
      <c r="FIN23" s="260"/>
      <c r="FIO23" s="260"/>
      <c r="FIP23" s="260"/>
      <c r="FIQ23" s="260"/>
      <c r="FIR23" s="260"/>
      <c r="FIS23" s="260"/>
      <c r="FIT23" s="260"/>
      <c r="FIU23" s="260"/>
      <c r="FIV23" s="260"/>
      <c r="FIW23" s="260"/>
      <c r="FIX23" s="260"/>
      <c r="FIY23" s="260"/>
      <c r="FIZ23" s="260"/>
      <c r="FJA23" s="260"/>
      <c r="FJB23" s="260"/>
      <c r="FJC23" s="260"/>
      <c r="FJD23" s="260"/>
      <c r="FJE23" s="260"/>
      <c r="FJF23" s="260"/>
      <c r="FJG23" s="260"/>
      <c r="FJH23" s="260"/>
      <c r="FJI23" s="260"/>
      <c r="FJJ23" s="260"/>
      <c r="FJK23" s="260"/>
      <c r="FJL23" s="260"/>
      <c r="FJM23" s="260"/>
      <c r="FJN23" s="260"/>
      <c r="FJO23" s="260"/>
      <c r="FJP23" s="260"/>
      <c r="FJQ23" s="260"/>
      <c r="FJR23" s="260"/>
      <c r="FJS23" s="260"/>
      <c r="FJT23" s="260"/>
      <c r="FJU23" s="260"/>
      <c r="FJV23" s="260"/>
      <c r="FJW23" s="260"/>
      <c r="FJX23" s="260"/>
      <c r="FJY23" s="260"/>
      <c r="FJZ23" s="260"/>
      <c r="FKA23" s="260"/>
      <c r="FKB23" s="260"/>
      <c r="FKC23" s="260"/>
      <c r="FKD23" s="260"/>
      <c r="FKE23" s="260"/>
      <c r="FKF23" s="260"/>
      <c r="FKG23" s="260"/>
      <c r="FKH23" s="260"/>
      <c r="FKI23" s="260"/>
      <c r="FKJ23" s="260"/>
      <c r="FKK23" s="260"/>
      <c r="FKL23" s="260"/>
      <c r="FKM23" s="260"/>
      <c r="FKN23" s="260"/>
      <c r="FKO23" s="260"/>
      <c r="FKP23" s="260"/>
      <c r="FKQ23" s="260"/>
      <c r="FKR23" s="260"/>
      <c r="FKS23" s="260"/>
      <c r="FKT23" s="260"/>
      <c r="FKU23" s="260"/>
      <c r="FKV23" s="260"/>
      <c r="FKW23" s="260"/>
      <c r="FKX23" s="260"/>
      <c r="FKY23" s="260"/>
      <c r="FKZ23" s="260"/>
      <c r="FLA23" s="260"/>
      <c r="FLB23" s="260"/>
      <c r="FLC23" s="260"/>
      <c r="FLD23" s="260"/>
      <c r="FLE23" s="260"/>
      <c r="FLF23" s="260"/>
      <c r="FLG23" s="260"/>
      <c r="FLH23" s="260"/>
      <c r="FLI23" s="260"/>
      <c r="FLJ23" s="260"/>
      <c r="FLK23" s="260"/>
      <c r="FLL23" s="260"/>
      <c r="FLM23" s="260"/>
      <c r="FLN23" s="260"/>
      <c r="FLO23" s="260"/>
      <c r="FLP23" s="260"/>
      <c r="FLQ23" s="260"/>
      <c r="FLR23" s="260"/>
      <c r="FLS23" s="260"/>
      <c r="FLT23" s="260"/>
      <c r="FLU23" s="260"/>
      <c r="FLV23" s="260"/>
      <c r="FLW23" s="260"/>
      <c r="FLX23" s="260"/>
      <c r="FLY23" s="260"/>
      <c r="FLZ23" s="260"/>
      <c r="FMA23" s="260"/>
      <c r="FMB23" s="260"/>
      <c r="FMC23" s="260"/>
      <c r="FMD23" s="260"/>
      <c r="FME23" s="260"/>
      <c r="FMF23" s="260"/>
      <c r="FMG23" s="260"/>
      <c r="FMH23" s="260"/>
      <c r="FMI23" s="260"/>
      <c r="FMJ23" s="260"/>
      <c r="FMK23" s="260"/>
      <c r="FML23" s="260"/>
      <c r="FMM23" s="260"/>
      <c r="FMN23" s="260"/>
      <c r="FMO23" s="260"/>
      <c r="FMP23" s="260"/>
      <c r="FMQ23" s="260"/>
      <c r="FMR23" s="260"/>
      <c r="FMS23" s="260"/>
      <c r="FMT23" s="260"/>
      <c r="FMU23" s="260"/>
      <c r="FMV23" s="260"/>
      <c r="FMW23" s="260"/>
      <c r="FMX23" s="260"/>
      <c r="FMY23" s="260"/>
      <c r="FMZ23" s="260"/>
      <c r="FNA23" s="260"/>
      <c r="FNB23" s="260"/>
      <c r="FNC23" s="260"/>
      <c r="FND23" s="260"/>
      <c r="FNE23" s="260"/>
      <c r="FNF23" s="260"/>
      <c r="FNG23" s="260"/>
      <c r="FNH23" s="260"/>
      <c r="FNI23" s="260"/>
      <c r="FNJ23" s="260"/>
      <c r="FNK23" s="260"/>
      <c r="FNL23" s="260"/>
      <c r="FNM23" s="260"/>
      <c r="FNN23" s="260"/>
      <c r="FNO23" s="260"/>
      <c r="FNP23" s="260"/>
      <c r="FNQ23" s="260"/>
      <c r="FNR23" s="260"/>
      <c r="FNS23" s="260"/>
      <c r="FNT23" s="260"/>
      <c r="FNU23" s="260"/>
      <c r="FNV23" s="260"/>
      <c r="FNW23" s="260"/>
      <c r="FNX23" s="260"/>
      <c r="FNY23" s="260"/>
      <c r="FNZ23" s="260"/>
      <c r="FOA23" s="260"/>
      <c r="FOB23" s="260"/>
      <c r="FOC23" s="260"/>
      <c r="FOD23" s="260"/>
      <c r="FOE23" s="260"/>
      <c r="FOF23" s="260"/>
      <c r="FOG23" s="260"/>
      <c r="FOH23" s="260"/>
      <c r="FOI23" s="260"/>
      <c r="FOJ23" s="260"/>
      <c r="FOK23" s="260"/>
      <c r="FOL23" s="260"/>
      <c r="FOM23" s="260"/>
      <c r="FON23" s="260"/>
      <c r="FOO23" s="260"/>
      <c r="FOP23" s="260"/>
      <c r="FOQ23" s="260"/>
      <c r="FOR23" s="260"/>
      <c r="FOS23" s="260"/>
      <c r="FOT23" s="260"/>
      <c r="FOU23" s="260"/>
      <c r="FOV23" s="260"/>
      <c r="FOW23" s="260"/>
      <c r="FOX23" s="260"/>
      <c r="FOY23" s="260"/>
      <c r="FOZ23" s="260"/>
      <c r="FPA23" s="260"/>
      <c r="FPB23" s="260"/>
      <c r="FPC23" s="260"/>
      <c r="FPD23" s="260"/>
      <c r="FPE23" s="260"/>
      <c r="FPF23" s="260"/>
      <c r="FPG23" s="260"/>
      <c r="FPH23" s="260"/>
      <c r="FPI23" s="260"/>
      <c r="FPJ23" s="260"/>
      <c r="FPK23" s="260"/>
      <c r="FPL23" s="260"/>
      <c r="FPM23" s="260"/>
      <c r="FPN23" s="260"/>
      <c r="FPO23" s="260"/>
      <c r="FPP23" s="260"/>
      <c r="FPQ23" s="260"/>
      <c r="FPR23" s="260"/>
      <c r="FPS23" s="260"/>
      <c r="FPT23" s="260"/>
      <c r="FPU23" s="260"/>
      <c r="FPV23" s="260"/>
      <c r="FPW23" s="260"/>
      <c r="FPX23" s="260"/>
      <c r="FPY23" s="260"/>
      <c r="FPZ23" s="260"/>
      <c r="FQA23" s="260"/>
      <c r="FQB23" s="260"/>
      <c r="FQC23" s="260"/>
      <c r="FQD23" s="260"/>
      <c r="FQE23" s="260"/>
      <c r="FQF23" s="260"/>
      <c r="FQG23" s="260"/>
      <c r="FQH23" s="260"/>
      <c r="FQI23" s="260"/>
      <c r="FQJ23" s="260"/>
      <c r="FQK23" s="260"/>
      <c r="FQL23" s="260"/>
      <c r="FQM23" s="260"/>
      <c r="FQN23" s="260"/>
      <c r="FQO23" s="260"/>
      <c r="FQP23" s="260"/>
      <c r="FQQ23" s="260"/>
      <c r="FQR23" s="260"/>
      <c r="FQS23" s="260"/>
      <c r="FQT23" s="260"/>
      <c r="FQU23" s="260"/>
      <c r="FQV23" s="260"/>
      <c r="FQW23" s="260"/>
      <c r="FQX23" s="260"/>
      <c r="FQY23" s="260"/>
      <c r="FQZ23" s="260"/>
      <c r="FRA23" s="260"/>
      <c r="FRB23" s="260"/>
      <c r="FRC23" s="260"/>
      <c r="FRD23" s="260"/>
      <c r="FRE23" s="260"/>
      <c r="FRF23" s="260"/>
      <c r="FRG23" s="260"/>
      <c r="FRH23" s="260"/>
      <c r="FRI23" s="260"/>
      <c r="FRJ23" s="260"/>
      <c r="FRK23" s="260"/>
      <c r="FRL23" s="260"/>
      <c r="FRM23" s="260"/>
      <c r="FRN23" s="260"/>
      <c r="FRO23" s="260"/>
      <c r="FRP23" s="260"/>
      <c r="FRQ23" s="260"/>
      <c r="FRR23" s="260"/>
      <c r="FRS23" s="260"/>
      <c r="FRT23" s="260"/>
      <c r="FRU23" s="260"/>
      <c r="FRV23" s="260"/>
      <c r="FRW23" s="260"/>
      <c r="FRX23" s="260"/>
      <c r="FRY23" s="260"/>
      <c r="FRZ23" s="260"/>
      <c r="FSA23" s="260"/>
      <c r="FSB23" s="260"/>
      <c r="FSC23" s="260"/>
      <c r="FSD23" s="260"/>
      <c r="FSE23" s="260"/>
      <c r="FSF23" s="260"/>
      <c r="FSG23" s="260"/>
      <c r="FSH23" s="260"/>
      <c r="FSI23" s="260"/>
      <c r="FSJ23" s="260"/>
      <c r="FSK23" s="260"/>
      <c r="FSL23" s="260"/>
      <c r="FSM23" s="260"/>
      <c r="FSN23" s="260"/>
      <c r="FSO23" s="260"/>
      <c r="FSP23" s="260"/>
      <c r="FSQ23" s="260"/>
      <c r="FSR23" s="260"/>
      <c r="FSS23" s="260"/>
      <c r="FST23" s="260"/>
      <c r="FSU23" s="260"/>
      <c r="FSV23" s="260"/>
      <c r="FSW23" s="260"/>
      <c r="FSX23" s="260"/>
      <c r="FSY23" s="260"/>
      <c r="FSZ23" s="260"/>
      <c r="FTA23" s="260"/>
      <c r="FTB23" s="260"/>
      <c r="FTC23" s="260"/>
      <c r="FTD23" s="260"/>
      <c r="FTE23" s="260"/>
      <c r="FTF23" s="260"/>
      <c r="FTG23" s="260"/>
      <c r="FTH23" s="260"/>
      <c r="FTI23" s="260"/>
      <c r="FTJ23" s="260"/>
      <c r="FTK23" s="260"/>
      <c r="FTL23" s="260"/>
      <c r="FTM23" s="260"/>
      <c r="FTN23" s="260"/>
      <c r="FTO23" s="260"/>
      <c r="FTP23" s="260"/>
      <c r="FTQ23" s="260"/>
      <c r="FTR23" s="260"/>
      <c r="FTS23" s="260"/>
      <c r="FTT23" s="260"/>
      <c r="FTU23" s="260"/>
      <c r="FTV23" s="260"/>
      <c r="FTW23" s="260"/>
      <c r="FTX23" s="260"/>
      <c r="FTY23" s="260"/>
      <c r="FTZ23" s="260"/>
      <c r="FUA23" s="260"/>
      <c r="FUB23" s="260"/>
      <c r="FUC23" s="260"/>
      <c r="FUD23" s="260"/>
      <c r="FUE23" s="260"/>
      <c r="FUF23" s="260"/>
      <c r="FUG23" s="260"/>
      <c r="FUH23" s="260"/>
      <c r="FUI23" s="260"/>
      <c r="FUJ23" s="260"/>
      <c r="FUK23" s="260"/>
      <c r="FUL23" s="260"/>
      <c r="FUM23" s="260"/>
      <c r="FUN23" s="260"/>
      <c r="FUO23" s="260"/>
      <c r="FUP23" s="260"/>
      <c r="FUQ23" s="260"/>
      <c r="FUR23" s="260"/>
      <c r="FUS23" s="260"/>
      <c r="FUT23" s="260"/>
      <c r="FUU23" s="260"/>
      <c r="FUV23" s="260"/>
      <c r="FUW23" s="260"/>
      <c r="FUX23" s="260"/>
      <c r="FUY23" s="260"/>
      <c r="FUZ23" s="260"/>
      <c r="FVA23" s="260"/>
      <c r="FVB23" s="260"/>
      <c r="FVC23" s="260"/>
      <c r="FVD23" s="260"/>
      <c r="FVE23" s="260"/>
      <c r="FVF23" s="260"/>
      <c r="FVG23" s="260"/>
      <c r="FVH23" s="260"/>
      <c r="FVI23" s="260"/>
      <c r="FVJ23" s="260"/>
      <c r="FVK23" s="260"/>
      <c r="FVL23" s="260"/>
      <c r="FVM23" s="260"/>
      <c r="FVN23" s="260"/>
      <c r="FVO23" s="260"/>
      <c r="FVP23" s="260"/>
      <c r="FVQ23" s="260"/>
      <c r="FVR23" s="260"/>
      <c r="FVS23" s="260"/>
      <c r="FVT23" s="260"/>
      <c r="FVU23" s="260"/>
      <c r="FVV23" s="260"/>
      <c r="FVW23" s="260"/>
      <c r="FVX23" s="260"/>
      <c r="FVY23" s="260"/>
      <c r="FVZ23" s="260"/>
      <c r="FWA23" s="260"/>
      <c r="FWB23" s="260"/>
      <c r="FWC23" s="260"/>
      <c r="FWD23" s="260"/>
      <c r="FWE23" s="260"/>
      <c r="FWF23" s="260"/>
      <c r="FWG23" s="260"/>
      <c r="FWH23" s="260"/>
      <c r="FWI23" s="260"/>
      <c r="FWJ23" s="260"/>
      <c r="FWK23" s="260"/>
      <c r="FWL23" s="260"/>
      <c r="FWM23" s="260"/>
      <c r="FWN23" s="260"/>
      <c r="FWO23" s="260"/>
      <c r="FWP23" s="260"/>
      <c r="FWQ23" s="260"/>
      <c r="FWR23" s="260"/>
      <c r="FWS23" s="260"/>
      <c r="FWT23" s="260"/>
      <c r="FWU23" s="260"/>
      <c r="FWV23" s="260"/>
      <c r="FWW23" s="260"/>
      <c r="FWX23" s="260"/>
      <c r="FWY23" s="260"/>
      <c r="FWZ23" s="260"/>
      <c r="FXA23" s="260"/>
      <c r="FXB23" s="260"/>
      <c r="FXC23" s="260"/>
      <c r="FXD23" s="260"/>
      <c r="FXE23" s="260"/>
      <c r="FXF23" s="260"/>
      <c r="FXG23" s="260"/>
      <c r="FXH23" s="260"/>
      <c r="FXI23" s="260"/>
      <c r="FXJ23" s="260"/>
      <c r="FXK23" s="260"/>
      <c r="FXL23" s="260"/>
      <c r="FXM23" s="260"/>
      <c r="FXN23" s="260"/>
      <c r="FXO23" s="260"/>
      <c r="FXP23" s="260"/>
      <c r="FXQ23" s="260"/>
      <c r="FXR23" s="260"/>
      <c r="FXS23" s="260"/>
      <c r="FXT23" s="260"/>
      <c r="FXU23" s="260"/>
      <c r="FXV23" s="260"/>
      <c r="FXW23" s="260"/>
      <c r="FXX23" s="260"/>
      <c r="FXY23" s="260"/>
      <c r="FXZ23" s="260"/>
      <c r="FYA23" s="260"/>
      <c r="FYB23" s="260"/>
      <c r="FYC23" s="260"/>
      <c r="FYD23" s="260"/>
      <c r="FYE23" s="260"/>
      <c r="FYF23" s="260"/>
      <c r="FYG23" s="260"/>
      <c r="FYH23" s="260"/>
      <c r="FYI23" s="260"/>
      <c r="FYJ23" s="260"/>
      <c r="FYK23" s="260"/>
      <c r="FYL23" s="260"/>
      <c r="FYM23" s="260"/>
      <c r="FYN23" s="260"/>
      <c r="FYO23" s="260"/>
      <c r="FYP23" s="260"/>
      <c r="FYQ23" s="260"/>
      <c r="FYR23" s="260"/>
      <c r="FYS23" s="260"/>
      <c r="FYT23" s="260"/>
      <c r="FYU23" s="260"/>
      <c r="FYV23" s="260"/>
      <c r="FYW23" s="260"/>
      <c r="FYX23" s="260"/>
      <c r="FYY23" s="260"/>
      <c r="FYZ23" s="260"/>
      <c r="FZA23" s="260"/>
      <c r="FZB23" s="260"/>
      <c r="FZC23" s="260"/>
      <c r="FZD23" s="260"/>
      <c r="FZE23" s="260"/>
      <c r="FZF23" s="260"/>
      <c r="FZG23" s="260"/>
      <c r="FZH23" s="260"/>
      <c r="FZI23" s="260"/>
      <c r="FZJ23" s="260"/>
      <c r="FZK23" s="260"/>
      <c r="FZL23" s="260"/>
      <c r="FZM23" s="260"/>
      <c r="FZN23" s="260"/>
      <c r="FZO23" s="260"/>
      <c r="FZP23" s="260"/>
      <c r="FZQ23" s="260"/>
      <c r="FZR23" s="260"/>
      <c r="FZS23" s="260"/>
      <c r="FZT23" s="260"/>
      <c r="FZU23" s="260"/>
      <c r="FZV23" s="260"/>
      <c r="FZW23" s="260"/>
      <c r="FZX23" s="260"/>
      <c r="FZY23" s="260"/>
      <c r="FZZ23" s="260"/>
      <c r="GAA23" s="260"/>
      <c r="GAB23" s="260"/>
      <c r="GAC23" s="260"/>
      <c r="GAD23" s="260"/>
      <c r="GAE23" s="260"/>
      <c r="GAF23" s="260"/>
      <c r="GAG23" s="260"/>
      <c r="GAH23" s="260"/>
      <c r="GAI23" s="260"/>
      <c r="GAJ23" s="260"/>
      <c r="GAK23" s="260"/>
      <c r="GAL23" s="260"/>
      <c r="GAM23" s="260"/>
      <c r="GAN23" s="260"/>
      <c r="GAO23" s="260"/>
      <c r="GAP23" s="260"/>
      <c r="GAQ23" s="260"/>
      <c r="GAR23" s="260"/>
      <c r="GAS23" s="260"/>
      <c r="GAT23" s="260"/>
      <c r="GAU23" s="260"/>
      <c r="GAV23" s="260"/>
      <c r="GAW23" s="260"/>
      <c r="GAX23" s="260"/>
      <c r="GAY23" s="260"/>
      <c r="GAZ23" s="260"/>
      <c r="GBA23" s="260"/>
      <c r="GBB23" s="260"/>
      <c r="GBC23" s="260"/>
      <c r="GBD23" s="260"/>
      <c r="GBE23" s="260"/>
      <c r="GBF23" s="260"/>
      <c r="GBG23" s="260"/>
      <c r="GBH23" s="260"/>
      <c r="GBI23" s="260"/>
      <c r="GBJ23" s="260"/>
      <c r="GBK23" s="260"/>
      <c r="GBL23" s="260"/>
      <c r="GBM23" s="260"/>
      <c r="GBN23" s="260"/>
      <c r="GBO23" s="260"/>
      <c r="GBP23" s="260"/>
      <c r="GBQ23" s="260"/>
      <c r="GBR23" s="260"/>
      <c r="GBS23" s="260"/>
      <c r="GBT23" s="260"/>
      <c r="GBU23" s="260"/>
      <c r="GBV23" s="260"/>
      <c r="GBW23" s="260"/>
      <c r="GBX23" s="260"/>
      <c r="GBY23" s="260"/>
      <c r="GBZ23" s="260"/>
      <c r="GCA23" s="260"/>
      <c r="GCB23" s="260"/>
      <c r="GCC23" s="260"/>
      <c r="GCD23" s="260"/>
      <c r="GCE23" s="260"/>
      <c r="GCF23" s="260"/>
      <c r="GCG23" s="260"/>
      <c r="GCH23" s="260"/>
      <c r="GCI23" s="260"/>
      <c r="GCJ23" s="260"/>
      <c r="GCK23" s="260"/>
      <c r="GCL23" s="260"/>
      <c r="GCM23" s="260"/>
      <c r="GCN23" s="260"/>
      <c r="GCO23" s="260"/>
      <c r="GCP23" s="260"/>
      <c r="GCQ23" s="260"/>
      <c r="GCR23" s="260"/>
      <c r="GCS23" s="260"/>
      <c r="GCT23" s="260"/>
      <c r="GCU23" s="260"/>
      <c r="GCV23" s="260"/>
      <c r="GCW23" s="260"/>
      <c r="GCX23" s="260"/>
      <c r="GCY23" s="260"/>
      <c r="GCZ23" s="260"/>
      <c r="GDA23" s="260"/>
      <c r="GDB23" s="260"/>
      <c r="GDC23" s="260"/>
      <c r="GDD23" s="260"/>
      <c r="GDE23" s="260"/>
      <c r="GDF23" s="260"/>
      <c r="GDG23" s="260"/>
      <c r="GDH23" s="260"/>
      <c r="GDI23" s="260"/>
      <c r="GDJ23" s="260"/>
      <c r="GDK23" s="260"/>
      <c r="GDL23" s="260"/>
      <c r="GDM23" s="260"/>
      <c r="GDN23" s="260"/>
      <c r="GDO23" s="260"/>
      <c r="GDP23" s="260"/>
      <c r="GDQ23" s="260"/>
      <c r="GDR23" s="260"/>
      <c r="GDS23" s="260"/>
      <c r="GDT23" s="260"/>
      <c r="GDU23" s="260"/>
      <c r="GDV23" s="260"/>
      <c r="GDW23" s="260"/>
      <c r="GDX23" s="260"/>
      <c r="GDY23" s="260"/>
      <c r="GDZ23" s="260"/>
      <c r="GEA23" s="260"/>
      <c r="GEB23" s="260"/>
      <c r="GEC23" s="260"/>
      <c r="GED23" s="260"/>
      <c r="GEE23" s="260"/>
      <c r="GEF23" s="260"/>
      <c r="GEG23" s="260"/>
      <c r="GEH23" s="260"/>
      <c r="GEI23" s="260"/>
      <c r="GEJ23" s="260"/>
      <c r="GEK23" s="260"/>
      <c r="GEL23" s="260"/>
      <c r="GEM23" s="260"/>
      <c r="GEN23" s="260"/>
      <c r="GEO23" s="260"/>
      <c r="GEP23" s="260"/>
      <c r="GEQ23" s="260"/>
      <c r="GER23" s="260"/>
      <c r="GES23" s="260"/>
      <c r="GET23" s="260"/>
      <c r="GEU23" s="260"/>
      <c r="GEV23" s="260"/>
      <c r="GEW23" s="260"/>
      <c r="GEX23" s="260"/>
      <c r="GEY23" s="260"/>
      <c r="GEZ23" s="260"/>
      <c r="GFA23" s="260"/>
      <c r="GFB23" s="260"/>
      <c r="GFC23" s="260"/>
      <c r="GFD23" s="260"/>
      <c r="GFE23" s="260"/>
      <c r="GFF23" s="260"/>
      <c r="GFG23" s="260"/>
      <c r="GFH23" s="260"/>
      <c r="GFI23" s="260"/>
      <c r="GFJ23" s="260"/>
      <c r="GFK23" s="260"/>
      <c r="GFL23" s="260"/>
      <c r="GFM23" s="260"/>
      <c r="GFN23" s="260"/>
      <c r="GFO23" s="260"/>
      <c r="GFP23" s="260"/>
      <c r="GFQ23" s="260"/>
      <c r="GFR23" s="260"/>
      <c r="GFS23" s="260"/>
      <c r="GFT23" s="260"/>
      <c r="GFU23" s="260"/>
      <c r="GFV23" s="260"/>
      <c r="GFW23" s="260"/>
      <c r="GFX23" s="260"/>
      <c r="GFY23" s="260"/>
      <c r="GFZ23" s="260"/>
      <c r="GGA23" s="260"/>
      <c r="GGB23" s="260"/>
      <c r="GGC23" s="260"/>
      <c r="GGD23" s="260"/>
      <c r="GGE23" s="260"/>
      <c r="GGF23" s="260"/>
      <c r="GGG23" s="260"/>
      <c r="GGH23" s="260"/>
      <c r="GGI23" s="260"/>
      <c r="GGJ23" s="260"/>
      <c r="GGK23" s="260"/>
      <c r="GGL23" s="260"/>
      <c r="GGM23" s="260"/>
      <c r="GGN23" s="260"/>
      <c r="GGO23" s="260"/>
      <c r="GGP23" s="260"/>
      <c r="GGQ23" s="260"/>
      <c r="GGR23" s="260"/>
      <c r="GGS23" s="260"/>
      <c r="GGT23" s="260"/>
      <c r="GGU23" s="260"/>
      <c r="GGV23" s="260"/>
      <c r="GGW23" s="260"/>
      <c r="GGX23" s="260"/>
      <c r="GGY23" s="260"/>
      <c r="GGZ23" s="260"/>
      <c r="GHA23" s="260"/>
      <c r="GHB23" s="260"/>
      <c r="GHC23" s="260"/>
      <c r="GHD23" s="260"/>
      <c r="GHE23" s="260"/>
      <c r="GHF23" s="260"/>
      <c r="GHG23" s="260"/>
      <c r="GHH23" s="260"/>
      <c r="GHI23" s="260"/>
      <c r="GHJ23" s="260"/>
      <c r="GHK23" s="260"/>
      <c r="GHL23" s="260"/>
      <c r="GHM23" s="260"/>
      <c r="GHN23" s="260"/>
      <c r="GHO23" s="260"/>
      <c r="GHP23" s="260"/>
      <c r="GHQ23" s="260"/>
      <c r="GHR23" s="260"/>
      <c r="GHS23" s="260"/>
      <c r="GHT23" s="260"/>
      <c r="GHU23" s="260"/>
      <c r="GHV23" s="260"/>
      <c r="GHW23" s="260"/>
      <c r="GHX23" s="260"/>
      <c r="GHY23" s="260"/>
      <c r="GHZ23" s="260"/>
      <c r="GIA23" s="260"/>
      <c r="GIB23" s="260"/>
      <c r="GIC23" s="260"/>
      <c r="GID23" s="260"/>
      <c r="GIE23" s="260"/>
      <c r="GIF23" s="260"/>
      <c r="GIG23" s="260"/>
      <c r="GIH23" s="260"/>
      <c r="GII23" s="260"/>
      <c r="GIJ23" s="260"/>
      <c r="GIK23" s="260"/>
      <c r="GIL23" s="260"/>
      <c r="GIM23" s="260"/>
      <c r="GIN23" s="260"/>
      <c r="GIO23" s="260"/>
      <c r="GIP23" s="260"/>
      <c r="GIQ23" s="260"/>
      <c r="GIR23" s="260"/>
      <c r="GIS23" s="260"/>
      <c r="GIT23" s="260"/>
      <c r="GIU23" s="260"/>
      <c r="GIV23" s="260"/>
      <c r="GIW23" s="260"/>
      <c r="GIX23" s="260"/>
      <c r="GIY23" s="260"/>
      <c r="GIZ23" s="260"/>
      <c r="GJA23" s="260"/>
      <c r="GJB23" s="260"/>
      <c r="GJC23" s="260"/>
      <c r="GJD23" s="260"/>
      <c r="GJE23" s="260"/>
      <c r="GJF23" s="260"/>
      <c r="GJG23" s="260"/>
      <c r="GJH23" s="260"/>
      <c r="GJI23" s="260"/>
      <c r="GJJ23" s="260"/>
      <c r="GJK23" s="260"/>
      <c r="GJL23" s="260"/>
      <c r="GJM23" s="260"/>
      <c r="GJN23" s="260"/>
      <c r="GJO23" s="260"/>
      <c r="GJP23" s="260"/>
      <c r="GJQ23" s="260"/>
      <c r="GJR23" s="260"/>
      <c r="GJS23" s="260"/>
      <c r="GJT23" s="260"/>
      <c r="GJU23" s="260"/>
      <c r="GJV23" s="260"/>
      <c r="GJW23" s="260"/>
      <c r="GJX23" s="260"/>
      <c r="GJY23" s="260"/>
      <c r="GJZ23" s="260"/>
      <c r="GKA23" s="260"/>
      <c r="GKB23" s="260"/>
      <c r="GKC23" s="260"/>
      <c r="GKD23" s="260"/>
      <c r="GKE23" s="260"/>
      <c r="GKF23" s="260"/>
      <c r="GKG23" s="260"/>
      <c r="GKH23" s="260"/>
      <c r="GKI23" s="260"/>
      <c r="GKJ23" s="260"/>
      <c r="GKK23" s="260"/>
      <c r="GKL23" s="260"/>
      <c r="GKM23" s="260"/>
      <c r="GKN23" s="260"/>
      <c r="GKO23" s="260"/>
      <c r="GKP23" s="260"/>
      <c r="GKQ23" s="260"/>
      <c r="GKR23" s="260"/>
      <c r="GKS23" s="260"/>
      <c r="GKT23" s="260"/>
      <c r="GKU23" s="260"/>
      <c r="GKV23" s="260"/>
      <c r="GKW23" s="260"/>
      <c r="GKX23" s="260"/>
      <c r="GKY23" s="260"/>
      <c r="GKZ23" s="260"/>
      <c r="GLA23" s="260"/>
      <c r="GLB23" s="260"/>
      <c r="GLC23" s="260"/>
      <c r="GLD23" s="260"/>
      <c r="GLE23" s="260"/>
      <c r="GLF23" s="260"/>
      <c r="GLG23" s="260"/>
      <c r="GLH23" s="260"/>
      <c r="GLI23" s="260"/>
      <c r="GLJ23" s="260"/>
      <c r="GLK23" s="260"/>
      <c r="GLL23" s="260"/>
      <c r="GLM23" s="260"/>
      <c r="GLN23" s="260"/>
      <c r="GLO23" s="260"/>
      <c r="GLP23" s="260"/>
      <c r="GLQ23" s="260"/>
      <c r="GLR23" s="260"/>
      <c r="GLS23" s="260"/>
      <c r="GLT23" s="260"/>
      <c r="GLU23" s="260"/>
      <c r="GLV23" s="260"/>
      <c r="GLW23" s="260"/>
      <c r="GLX23" s="260"/>
      <c r="GLY23" s="260"/>
      <c r="GLZ23" s="260"/>
      <c r="GMA23" s="260"/>
      <c r="GMB23" s="260"/>
      <c r="GMC23" s="260"/>
      <c r="GMD23" s="260"/>
      <c r="GME23" s="260"/>
      <c r="GMF23" s="260"/>
      <c r="GMG23" s="260"/>
      <c r="GMH23" s="260"/>
      <c r="GMI23" s="260"/>
      <c r="GMJ23" s="260"/>
      <c r="GMK23" s="260"/>
      <c r="GML23" s="260"/>
      <c r="GMM23" s="260"/>
      <c r="GMN23" s="260"/>
      <c r="GMO23" s="260"/>
      <c r="GMP23" s="260"/>
      <c r="GMQ23" s="260"/>
      <c r="GMR23" s="260"/>
      <c r="GMS23" s="260"/>
      <c r="GMT23" s="260"/>
      <c r="GMU23" s="260"/>
      <c r="GMV23" s="260"/>
      <c r="GMW23" s="260"/>
      <c r="GMX23" s="260"/>
      <c r="GMY23" s="260"/>
      <c r="GMZ23" s="260"/>
      <c r="GNA23" s="260"/>
      <c r="GNB23" s="260"/>
      <c r="GNC23" s="260"/>
      <c r="GND23" s="260"/>
      <c r="GNE23" s="260"/>
      <c r="GNF23" s="260"/>
      <c r="GNG23" s="260"/>
      <c r="GNH23" s="260"/>
      <c r="GNI23" s="260"/>
      <c r="GNJ23" s="260"/>
      <c r="GNK23" s="260"/>
      <c r="GNL23" s="260"/>
      <c r="GNM23" s="260"/>
      <c r="GNN23" s="260"/>
      <c r="GNO23" s="260"/>
      <c r="GNP23" s="260"/>
      <c r="GNQ23" s="260"/>
      <c r="GNR23" s="260"/>
      <c r="GNS23" s="260"/>
      <c r="GNT23" s="260"/>
      <c r="GNU23" s="260"/>
      <c r="GNV23" s="260"/>
      <c r="GNW23" s="260"/>
      <c r="GNX23" s="260"/>
      <c r="GNY23" s="260"/>
      <c r="GNZ23" s="260"/>
      <c r="GOA23" s="260"/>
      <c r="GOB23" s="260"/>
      <c r="GOC23" s="260"/>
      <c r="GOD23" s="260"/>
      <c r="GOE23" s="260"/>
      <c r="GOF23" s="260"/>
      <c r="GOG23" s="260"/>
      <c r="GOH23" s="260"/>
      <c r="GOI23" s="260"/>
      <c r="GOJ23" s="260"/>
      <c r="GOK23" s="260"/>
      <c r="GOL23" s="260"/>
      <c r="GOM23" s="260"/>
      <c r="GON23" s="260"/>
      <c r="GOO23" s="260"/>
      <c r="GOP23" s="260"/>
      <c r="GOQ23" s="260"/>
      <c r="GOR23" s="260"/>
      <c r="GOS23" s="260"/>
      <c r="GOT23" s="260"/>
      <c r="GOU23" s="260"/>
      <c r="GOV23" s="260"/>
      <c r="GOW23" s="260"/>
      <c r="GOX23" s="260"/>
      <c r="GOY23" s="260"/>
      <c r="GOZ23" s="260"/>
      <c r="GPA23" s="260"/>
      <c r="GPB23" s="260"/>
      <c r="GPC23" s="260"/>
      <c r="GPD23" s="260"/>
      <c r="GPE23" s="260"/>
      <c r="GPF23" s="260"/>
      <c r="GPG23" s="260"/>
      <c r="GPH23" s="260"/>
      <c r="GPI23" s="260"/>
      <c r="GPJ23" s="260"/>
      <c r="GPK23" s="260"/>
      <c r="GPL23" s="260"/>
      <c r="GPM23" s="260"/>
      <c r="GPN23" s="260"/>
      <c r="GPO23" s="260"/>
      <c r="GPP23" s="260"/>
      <c r="GPQ23" s="260"/>
      <c r="GPR23" s="260"/>
      <c r="GPS23" s="260"/>
      <c r="GPT23" s="260"/>
      <c r="GPU23" s="260"/>
      <c r="GPV23" s="260"/>
      <c r="GPW23" s="260"/>
      <c r="GPX23" s="260"/>
      <c r="GPY23" s="260"/>
      <c r="GPZ23" s="260"/>
      <c r="GQA23" s="260"/>
      <c r="GQB23" s="260"/>
      <c r="GQC23" s="260"/>
      <c r="GQD23" s="260"/>
      <c r="GQE23" s="260"/>
      <c r="GQF23" s="260"/>
      <c r="GQG23" s="260"/>
      <c r="GQH23" s="260"/>
      <c r="GQI23" s="260"/>
      <c r="GQJ23" s="260"/>
      <c r="GQK23" s="260"/>
      <c r="GQL23" s="260"/>
      <c r="GQM23" s="260"/>
      <c r="GQN23" s="260"/>
      <c r="GQO23" s="260"/>
      <c r="GQP23" s="260"/>
      <c r="GQQ23" s="260"/>
      <c r="GQR23" s="260"/>
      <c r="GQS23" s="260"/>
      <c r="GQT23" s="260"/>
      <c r="GQU23" s="260"/>
      <c r="GQV23" s="260"/>
      <c r="GQW23" s="260"/>
      <c r="GQX23" s="260"/>
      <c r="GQY23" s="260"/>
      <c r="GQZ23" s="260"/>
      <c r="GRA23" s="260"/>
      <c r="GRB23" s="260"/>
      <c r="GRC23" s="260"/>
      <c r="GRD23" s="260"/>
      <c r="GRE23" s="260"/>
      <c r="GRF23" s="260"/>
      <c r="GRG23" s="260"/>
      <c r="GRH23" s="260"/>
      <c r="GRI23" s="260"/>
      <c r="GRJ23" s="260"/>
      <c r="GRK23" s="260"/>
      <c r="GRL23" s="260"/>
      <c r="GRM23" s="260"/>
      <c r="GRN23" s="260"/>
      <c r="GRO23" s="260"/>
      <c r="GRP23" s="260"/>
      <c r="GRQ23" s="260"/>
      <c r="GRR23" s="260"/>
      <c r="GRS23" s="260"/>
      <c r="GRT23" s="260"/>
      <c r="GRU23" s="260"/>
      <c r="GRV23" s="260"/>
      <c r="GRW23" s="260"/>
      <c r="GRX23" s="260"/>
      <c r="GRY23" s="260"/>
      <c r="GRZ23" s="260"/>
      <c r="GSA23" s="260"/>
      <c r="GSB23" s="260"/>
      <c r="GSC23" s="260"/>
      <c r="GSD23" s="260"/>
      <c r="GSE23" s="260"/>
      <c r="GSF23" s="260"/>
      <c r="GSG23" s="260"/>
      <c r="GSH23" s="260"/>
      <c r="GSI23" s="260"/>
      <c r="GSJ23" s="260"/>
      <c r="GSK23" s="260"/>
      <c r="GSL23" s="260"/>
      <c r="GSM23" s="260"/>
      <c r="GSN23" s="260"/>
      <c r="GSO23" s="260"/>
      <c r="GSP23" s="260"/>
      <c r="GSQ23" s="260"/>
      <c r="GSR23" s="260"/>
      <c r="GSS23" s="260"/>
      <c r="GST23" s="260"/>
      <c r="GSU23" s="260"/>
      <c r="GSV23" s="260"/>
      <c r="GSW23" s="260"/>
      <c r="GSX23" s="260"/>
      <c r="GSY23" s="260"/>
      <c r="GSZ23" s="260"/>
      <c r="GTA23" s="260"/>
      <c r="GTB23" s="260"/>
      <c r="GTC23" s="260"/>
      <c r="GTD23" s="260"/>
      <c r="GTE23" s="260"/>
      <c r="GTF23" s="260"/>
      <c r="GTG23" s="260"/>
      <c r="GTH23" s="260"/>
      <c r="GTI23" s="260"/>
      <c r="GTJ23" s="260"/>
      <c r="GTK23" s="260"/>
      <c r="GTL23" s="260"/>
      <c r="GTM23" s="260"/>
      <c r="GTN23" s="260"/>
      <c r="GTO23" s="260"/>
      <c r="GTP23" s="260"/>
      <c r="GTQ23" s="260"/>
      <c r="GTR23" s="260"/>
      <c r="GTS23" s="260"/>
      <c r="GTT23" s="260"/>
      <c r="GTU23" s="260"/>
      <c r="GTV23" s="260"/>
      <c r="GTW23" s="260"/>
      <c r="GTX23" s="260"/>
      <c r="GTY23" s="260"/>
      <c r="GTZ23" s="260"/>
      <c r="GUA23" s="260"/>
      <c r="GUB23" s="260"/>
      <c r="GUC23" s="260"/>
      <c r="GUD23" s="260"/>
      <c r="GUE23" s="260"/>
      <c r="GUF23" s="260"/>
      <c r="GUG23" s="260"/>
      <c r="GUH23" s="260"/>
      <c r="GUI23" s="260"/>
      <c r="GUJ23" s="260"/>
      <c r="GUK23" s="260"/>
      <c r="GUL23" s="260"/>
      <c r="GUM23" s="260"/>
      <c r="GUN23" s="260"/>
      <c r="GUO23" s="260"/>
      <c r="GUP23" s="260"/>
      <c r="GUQ23" s="260"/>
      <c r="GUR23" s="260"/>
      <c r="GUS23" s="260"/>
      <c r="GUT23" s="260"/>
      <c r="GUU23" s="260"/>
      <c r="GUV23" s="260"/>
      <c r="GUW23" s="260"/>
      <c r="GUX23" s="260"/>
      <c r="GUY23" s="260"/>
      <c r="GUZ23" s="260"/>
      <c r="GVA23" s="260"/>
      <c r="GVB23" s="260"/>
      <c r="GVC23" s="260"/>
      <c r="GVD23" s="260"/>
      <c r="GVE23" s="260"/>
      <c r="GVF23" s="260"/>
      <c r="GVG23" s="260"/>
      <c r="GVH23" s="260"/>
      <c r="GVI23" s="260"/>
      <c r="GVJ23" s="260"/>
      <c r="GVK23" s="260"/>
      <c r="GVL23" s="260"/>
      <c r="GVM23" s="260"/>
      <c r="GVN23" s="260"/>
      <c r="GVO23" s="260"/>
      <c r="GVP23" s="260"/>
      <c r="GVQ23" s="260"/>
      <c r="GVR23" s="260"/>
      <c r="GVS23" s="260"/>
      <c r="GVT23" s="260"/>
      <c r="GVU23" s="260"/>
      <c r="GVV23" s="260"/>
      <c r="GVW23" s="260"/>
      <c r="GVX23" s="260"/>
      <c r="GVY23" s="260"/>
      <c r="GVZ23" s="260"/>
      <c r="GWA23" s="260"/>
      <c r="GWB23" s="260"/>
      <c r="GWC23" s="260"/>
      <c r="GWD23" s="260"/>
      <c r="GWE23" s="260"/>
      <c r="GWF23" s="260"/>
      <c r="GWG23" s="260"/>
      <c r="GWH23" s="260"/>
      <c r="GWI23" s="260"/>
      <c r="GWJ23" s="260"/>
      <c r="GWK23" s="260"/>
      <c r="GWL23" s="260"/>
      <c r="GWM23" s="260"/>
      <c r="GWN23" s="260"/>
      <c r="GWO23" s="260"/>
      <c r="GWP23" s="260"/>
      <c r="GWQ23" s="260"/>
      <c r="GWR23" s="260"/>
      <c r="GWS23" s="260"/>
      <c r="GWT23" s="260"/>
      <c r="GWU23" s="260"/>
      <c r="GWV23" s="260"/>
      <c r="GWW23" s="260"/>
      <c r="GWX23" s="260"/>
      <c r="GWY23" s="260"/>
      <c r="GWZ23" s="260"/>
      <c r="GXA23" s="260"/>
      <c r="GXB23" s="260"/>
      <c r="GXC23" s="260"/>
      <c r="GXD23" s="260"/>
      <c r="GXE23" s="260"/>
      <c r="GXF23" s="260"/>
      <c r="GXG23" s="260"/>
      <c r="GXH23" s="260"/>
      <c r="GXI23" s="260"/>
      <c r="GXJ23" s="260"/>
      <c r="GXK23" s="260"/>
      <c r="GXL23" s="260"/>
      <c r="GXM23" s="260"/>
      <c r="GXN23" s="260"/>
      <c r="GXO23" s="260"/>
      <c r="GXP23" s="260"/>
      <c r="GXQ23" s="260"/>
      <c r="GXR23" s="260"/>
      <c r="GXS23" s="260"/>
      <c r="GXT23" s="260"/>
      <c r="GXU23" s="260"/>
      <c r="GXV23" s="260"/>
      <c r="GXW23" s="260"/>
      <c r="GXX23" s="260"/>
      <c r="GXY23" s="260"/>
      <c r="GXZ23" s="260"/>
      <c r="GYA23" s="260"/>
      <c r="GYB23" s="260"/>
      <c r="GYC23" s="260"/>
      <c r="GYD23" s="260"/>
      <c r="GYE23" s="260"/>
      <c r="GYF23" s="260"/>
      <c r="GYG23" s="260"/>
      <c r="GYH23" s="260"/>
      <c r="GYI23" s="260"/>
      <c r="GYJ23" s="260"/>
      <c r="GYK23" s="260"/>
      <c r="GYL23" s="260"/>
      <c r="GYM23" s="260"/>
      <c r="GYN23" s="260"/>
      <c r="GYO23" s="260"/>
      <c r="GYP23" s="260"/>
      <c r="GYQ23" s="260"/>
      <c r="GYR23" s="260"/>
      <c r="GYS23" s="260"/>
      <c r="GYT23" s="260"/>
      <c r="GYU23" s="260"/>
      <c r="GYV23" s="260"/>
      <c r="GYW23" s="260"/>
      <c r="GYX23" s="260"/>
      <c r="GYY23" s="260"/>
      <c r="GYZ23" s="260"/>
      <c r="GZA23" s="260"/>
      <c r="GZB23" s="260"/>
      <c r="GZC23" s="260"/>
      <c r="GZD23" s="260"/>
      <c r="GZE23" s="260"/>
      <c r="GZF23" s="260"/>
      <c r="GZG23" s="260"/>
      <c r="GZH23" s="260"/>
      <c r="GZI23" s="260"/>
      <c r="GZJ23" s="260"/>
      <c r="GZK23" s="260"/>
      <c r="GZL23" s="260"/>
      <c r="GZM23" s="260"/>
      <c r="GZN23" s="260"/>
      <c r="GZO23" s="260"/>
      <c r="GZP23" s="260"/>
      <c r="GZQ23" s="260"/>
      <c r="GZR23" s="260"/>
      <c r="GZS23" s="260"/>
      <c r="GZT23" s="260"/>
      <c r="GZU23" s="260"/>
      <c r="GZV23" s="260"/>
      <c r="GZW23" s="260"/>
      <c r="GZX23" s="260"/>
      <c r="GZY23" s="260"/>
      <c r="GZZ23" s="260"/>
      <c r="HAA23" s="260"/>
      <c r="HAB23" s="260"/>
      <c r="HAC23" s="260"/>
      <c r="HAD23" s="260"/>
      <c r="HAE23" s="260"/>
      <c r="HAF23" s="260"/>
      <c r="HAG23" s="260"/>
      <c r="HAH23" s="260"/>
      <c r="HAI23" s="260"/>
      <c r="HAJ23" s="260"/>
      <c r="HAK23" s="260"/>
      <c r="HAL23" s="260"/>
      <c r="HAM23" s="260"/>
      <c r="HAN23" s="260"/>
      <c r="HAO23" s="260"/>
      <c r="HAP23" s="260"/>
      <c r="HAQ23" s="260"/>
      <c r="HAR23" s="260"/>
      <c r="HAS23" s="260"/>
      <c r="HAT23" s="260"/>
      <c r="HAU23" s="260"/>
      <c r="HAV23" s="260"/>
      <c r="HAW23" s="260"/>
      <c r="HAX23" s="260"/>
      <c r="HAY23" s="260"/>
      <c r="HAZ23" s="260"/>
      <c r="HBA23" s="260"/>
      <c r="HBB23" s="260"/>
      <c r="HBC23" s="260"/>
      <c r="HBD23" s="260"/>
      <c r="HBE23" s="260"/>
      <c r="HBF23" s="260"/>
      <c r="HBG23" s="260"/>
      <c r="HBH23" s="260"/>
      <c r="HBI23" s="260"/>
      <c r="HBJ23" s="260"/>
      <c r="HBK23" s="260"/>
      <c r="HBL23" s="260"/>
      <c r="HBM23" s="260"/>
      <c r="HBN23" s="260"/>
      <c r="HBO23" s="260"/>
      <c r="HBP23" s="260"/>
      <c r="HBQ23" s="260"/>
      <c r="HBR23" s="260"/>
      <c r="HBS23" s="260"/>
      <c r="HBT23" s="260"/>
      <c r="HBU23" s="260"/>
      <c r="HBV23" s="260"/>
      <c r="HBW23" s="260"/>
      <c r="HBX23" s="260"/>
      <c r="HBY23" s="260"/>
      <c r="HBZ23" s="260"/>
      <c r="HCA23" s="260"/>
      <c r="HCB23" s="260"/>
      <c r="HCC23" s="260"/>
      <c r="HCD23" s="260"/>
      <c r="HCE23" s="260"/>
      <c r="HCF23" s="260"/>
      <c r="HCG23" s="260"/>
      <c r="HCH23" s="260"/>
      <c r="HCI23" s="260"/>
      <c r="HCJ23" s="260"/>
      <c r="HCK23" s="260"/>
      <c r="HCL23" s="260"/>
      <c r="HCM23" s="260"/>
      <c r="HCN23" s="260"/>
      <c r="HCO23" s="260"/>
      <c r="HCP23" s="260"/>
      <c r="HCQ23" s="260"/>
      <c r="HCR23" s="260"/>
      <c r="HCS23" s="260"/>
      <c r="HCT23" s="260"/>
      <c r="HCU23" s="260"/>
      <c r="HCV23" s="260"/>
      <c r="HCW23" s="260"/>
      <c r="HCX23" s="260"/>
      <c r="HCY23" s="260"/>
      <c r="HCZ23" s="260"/>
      <c r="HDA23" s="260"/>
      <c r="HDB23" s="260"/>
      <c r="HDC23" s="260"/>
      <c r="HDD23" s="260"/>
      <c r="HDE23" s="260"/>
      <c r="HDF23" s="260"/>
      <c r="HDG23" s="260"/>
      <c r="HDH23" s="260"/>
      <c r="HDI23" s="260"/>
      <c r="HDJ23" s="260"/>
      <c r="HDK23" s="260"/>
      <c r="HDL23" s="260"/>
      <c r="HDM23" s="260"/>
      <c r="HDN23" s="260"/>
      <c r="HDO23" s="260"/>
      <c r="HDP23" s="260"/>
      <c r="HDQ23" s="260"/>
      <c r="HDR23" s="260"/>
      <c r="HDS23" s="260"/>
      <c r="HDT23" s="260"/>
      <c r="HDU23" s="260"/>
      <c r="HDV23" s="260"/>
      <c r="HDW23" s="260"/>
      <c r="HDX23" s="260"/>
      <c r="HDY23" s="260"/>
      <c r="HDZ23" s="260"/>
      <c r="HEA23" s="260"/>
      <c r="HEB23" s="260"/>
      <c r="HEC23" s="260"/>
      <c r="HED23" s="260"/>
      <c r="HEE23" s="260"/>
      <c r="HEF23" s="260"/>
      <c r="HEG23" s="260"/>
      <c r="HEH23" s="260"/>
      <c r="HEI23" s="260"/>
      <c r="HEJ23" s="260"/>
      <c r="HEK23" s="260"/>
      <c r="HEL23" s="260"/>
      <c r="HEM23" s="260"/>
      <c r="HEN23" s="260"/>
      <c r="HEO23" s="260"/>
      <c r="HEP23" s="260"/>
      <c r="HEQ23" s="260"/>
      <c r="HER23" s="260"/>
      <c r="HES23" s="260"/>
      <c r="HET23" s="260"/>
      <c r="HEU23" s="260"/>
      <c r="HEV23" s="260"/>
      <c r="HEW23" s="260"/>
      <c r="HEX23" s="260"/>
      <c r="HEY23" s="260"/>
      <c r="HEZ23" s="260"/>
      <c r="HFA23" s="260"/>
      <c r="HFB23" s="260"/>
      <c r="HFC23" s="260"/>
      <c r="HFD23" s="260"/>
      <c r="HFE23" s="260"/>
      <c r="HFF23" s="260"/>
      <c r="HFG23" s="260"/>
      <c r="HFH23" s="260"/>
      <c r="HFI23" s="260"/>
      <c r="HFJ23" s="260"/>
      <c r="HFK23" s="260"/>
      <c r="HFL23" s="260"/>
      <c r="HFM23" s="260"/>
      <c r="HFN23" s="260"/>
      <c r="HFO23" s="260"/>
      <c r="HFP23" s="260"/>
      <c r="HFQ23" s="260"/>
      <c r="HFR23" s="260"/>
      <c r="HFS23" s="260"/>
      <c r="HFT23" s="260"/>
      <c r="HFU23" s="260"/>
      <c r="HFV23" s="260"/>
      <c r="HFW23" s="260"/>
      <c r="HFX23" s="260"/>
      <c r="HFY23" s="260"/>
      <c r="HFZ23" s="260"/>
      <c r="HGA23" s="260"/>
      <c r="HGB23" s="260"/>
      <c r="HGC23" s="260"/>
      <c r="HGD23" s="260"/>
      <c r="HGE23" s="260"/>
      <c r="HGF23" s="260"/>
      <c r="HGG23" s="260"/>
      <c r="HGH23" s="260"/>
      <c r="HGI23" s="260"/>
      <c r="HGJ23" s="260"/>
      <c r="HGK23" s="260"/>
      <c r="HGL23" s="260"/>
      <c r="HGM23" s="260"/>
      <c r="HGN23" s="260"/>
      <c r="HGO23" s="260"/>
      <c r="HGP23" s="260"/>
      <c r="HGQ23" s="260"/>
      <c r="HGR23" s="260"/>
      <c r="HGS23" s="260"/>
      <c r="HGT23" s="260"/>
      <c r="HGU23" s="260"/>
      <c r="HGV23" s="260"/>
      <c r="HGW23" s="260"/>
      <c r="HGX23" s="260"/>
      <c r="HGY23" s="260"/>
      <c r="HGZ23" s="260"/>
      <c r="HHA23" s="260"/>
      <c r="HHB23" s="260"/>
      <c r="HHC23" s="260"/>
      <c r="HHD23" s="260"/>
      <c r="HHE23" s="260"/>
      <c r="HHF23" s="260"/>
      <c r="HHG23" s="260"/>
      <c r="HHH23" s="260"/>
      <c r="HHI23" s="260"/>
      <c r="HHJ23" s="260"/>
      <c r="HHK23" s="260"/>
      <c r="HHL23" s="260"/>
      <c r="HHM23" s="260"/>
      <c r="HHN23" s="260"/>
      <c r="HHO23" s="260"/>
      <c r="HHP23" s="260"/>
      <c r="HHQ23" s="260"/>
      <c r="HHR23" s="260"/>
      <c r="HHS23" s="260"/>
      <c r="HHT23" s="260"/>
      <c r="HHU23" s="260"/>
      <c r="HHV23" s="260"/>
      <c r="HHW23" s="260"/>
      <c r="HHX23" s="260"/>
      <c r="HHY23" s="260"/>
      <c r="HHZ23" s="260"/>
      <c r="HIA23" s="260"/>
      <c r="HIB23" s="260"/>
      <c r="HIC23" s="260"/>
      <c r="HID23" s="260"/>
      <c r="HIE23" s="260"/>
      <c r="HIF23" s="260"/>
      <c r="HIG23" s="260"/>
      <c r="HIH23" s="260"/>
      <c r="HII23" s="260"/>
      <c r="HIJ23" s="260"/>
      <c r="HIK23" s="260"/>
      <c r="HIL23" s="260"/>
      <c r="HIM23" s="260"/>
      <c r="HIN23" s="260"/>
      <c r="HIO23" s="260"/>
      <c r="HIP23" s="260"/>
      <c r="HIQ23" s="260"/>
      <c r="HIR23" s="260"/>
      <c r="HIS23" s="260"/>
      <c r="HIT23" s="260"/>
      <c r="HIU23" s="260"/>
      <c r="HIV23" s="260"/>
      <c r="HIW23" s="260"/>
      <c r="HIX23" s="260"/>
      <c r="HIY23" s="260"/>
      <c r="HIZ23" s="260"/>
      <c r="HJA23" s="260"/>
      <c r="HJB23" s="260"/>
      <c r="HJC23" s="260"/>
      <c r="HJD23" s="260"/>
      <c r="HJE23" s="260"/>
      <c r="HJF23" s="260"/>
      <c r="HJG23" s="260"/>
      <c r="HJH23" s="260"/>
      <c r="HJI23" s="260"/>
      <c r="HJJ23" s="260"/>
      <c r="HJK23" s="260"/>
      <c r="HJL23" s="260"/>
      <c r="HJM23" s="260"/>
      <c r="HJN23" s="260"/>
      <c r="HJO23" s="260"/>
      <c r="HJP23" s="260"/>
      <c r="HJQ23" s="260"/>
      <c r="HJR23" s="260"/>
      <c r="HJS23" s="260"/>
      <c r="HJT23" s="260"/>
      <c r="HJU23" s="260"/>
      <c r="HJV23" s="260"/>
      <c r="HJW23" s="260"/>
      <c r="HJX23" s="260"/>
      <c r="HJY23" s="260"/>
      <c r="HJZ23" s="260"/>
      <c r="HKA23" s="260"/>
      <c r="HKB23" s="260"/>
      <c r="HKC23" s="260"/>
      <c r="HKD23" s="260"/>
      <c r="HKE23" s="260"/>
      <c r="HKF23" s="260"/>
      <c r="HKG23" s="260"/>
      <c r="HKH23" s="260"/>
      <c r="HKI23" s="260"/>
      <c r="HKJ23" s="260"/>
      <c r="HKK23" s="260"/>
      <c r="HKL23" s="260"/>
      <c r="HKM23" s="260"/>
      <c r="HKN23" s="260"/>
      <c r="HKO23" s="260"/>
      <c r="HKP23" s="260"/>
      <c r="HKQ23" s="260"/>
      <c r="HKR23" s="260"/>
      <c r="HKS23" s="260"/>
      <c r="HKT23" s="260"/>
      <c r="HKU23" s="260"/>
      <c r="HKV23" s="260"/>
      <c r="HKW23" s="260"/>
      <c r="HKX23" s="260"/>
      <c r="HKY23" s="260"/>
      <c r="HKZ23" s="260"/>
      <c r="HLA23" s="260"/>
      <c r="HLB23" s="260"/>
      <c r="HLC23" s="260"/>
      <c r="HLD23" s="260"/>
      <c r="HLE23" s="260"/>
      <c r="HLF23" s="260"/>
      <c r="HLG23" s="260"/>
      <c r="HLH23" s="260"/>
      <c r="HLI23" s="260"/>
      <c r="HLJ23" s="260"/>
      <c r="HLK23" s="260"/>
      <c r="HLL23" s="260"/>
      <c r="HLM23" s="260"/>
      <c r="HLN23" s="260"/>
      <c r="HLO23" s="260"/>
      <c r="HLP23" s="260"/>
      <c r="HLQ23" s="260"/>
      <c r="HLR23" s="260"/>
      <c r="HLS23" s="260"/>
      <c r="HLT23" s="260"/>
      <c r="HLU23" s="260"/>
      <c r="HLV23" s="260"/>
      <c r="HLW23" s="260"/>
      <c r="HLX23" s="260"/>
      <c r="HLY23" s="260"/>
      <c r="HLZ23" s="260"/>
      <c r="HMA23" s="260"/>
      <c r="HMB23" s="260"/>
      <c r="HMC23" s="260"/>
      <c r="HMD23" s="260"/>
      <c r="HME23" s="260"/>
      <c r="HMF23" s="260"/>
      <c r="HMG23" s="260"/>
      <c r="HMH23" s="260"/>
      <c r="HMI23" s="260"/>
      <c r="HMJ23" s="260"/>
      <c r="HMK23" s="260"/>
      <c r="HML23" s="260"/>
      <c r="HMM23" s="260"/>
      <c r="HMN23" s="260"/>
      <c r="HMO23" s="260"/>
      <c r="HMP23" s="260"/>
      <c r="HMQ23" s="260"/>
      <c r="HMR23" s="260"/>
      <c r="HMS23" s="260"/>
      <c r="HMT23" s="260"/>
      <c r="HMU23" s="260"/>
      <c r="HMV23" s="260"/>
      <c r="HMW23" s="260"/>
      <c r="HMX23" s="260"/>
      <c r="HMY23" s="260"/>
      <c r="HMZ23" s="260"/>
      <c r="HNA23" s="260"/>
      <c r="HNB23" s="260"/>
      <c r="HNC23" s="260"/>
      <c r="HND23" s="260"/>
      <c r="HNE23" s="260"/>
      <c r="HNF23" s="260"/>
      <c r="HNG23" s="260"/>
      <c r="HNH23" s="260"/>
      <c r="HNI23" s="260"/>
      <c r="HNJ23" s="260"/>
      <c r="HNK23" s="260"/>
      <c r="HNL23" s="260"/>
      <c r="HNM23" s="260"/>
      <c r="HNN23" s="260"/>
      <c r="HNO23" s="260"/>
      <c r="HNP23" s="260"/>
      <c r="HNQ23" s="260"/>
      <c r="HNR23" s="260"/>
      <c r="HNS23" s="260"/>
      <c r="HNT23" s="260"/>
      <c r="HNU23" s="260"/>
      <c r="HNV23" s="260"/>
      <c r="HNW23" s="260"/>
      <c r="HNX23" s="260"/>
      <c r="HNY23" s="260"/>
      <c r="HNZ23" s="260"/>
      <c r="HOA23" s="260"/>
      <c r="HOB23" s="260"/>
      <c r="HOC23" s="260"/>
      <c r="HOD23" s="260"/>
      <c r="HOE23" s="260"/>
      <c r="HOF23" s="260"/>
      <c r="HOG23" s="260"/>
      <c r="HOH23" s="260"/>
      <c r="HOI23" s="260"/>
      <c r="HOJ23" s="260"/>
      <c r="HOK23" s="260"/>
      <c r="HOL23" s="260"/>
      <c r="HOM23" s="260"/>
      <c r="HON23" s="260"/>
      <c r="HOO23" s="260"/>
      <c r="HOP23" s="260"/>
      <c r="HOQ23" s="260"/>
      <c r="HOR23" s="260"/>
      <c r="HOS23" s="260"/>
      <c r="HOT23" s="260"/>
      <c r="HOU23" s="260"/>
      <c r="HOV23" s="260"/>
      <c r="HOW23" s="260"/>
      <c r="HOX23" s="260"/>
      <c r="HOY23" s="260"/>
      <c r="HOZ23" s="260"/>
      <c r="HPA23" s="260"/>
      <c r="HPB23" s="260"/>
      <c r="HPC23" s="260"/>
      <c r="HPD23" s="260"/>
      <c r="HPE23" s="260"/>
      <c r="HPF23" s="260"/>
      <c r="HPG23" s="260"/>
      <c r="HPH23" s="260"/>
      <c r="HPI23" s="260"/>
      <c r="HPJ23" s="260"/>
      <c r="HPK23" s="260"/>
      <c r="HPL23" s="260"/>
      <c r="HPM23" s="260"/>
      <c r="HPN23" s="260"/>
      <c r="HPO23" s="260"/>
      <c r="HPP23" s="260"/>
      <c r="HPQ23" s="260"/>
      <c r="HPR23" s="260"/>
      <c r="HPS23" s="260"/>
      <c r="HPT23" s="260"/>
      <c r="HPU23" s="260"/>
      <c r="HPV23" s="260"/>
      <c r="HPW23" s="260"/>
      <c r="HPX23" s="260"/>
      <c r="HPY23" s="260"/>
      <c r="HPZ23" s="260"/>
      <c r="HQA23" s="260"/>
      <c r="HQB23" s="260"/>
      <c r="HQC23" s="260"/>
      <c r="HQD23" s="260"/>
      <c r="HQE23" s="260"/>
      <c r="HQF23" s="260"/>
      <c r="HQG23" s="260"/>
      <c r="HQH23" s="260"/>
      <c r="HQI23" s="260"/>
      <c r="HQJ23" s="260"/>
      <c r="HQK23" s="260"/>
      <c r="HQL23" s="260"/>
      <c r="HQM23" s="260"/>
      <c r="HQN23" s="260"/>
      <c r="HQO23" s="260"/>
      <c r="HQP23" s="260"/>
      <c r="HQQ23" s="260"/>
      <c r="HQR23" s="260"/>
      <c r="HQS23" s="260"/>
      <c r="HQT23" s="260"/>
      <c r="HQU23" s="260"/>
      <c r="HQV23" s="260"/>
      <c r="HQW23" s="260"/>
      <c r="HQX23" s="260"/>
      <c r="HQY23" s="260"/>
      <c r="HQZ23" s="260"/>
      <c r="HRA23" s="260"/>
      <c r="HRB23" s="260"/>
      <c r="HRC23" s="260"/>
      <c r="HRD23" s="260"/>
      <c r="HRE23" s="260"/>
      <c r="HRF23" s="260"/>
      <c r="HRG23" s="260"/>
      <c r="HRH23" s="260"/>
      <c r="HRI23" s="260"/>
      <c r="HRJ23" s="260"/>
      <c r="HRK23" s="260"/>
      <c r="HRL23" s="260"/>
      <c r="HRM23" s="260"/>
      <c r="HRN23" s="260"/>
      <c r="HRO23" s="260"/>
      <c r="HRP23" s="260"/>
      <c r="HRQ23" s="260"/>
      <c r="HRR23" s="260"/>
      <c r="HRS23" s="260"/>
      <c r="HRT23" s="260"/>
      <c r="HRU23" s="260"/>
      <c r="HRV23" s="260"/>
      <c r="HRW23" s="260"/>
      <c r="HRX23" s="260"/>
      <c r="HRY23" s="260"/>
      <c r="HRZ23" s="260"/>
      <c r="HSA23" s="260"/>
      <c r="HSB23" s="260"/>
      <c r="HSC23" s="260"/>
      <c r="HSD23" s="260"/>
      <c r="HSE23" s="260"/>
      <c r="HSF23" s="260"/>
      <c r="HSG23" s="260"/>
      <c r="HSH23" s="260"/>
      <c r="HSI23" s="260"/>
      <c r="HSJ23" s="260"/>
      <c r="HSK23" s="260"/>
      <c r="HSL23" s="260"/>
      <c r="HSM23" s="260"/>
      <c r="HSN23" s="260"/>
      <c r="HSO23" s="260"/>
      <c r="HSP23" s="260"/>
      <c r="HSQ23" s="260"/>
      <c r="HSR23" s="260"/>
      <c r="HSS23" s="260"/>
      <c r="HST23" s="260"/>
      <c r="HSU23" s="260"/>
      <c r="HSV23" s="260"/>
      <c r="HSW23" s="260"/>
      <c r="HSX23" s="260"/>
      <c r="HSY23" s="260"/>
      <c r="HSZ23" s="260"/>
      <c r="HTA23" s="260"/>
      <c r="HTB23" s="260"/>
      <c r="HTC23" s="260"/>
      <c r="HTD23" s="260"/>
      <c r="HTE23" s="260"/>
      <c r="HTF23" s="260"/>
      <c r="HTG23" s="260"/>
      <c r="HTH23" s="260"/>
      <c r="HTI23" s="260"/>
      <c r="HTJ23" s="260"/>
      <c r="HTK23" s="260"/>
      <c r="HTL23" s="260"/>
      <c r="HTM23" s="260"/>
      <c r="HTN23" s="260"/>
      <c r="HTO23" s="260"/>
      <c r="HTP23" s="260"/>
      <c r="HTQ23" s="260"/>
      <c r="HTR23" s="260"/>
      <c r="HTS23" s="260"/>
      <c r="HTT23" s="260"/>
      <c r="HTU23" s="260"/>
      <c r="HTV23" s="260"/>
      <c r="HTW23" s="260"/>
      <c r="HTX23" s="260"/>
      <c r="HTY23" s="260"/>
      <c r="HTZ23" s="260"/>
      <c r="HUA23" s="260"/>
      <c r="HUB23" s="260"/>
      <c r="HUC23" s="260"/>
      <c r="HUD23" s="260"/>
      <c r="HUE23" s="260"/>
      <c r="HUF23" s="260"/>
      <c r="HUG23" s="260"/>
      <c r="HUH23" s="260"/>
      <c r="HUI23" s="260"/>
      <c r="HUJ23" s="260"/>
      <c r="HUK23" s="260"/>
      <c r="HUL23" s="260"/>
      <c r="HUM23" s="260"/>
      <c r="HUN23" s="260"/>
      <c r="HUO23" s="260"/>
      <c r="HUP23" s="260"/>
      <c r="HUQ23" s="260"/>
      <c r="HUR23" s="260"/>
      <c r="HUS23" s="260"/>
      <c r="HUT23" s="260"/>
      <c r="HUU23" s="260"/>
      <c r="HUV23" s="260"/>
      <c r="HUW23" s="260"/>
      <c r="HUX23" s="260"/>
      <c r="HUY23" s="260"/>
      <c r="HUZ23" s="260"/>
      <c r="HVA23" s="260"/>
      <c r="HVB23" s="260"/>
      <c r="HVC23" s="260"/>
      <c r="HVD23" s="260"/>
      <c r="HVE23" s="260"/>
      <c r="HVF23" s="260"/>
      <c r="HVG23" s="260"/>
      <c r="HVH23" s="260"/>
      <c r="HVI23" s="260"/>
      <c r="HVJ23" s="260"/>
      <c r="HVK23" s="260"/>
      <c r="HVL23" s="260"/>
      <c r="HVM23" s="260"/>
      <c r="HVN23" s="260"/>
      <c r="HVO23" s="260"/>
      <c r="HVP23" s="260"/>
      <c r="HVQ23" s="260"/>
      <c r="HVR23" s="260"/>
      <c r="HVS23" s="260"/>
      <c r="HVT23" s="260"/>
      <c r="HVU23" s="260"/>
      <c r="HVV23" s="260"/>
      <c r="HVW23" s="260"/>
      <c r="HVX23" s="260"/>
      <c r="HVY23" s="260"/>
      <c r="HVZ23" s="260"/>
      <c r="HWA23" s="260"/>
      <c r="HWB23" s="260"/>
      <c r="HWC23" s="260"/>
      <c r="HWD23" s="260"/>
      <c r="HWE23" s="260"/>
      <c r="HWF23" s="260"/>
      <c r="HWG23" s="260"/>
      <c r="HWH23" s="260"/>
      <c r="HWI23" s="260"/>
      <c r="HWJ23" s="260"/>
      <c r="HWK23" s="260"/>
      <c r="HWL23" s="260"/>
      <c r="HWM23" s="260"/>
      <c r="HWN23" s="260"/>
      <c r="HWO23" s="260"/>
      <c r="HWP23" s="260"/>
      <c r="HWQ23" s="260"/>
      <c r="HWR23" s="260"/>
      <c r="HWS23" s="260"/>
      <c r="HWT23" s="260"/>
      <c r="HWU23" s="260"/>
      <c r="HWV23" s="260"/>
      <c r="HWW23" s="260"/>
      <c r="HWX23" s="260"/>
      <c r="HWY23" s="260"/>
      <c r="HWZ23" s="260"/>
      <c r="HXA23" s="260"/>
      <c r="HXB23" s="260"/>
      <c r="HXC23" s="260"/>
      <c r="HXD23" s="260"/>
      <c r="HXE23" s="260"/>
      <c r="HXF23" s="260"/>
      <c r="HXG23" s="260"/>
      <c r="HXH23" s="260"/>
      <c r="HXI23" s="260"/>
      <c r="HXJ23" s="260"/>
      <c r="HXK23" s="260"/>
      <c r="HXL23" s="260"/>
      <c r="HXM23" s="260"/>
      <c r="HXN23" s="260"/>
      <c r="HXO23" s="260"/>
      <c r="HXP23" s="260"/>
      <c r="HXQ23" s="260"/>
      <c r="HXR23" s="260"/>
      <c r="HXS23" s="260"/>
      <c r="HXT23" s="260"/>
      <c r="HXU23" s="260"/>
      <c r="HXV23" s="260"/>
      <c r="HXW23" s="260"/>
      <c r="HXX23" s="260"/>
      <c r="HXY23" s="260"/>
      <c r="HXZ23" s="260"/>
      <c r="HYA23" s="260"/>
      <c r="HYB23" s="260"/>
      <c r="HYC23" s="260"/>
      <c r="HYD23" s="260"/>
      <c r="HYE23" s="260"/>
      <c r="HYF23" s="260"/>
      <c r="HYG23" s="260"/>
      <c r="HYH23" s="260"/>
      <c r="HYI23" s="260"/>
      <c r="HYJ23" s="260"/>
      <c r="HYK23" s="260"/>
      <c r="HYL23" s="260"/>
      <c r="HYM23" s="260"/>
      <c r="HYN23" s="260"/>
      <c r="HYO23" s="260"/>
      <c r="HYP23" s="260"/>
      <c r="HYQ23" s="260"/>
      <c r="HYR23" s="260"/>
      <c r="HYS23" s="260"/>
      <c r="HYT23" s="260"/>
      <c r="HYU23" s="260"/>
      <c r="HYV23" s="260"/>
      <c r="HYW23" s="260"/>
      <c r="HYX23" s="260"/>
      <c r="HYY23" s="260"/>
      <c r="HYZ23" s="260"/>
      <c r="HZA23" s="260"/>
      <c r="HZB23" s="260"/>
      <c r="HZC23" s="260"/>
      <c r="HZD23" s="260"/>
      <c r="HZE23" s="260"/>
      <c r="HZF23" s="260"/>
      <c r="HZG23" s="260"/>
      <c r="HZH23" s="260"/>
      <c r="HZI23" s="260"/>
      <c r="HZJ23" s="260"/>
      <c r="HZK23" s="260"/>
      <c r="HZL23" s="260"/>
      <c r="HZM23" s="260"/>
      <c r="HZN23" s="260"/>
      <c r="HZO23" s="260"/>
      <c r="HZP23" s="260"/>
      <c r="HZQ23" s="260"/>
      <c r="HZR23" s="260"/>
      <c r="HZS23" s="260"/>
      <c r="HZT23" s="260"/>
      <c r="HZU23" s="260"/>
      <c r="HZV23" s="260"/>
      <c r="HZW23" s="260"/>
      <c r="HZX23" s="260"/>
      <c r="HZY23" s="260"/>
      <c r="HZZ23" s="260"/>
      <c r="IAA23" s="260"/>
      <c r="IAB23" s="260"/>
      <c r="IAC23" s="260"/>
      <c r="IAD23" s="260"/>
      <c r="IAE23" s="260"/>
      <c r="IAF23" s="260"/>
      <c r="IAG23" s="260"/>
      <c r="IAH23" s="260"/>
      <c r="IAI23" s="260"/>
      <c r="IAJ23" s="260"/>
      <c r="IAK23" s="260"/>
      <c r="IAL23" s="260"/>
      <c r="IAM23" s="260"/>
      <c r="IAN23" s="260"/>
      <c r="IAO23" s="260"/>
      <c r="IAP23" s="260"/>
      <c r="IAQ23" s="260"/>
      <c r="IAR23" s="260"/>
      <c r="IAS23" s="260"/>
      <c r="IAT23" s="260"/>
      <c r="IAU23" s="260"/>
      <c r="IAV23" s="260"/>
      <c r="IAW23" s="260"/>
      <c r="IAX23" s="260"/>
      <c r="IAY23" s="260"/>
      <c r="IAZ23" s="260"/>
      <c r="IBA23" s="260"/>
      <c r="IBB23" s="260"/>
      <c r="IBC23" s="260"/>
      <c r="IBD23" s="260"/>
      <c r="IBE23" s="260"/>
      <c r="IBF23" s="260"/>
      <c r="IBG23" s="260"/>
      <c r="IBH23" s="260"/>
      <c r="IBI23" s="260"/>
      <c r="IBJ23" s="260"/>
      <c r="IBK23" s="260"/>
      <c r="IBL23" s="260"/>
      <c r="IBM23" s="260"/>
      <c r="IBN23" s="260"/>
      <c r="IBO23" s="260"/>
      <c r="IBP23" s="260"/>
      <c r="IBQ23" s="260"/>
      <c r="IBR23" s="260"/>
      <c r="IBS23" s="260"/>
      <c r="IBT23" s="260"/>
      <c r="IBU23" s="260"/>
      <c r="IBV23" s="260"/>
      <c r="IBW23" s="260"/>
      <c r="IBX23" s="260"/>
      <c r="IBY23" s="260"/>
      <c r="IBZ23" s="260"/>
      <c r="ICA23" s="260"/>
      <c r="ICB23" s="260"/>
      <c r="ICC23" s="260"/>
      <c r="ICD23" s="260"/>
      <c r="ICE23" s="260"/>
      <c r="ICF23" s="260"/>
      <c r="ICG23" s="260"/>
      <c r="ICH23" s="260"/>
      <c r="ICI23" s="260"/>
      <c r="ICJ23" s="260"/>
      <c r="ICK23" s="260"/>
      <c r="ICL23" s="260"/>
      <c r="ICM23" s="260"/>
      <c r="ICN23" s="260"/>
      <c r="ICO23" s="260"/>
      <c r="ICP23" s="260"/>
      <c r="ICQ23" s="260"/>
      <c r="ICR23" s="260"/>
      <c r="ICS23" s="260"/>
      <c r="ICT23" s="260"/>
      <c r="ICU23" s="260"/>
      <c r="ICV23" s="260"/>
      <c r="ICW23" s="260"/>
      <c r="ICX23" s="260"/>
      <c r="ICY23" s="260"/>
      <c r="ICZ23" s="260"/>
      <c r="IDA23" s="260"/>
      <c r="IDB23" s="260"/>
      <c r="IDC23" s="260"/>
      <c r="IDD23" s="260"/>
      <c r="IDE23" s="260"/>
      <c r="IDF23" s="260"/>
      <c r="IDG23" s="260"/>
      <c r="IDH23" s="260"/>
      <c r="IDI23" s="260"/>
      <c r="IDJ23" s="260"/>
      <c r="IDK23" s="260"/>
      <c r="IDL23" s="260"/>
      <c r="IDM23" s="260"/>
      <c r="IDN23" s="260"/>
      <c r="IDO23" s="260"/>
      <c r="IDP23" s="260"/>
      <c r="IDQ23" s="260"/>
      <c r="IDR23" s="260"/>
      <c r="IDS23" s="260"/>
      <c r="IDT23" s="260"/>
      <c r="IDU23" s="260"/>
      <c r="IDV23" s="260"/>
      <c r="IDW23" s="260"/>
      <c r="IDX23" s="260"/>
      <c r="IDY23" s="260"/>
      <c r="IDZ23" s="260"/>
      <c r="IEA23" s="260"/>
      <c r="IEB23" s="260"/>
      <c r="IEC23" s="260"/>
      <c r="IED23" s="260"/>
      <c r="IEE23" s="260"/>
      <c r="IEF23" s="260"/>
      <c r="IEG23" s="260"/>
      <c r="IEH23" s="260"/>
      <c r="IEI23" s="260"/>
      <c r="IEJ23" s="260"/>
      <c r="IEK23" s="260"/>
      <c r="IEL23" s="260"/>
      <c r="IEM23" s="260"/>
      <c r="IEN23" s="260"/>
      <c r="IEO23" s="260"/>
      <c r="IEP23" s="260"/>
      <c r="IEQ23" s="260"/>
      <c r="IER23" s="260"/>
      <c r="IES23" s="260"/>
      <c r="IET23" s="260"/>
      <c r="IEU23" s="260"/>
      <c r="IEV23" s="260"/>
      <c r="IEW23" s="260"/>
      <c r="IEX23" s="260"/>
      <c r="IEY23" s="260"/>
      <c r="IEZ23" s="260"/>
      <c r="IFA23" s="260"/>
      <c r="IFB23" s="260"/>
      <c r="IFC23" s="260"/>
      <c r="IFD23" s="260"/>
      <c r="IFE23" s="260"/>
      <c r="IFF23" s="260"/>
      <c r="IFG23" s="260"/>
      <c r="IFH23" s="260"/>
      <c r="IFI23" s="260"/>
      <c r="IFJ23" s="260"/>
      <c r="IFK23" s="260"/>
      <c r="IFL23" s="260"/>
      <c r="IFM23" s="260"/>
      <c r="IFN23" s="260"/>
      <c r="IFO23" s="260"/>
      <c r="IFP23" s="260"/>
      <c r="IFQ23" s="260"/>
      <c r="IFR23" s="260"/>
      <c r="IFS23" s="260"/>
      <c r="IFT23" s="260"/>
      <c r="IFU23" s="260"/>
      <c r="IFV23" s="260"/>
      <c r="IFW23" s="260"/>
      <c r="IFX23" s="260"/>
      <c r="IFY23" s="260"/>
      <c r="IFZ23" s="260"/>
      <c r="IGA23" s="260"/>
      <c r="IGB23" s="260"/>
      <c r="IGC23" s="260"/>
      <c r="IGD23" s="260"/>
      <c r="IGE23" s="260"/>
      <c r="IGF23" s="260"/>
      <c r="IGG23" s="260"/>
      <c r="IGH23" s="260"/>
      <c r="IGI23" s="260"/>
      <c r="IGJ23" s="260"/>
      <c r="IGK23" s="260"/>
      <c r="IGL23" s="260"/>
      <c r="IGM23" s="260"/>
      <c r="IGN23" s="260"/>
      <c r="IGO23" s="260"/>
      <c r="IGP23" s="260"/>
      <c r="IGQ23" s="260"/>
      <c r="IGR23" s="260"/>
      <c r="IGS23" s="260"/>
      <c r="IGT23" s="260"/>
      <c r="IGU23" s="260"/>
      <c r="IGV23" s="260"/>
      <c r="IGW23" s="260"/>
      <c r="IGX23" s="260"/>
      <c r="IGY23" s="260"/>
      <c r="IGZ23" s="260"/>
      <c r="IHA23" s="260"/>
      <c r="IHB23" s="260"/>
      <c r="IHC23" s="260"/>
      <c r="IHD23" s="260"/>
      <c r="IHE23" s="260"/>
      <c r="IHF23" s="260"/>
      <c r="IHG23" s="260"/>
      <c r="IHH23" s="260"/>
      <c r="IHI23" s="260"/>
      <c r="IHJ23" s="260"/>
      <c r="IHK23" s="260"/>
      <c r="IHL23" s="260"/>
      <c r="IHM23" s="260"/>
      <c r="IHN23" s="260"/>
      <c r="IHO23" s="260"/>
      <c r="IHP23" s="260"/>
      <c r="IHQ23" s="260"/>
      <c r="IHR23" s="260"/>
      <c r="IHS23" s="260"/>
      <c r="IHT23" s="260"/>
      <c r="IHU23" s="260"/>
      <c r="IHV23" s="260"/>
      <c r="IHW23" s="260"/>
      <c r="IHX23" s="260"/>
      <c r="IHY23" s="260"/>
      <c r="IHZ23" s="260"/>
      <c r="IIA23" s="260"/>
      <c r="IIB23" s="260"/>
      <c r="IIC23" s="260"/>
      <c r="IID23" s="260"/>
      <c r="IIE23" s="260"/>
      <c r="IIF23" s="260"/>
      <c r="IIG23" s="260"/>
      <c r="IIH23" s="260"/>
      <c r="III23" s="260"/>
      <c r="IIJ23" s="260"/>
      <c r="IIK23" s="260"/>
      <c r="IIL23" s="260"/>
      <c r="IIM23" s="260"/>
      <c r="IIN23" s="260"/>
      <c r="IIO23" s="260"/>
      <c r="IIP23" s="260"/>
      <c r="IIQ23" s="260"/>
      <c r="IIR23" s="260"/>
      <c r="IIS23" s="260"/>
      <c r="IIT23" s="260"/>
      <c r="IIU23" s="260"/>
      <c r="IIV23" s="260"/>
      <c r="IIW23" s="260"/>
      <c r="IIX23" s="260"/>
      <c r="IIY23" s="260"/>
      <c r="IIZ23" s="260"/>
      <c r="IJA23" s="260"/>
      <c r="IJB23" s="260"/>
      <c r="IJC23" s="260"/>
      <c r="IJD23" s="260"/>
      <c r="IJE23" s="260"/>
      <c r="IJF23" s="260"/>
      <c r="IJG23" s="260"/>
      <c r="IJH23" s="260"/>
      <c r="IJI23" s="260"/>
      <c r="IJJ23" s="260"/>
      <c r="IJK23" s="260"/>
      <c r="IJL23" s="260"/>
      <c r="IJM23" s="260"/>
      <c r="IJN23" s="260"/>
      <c r="IJO23" s="260"/>
      <c r="IJP23" s="260"/>
      <c r="IJQ23" s="260"/>
      <c r="IJR23" s="260"/>
      <c r="IJS23" s="260"/>
      <c r="IJT23" s="260"/>
      <c r="IJU23" s="260"/>
      <c r="IJV23" s="260"/>
      <c r="IJW23" s="260"/>
      <c r="IJX23" s="260"/>
      <c r="IJY23" s="260"/>
      <c r="IJZ23" s="260"/>
      <c r="IKA23" s="260"/>
      <c r="IKB23" s="260"/>
      <c r="IKC23" s="260"/>
      <c r="IKD23" s="260"/>
      <c r="IKE23" s="260"/>
      <c r="IKF23" s="260"/>
      <c r="IKG23" s="260"/>
      <c r="IKH23" s="260"/>
      <c r="IKI23" s="260"/>
      <c r="IKJ23" s="260"/>
      <c r="IKK23" s="260"/>
      <c r="IKL23" s="260"/>
      <c r="IKM23" s="260"/>
      <c r="IKN23" s="260"/>
      <c r="IKO23" s="260"/>
      <c r="IKP23" s="260"/>
      <c r="IKQ23" s="260"/>
      <c r="IKR23" s="260"/>
      <c r="IKS23" s="260"/>
      <c r="IKT23" s="260"/>
      <c r="IKU23" s="260"/>
      <c r="IKV23" s="260"/>
      <c r="IKW23" s="260"/>
      <c r="IKX23" s="260"/>
      <c r="IKY23" s="260"/>
      <c r="IKZ23" s="260"/>
      <c r="ILA23" s="260"/>
      <c r="ILB23" s="260"/>
      <c r="ILC23" s="260"/>
      <c r="ILD23" s="260"/>
      <c r="ILE23" s="260"/>
      <c r="ILF23" s="260"/>
      <c r="ILG23" s="260"/>
      <c r="ILH23" s="260"/>
      <c r="ILI23" s="260"/>
      <c r="ILJ23" s="260"/>
      <c r="ILK23" s="260"/>
      <c r="ILL23" s="260"/>
      <c r="ILM23" s="260"/>
      <c r="ILN23" s="260"/>
      <c r="ILO23" s="260"/>
      <c r="ILP23" s="260"/>
      <c r="ILQ23" s="260"/>
      <c r="ILR23" s="260"/>
      <c r="ILS23" s="260"/>
      <c r="ILT23" s="260"/>
      <c r="ILU23" s="260"/>
      <c r="ILV23" s="260"/>
      <c r="ILW23" s="260"/>
      <c r="ILX23" s="260"/>
      <c r="ILY23" s="260"/>
      <c r="ILZ23" s="260"/>
      <c r="IMA23" s="260"/>
      <c r="IMB23" s="260"/>
      <c r="IMC23" s="260"/>
      <c r="IMD23" s="260"/>
      <c r="IME23" s="260"/>
      <c r="IMF23" s="260"/>
      <c r="IMG23" s="260"/>
      <c r="IMH23" s="260"/>
      <c r="IMI23" s="260"/>
      <c r="IMJ23" s="260"/>
      <c r="IMK23" s="260"/>
      <c r="IML23" s="260"/>
      <c r="IMM23" s="260"/>
      <c r="IMN23" s="260"/>
      <c r="IMO23" s="260"/>
      <c r="IMP23" s="260"/>
      <c r="IMQ23" s="260"/>
      <c r="IMR23" s="260"/>
      <c r="IMS23" s="260"/>
      <c r="IMT23" s="260"/>
      <c r="IMU23" s="260"/>
      <c r="IMV23" s="260"/>
      <c r="IMW23" s="260"/>
      <c r="IMX23" s="260"/>
      <c r="IMY23" s="260"/>
      <c r="IMZ23" s="260"/>
      <c r="INA23" s="260"/>
      <c r="INB23" s="260"/>
      <c r="INC23" s="260"/>
      <c r="IND23" s="260"/>
      <c r="INE23" s="260"/>
      <c r="INF23" s="260"/>
      <c r="ING23" s="260"/>
      <c r="INH23" s="260"/>
      <c r="INI23" s="260"/>
      <c r="INJ23" s="260"/>
      <c r="INK23" s="260"/>
      <c r="INL23" s="260"/>
      <c r="INM23" s="260"/>
      <c r="INN23" s="260"/>
      <c r="INO23" s="260"/>
      <c r="INP23" s="260"/>
      <c r="INQ23" s="260"/>
      <c r="INR23" s="260"/>
      <c r="INS23" s="260"/>
      <c r="INT23" s="260"/>
      <c r="INU23" s="260"/>
      <c r="INV23" s="260"/>
      <c r="INW23" s="260"/>
      <c r="INX23" s="260"/>
      <c r="INY23" s="260"/>
      <c r="INZ23" s="260"/>
      <c r="IOA23" s="260"/>
      <c r="IOB23" s="260"/>
      <c r="IOC23" s="260"/>
      <c r="IOD23" s="260"/>
      <c r="IOE23" s="260"/>
      <c r="IOF23" s="260"/>
      <c r="IOG23" s="260"/>
      <c r="IOH23" s="260"/>
      <c r="IOI23" s="260"/>
      <c r="IOJ23" s="260"/>
      <c r="IOK23" s="260"/>
      <c r="IOL23" s="260"/>
      <c r="IOM23" s="260"/>
      <c r="ION23" s="260"/>
      <c r="IOO23" s="260"/>
      <c r="IOP23" s="260"/>
      <c r="IOQ23" s="260"/>
      <c r="IOR23" s="260"/>
      <c r="IOS23" s="260"/>
      <c r="IOT23" s="260"/>
      <c r="IOU23" s="260"/>
      <c r="IOV23" s="260"/>
      <c r="IOW23" s="260"/>
      <c r="IOX23" s="260"/>
      <c r="IOY23" s="260"/>
      <c r="IOZ23" s="260"/>
      <c r="IPA23" s="260"/>
      <c r="IPB23" s="260"/>
      <c r="IPC23" s="260"/>
      <c r="IPD23" s="260"/>
      <c r="IPE23" s="260"/>
      <c r="IPF23" s="260"/>
      <c r="IPG23" s="260"/>
      <c r="IPH23" s="260"/>
      <c r="IPI23" s="260"/>
      <c r="IPJ23" s="260"/>
      <c r="IPK23" s="260"/>
      <c r="IPL23" s="260"/>
      <c r="IPM23" s="260"/>
      <c r="IPN23" s="260"/>
      <c r="IPO23" s="260"/>
      <c r="IPP23" s="260"/>
      <c r="IPQ23" s="260"/>
      <c r="IPR23" s="260"/>
      <c r="IPS23" s="260"/>
      <c r="IPT23" s="260"/>
      <c r="IPU23" s="260"/>
      <c r="IPV23" s="260"/>
      <c r="IPW23" s="260"/>
      <c r="IPX23" s="260"/>
      <c r="IPY23" s="260"/>
      <c r="IPZ23" s="260"/>
      <c r="IQA23" s="260"/>
      <c r="IQB23" s="260"/>
      <c r="IQC23" s="260"/>
      <c r="IQD23" s="260"/>
      <c r="IQE23" s="260"/>
      <c r="IQF23" s="260"/>
      <c r="IQG23" s="260"/>
      <c r="IQH23" s="260"/>
      <c r="IQI23" s="260"/>
      <c r="IQJ23" s="260"/>
      <c r="IQK23" s="260"/>
      <c r="IQL23" s="260"/>
      <c r="IQM23" s="260"/>
      <c r="IQN23" s="260"/>
      <c r="IQO23" s="260"/>
      <c r="IQP23" s="260"/>
      <c r="IQQ23" s="260"/>
      <c r="IQR23" s="260"/>
      <c r="IQS23" s="260"/>
      <c r="IQT23" s="260"/>
      <c r="IQU23" s="260"/>
      <c r="IQV23" s="260"/>
      <c r="IQW23" s="260"/>
      <c r="IQX23" s="260"/>
      <c r="IQY23" s="260"/>
      <c r="IQZ23" s="260"/>
      <c r="IRA23" s="260"/>
      <c r="IRB23" s="260"/>
      <c r="IRC23" s="260"/>
      <c r="IRD23" s="260"/>
      <c r="IRE23" s="260"/>
      <c r="IRF23" s="260"/>
      <c r="IRG23" s="260"/>
      <c r="IRH23" s="260"/>
      <c r="IRI23" s="260"/>
      <c r="IRJ23" s="260"/>
      <c r="IRK23" s="260"/>
      <c r="IRL23" s="260"/>
      <c r="IRM23" s="260"/>
      <c r="IRN23" s="260"/>
      <c r="IRO23" s="260"/>
      <c r="IRP23" s="260"/>
      <c r="IRQ23" s="260"/>
      <c r="IRR23" s="260"/>
      <c r="IRS23" s="260"/>
      <c r="IRT23" s="260"/>
      <c r="IRU23" s="260"/>
      <c r="IRV23" s="260"/>
      <c r="IRW23" s="260"/>
      <c r="IRX23" s="260"/>
      <c r="IRY23" s="260"/>
      <c r="IRZ23" s="260"/>
      <c r="ISA23" s="260"/>
      <c r="ISB23" s="260"/>
      <c r="ISC23" s="260"/>
      <c r="ISD23" s="260"/>
      <c r="ISE23" s="260"/>
      <c r="ISF23" s="260"/>
      <c r="ISG23" s="260"/>
      <c r="ISH23" s="260"/>
      <c r="ISI23" s="260"/>
      <c r="ISJ23" s="260"/>
      <c r="ISK23" s="260"/>
      <c r="ISL23" s="260"/>
      <c r="ISM23" s="260"/>
      <c r="ISN23" s="260"/>
      <c r="ISO23" s="260"/>
      <c r="ISP23" s="260"/>
      <c r="ISQ23" s="260"/>
      <c r="ISR23" s="260"/>
      <c r="ISS23" s="260"/>
      <c r="IST23" s="260"/>
      <c r="ISU23" s="260"/>
      <c r="ISV23" s="260"/>
      <c r="ISW23" s="260"/>
      <c r="ISX23" s="260"/>
      <c r="ISY23" s="260"/>
      <c r="ISZ23" s="260"/>
      <c r="ITA23" s="260"/>
      <c r="ITB23" s="260"/>
      <c r="ITC23" s="260"/>
      <c r="ITD23" s="260"/>
      <c r="ITE23" s="260"/>
      <c r="ITF23" s="260"/>
      <c r="ITG23" s="260"/>
      <c r="ITH23" s="260"/>
      <c r="ITI23" s="260"/>
      <c r="ITJ23" s="260"/>
      <c r="ITK23" s="260"/>
      <c r="ITL23" s="260"/>
      <c r="ITM23" s="260"/>
      <c r="ITN23" s="260"/>
      <c r="ITO23" s="260"/>
      <c r="ITP23" s="260"/>
      <c r="ITQ23" s="260"/>
      <c r="ITR23" s="260"/>
      <c r="ITS23" s="260"/>
      <c r="ITT23" s="260"/>
      <c r="ITU23" s="260"/>
      <c r="ITV23" s="260"/>
      <c r="ITW23" s="260"/>
      <c r="ITX23" s="260"/>
      <c r="ITY23" s="260"/>
      <c r="ITZ23" s="260"/>
      <c r="IUA23" s="260"/>
      <c r="IUB23" s="260"/>
      <c r="IUC23" s="260"/>
      <c r="IUD23" s="260"/>
      <c r="IUE23" s="260"/>
      <c r="IUF23" s="260"/>
      <c r="IUG23" s="260"/>
      <c r="IUH23" s="260"/>
      <c r="IUI23" s="260"/>
      <c r="IUJ23" s="260"/>
      <c r="IUK23" s="260"/>
      <c r="IUL23" s="260"/>
      <c r="IUM23" s="260"/>
      <c r="IUN23" s="260"/>
      <c r="IUO23" s="260"/>
      <c r="IUP23" s="260"/>
      <c r="IUQ23" s="260"/>
      <c r="IUR23" s="260"/>
      <c r="IUS23" s="260"/>
      <c r="IUT23" s="260"/>
      <c r="IUU23" s="260"/>
      <c r="IUV23" s="260"/>
      <c r="IUW23" s="260"/>
      <c r="IUX23" s="260"/>
      <c r="IUY23" s="260"/>
      <c r="IUZ23" s="260"/>
      <c r="IVA23" s="260"/>
      <c r="IVB23" s="260"/>
      <c r="IVC23" s="260"/>
      <c r="IVD23" s="260"/>
      <c r="IVE23" s="260"/>
      <c r="IVF23" s="260"/>
      <c r="IVG23" s="260"/>
      <c r="IVH23" s="260"/>
      <c r="IVI23" s="260"/>
      <c r="IVJ23" s="260"/>
      <c r="IVK23" s="260"/>
      <c r="IVL23" s="260"/>
      <c r="IVM23" s="260"/>
      <c r="IVN23" s="260"/>
      <c r="IVO23" s="260"/>
      <c r="IVP23" s="260"/>
      <c r="IVQ23" s="260"/>
      <c r="IVR23" s="260"/>
      <c r="IVS23" s="260"/>
      <c r="IVT23" s="260"/>
      <c r="IVU23" s="260"/>
      <c r="IVV23" s="260"/>
      <c r="IVW23" s="260"/>
      <c r="IVX23" s="260"/>
      <c r="IVY23" s="260"/>
      <c r="IVZ23" s="260"/>
      <c r="IWA23" s="260"/>
      <c r="IWB23" s="260"/>
      <c r="IWC23" s="260"/>
      <c r="IWD23" s="260"/>
      <c r="IWE23" s="260"/>
      <c r="IWF23" s="260"/>
      <c r="IWG23" s="260"/>
      <c r="IWH23" s="260"/>
      <c r="IWI23" s="260"/>
      <c r="IWJ23" s="260"/>
      <c r="IWK23" s="260"/>
      <c r="IWL23" s="260"/>
      <c r="IWM23" s="260"/>
      <c r="IWN23" s="260"/>
      <c r="IWO23" s="260"/>
      <c r="IWP23" s="260"/>
      <c r="IWQ23" s="260"/>
      <c r="IWR23" s="260"/>
      <c r="IWS23" s="260"/>
      <c r="IWT23" s="260"/>
      <c r="IWU23" s="260"/>
      <c r="IWV23" s="260"/>
      <c r="IWW23" s="260"/>
      <c r="IWX23" s="260"/>
      <c r="IWY23" s="260"/>
      <c r="IWZ23" s="260"/>
      <c r="IXA23" s="260"/>
      <c r="IXB23" s="260"/>
      <c r="IXC23" s="260"/>
      <c r="IXD23" s="260"/>
      <c r="IXE23" s="260"/>
      <c r="IXF23" s="260"/>
      <c r="IXG23" s="260"/>
      <c r="IXH23" s="260"/>
      <c r="IXI23" s="260"/>
      <c r="IXJ23" s="260"/>
      <c r="IXK23" s="260"/>
      <c r="IXL23" s="260"/>
      <c r="IXM23" s="260"/>
      <c r="IXN23" s="260"/>
      <c r="IXO23" s="260"/>
      <c r="IXP23" s="260"/>
      <c r="IXQ23" s="260"/>
      <c r="IXR23" s="260"/>
      <c r="IXS23" s="260"/>
      <c r="IXT23" s="260"/>
      <c r="IXU23" s="260"/>
      <c r="IXV23" s="260"/>
      <c r="IXW23" s="260"/>
      <c r="IXX23" s="260"/>
      <c r="IXY23" s="260"/>
      <c r="IXZ23" s="260"/>
      <c r="IYA23" s="260"/>
      <c r="IYB23" s="260"/>
      <c r="IYC23" s="260"/>
      <c r="IYD23" s="260"/>
      <c r="IYE23" s="260"/>
      <c r="IYF23" s="260"/>
      <c r="IYG23" s="260"/>
      <c r="IYH23" s="260"/>
      <c r="IYI23" s="260"/>
      <c r="IYJ23" s="260"/>
      <c r="IYK23" s="260"/>
      <c r="IYL23" s="260"/>
      <c r="IYM23" s="260"/>
      <c r="IYN23" s="260"/>
      <c r="IYO23" s="260"/>
      <c r="IYP23" s="260"/>
      <c r="IYQ23" s="260"/>
      <c r="IYR23" s="260"/>
      <c r="IYS23" s="260"/>
      <c r="IYT23" s="260"/>
      <c r="IYU23" s="260"/>
      <c r="IYV23" s="260"/>
      <c r="IYW23" s="260"/>
      <c r="IYX23" s="260"/>
      <c r="IYY23" s="260"/>
      <c r="IYZ23" s="260"/>
      <c r="IZA23" s="260"/>
      <c r="IZB23" s="260"/>
      <c r="IZC23" s="260"/>
      <c r="IZD23" s="260"/>
      <c r="IZE23" s="260"/>
      <c r="IZF23" s="260"/>
      <c r="IZG23" s="260"/>
      <c r="IZH23" s="260"/>
      <c r="IZI23" s="260"/>
      <c r="IZJ23" s="260"/>
      <c r="IZK23" s="260"/>
      <c r="IZL23" s="260"/>
      <c r="IZM23" s="260"/>
      <c r="IZN23" s="260"/>
      <c r="IZO23" s="260"/>
      <c r="IZP23" s="260"/>
      <c r="IZQ23" s="260"/>
      <c r="IZR23" s="260"/>
      <c r="IZS23" s="260"/>
      <c r="IZT23" s="260"/>
      <c r="IZU23" s="260"/>
      <c r="IZV23" s="260"/>
      <c r="IZW23" s="260"/>
      <c r="IZX23" s="260"/>
      <c r="IZY23" s="260"/>
      <c r="IZZ23" s="260"/>
      <c r="JAA23" s="260"/>
      <c r="JAB23" s="260"/>
      <c r="JAC23" s="260"/>
      <c r="JAD23" s="260"/>
      <c r="JAE23" s="260"/>
      <c r="JAF23" s="260"/>
      <c r="JAG23" s="260"/>
      <c r="JAH23" s="260"/>
      <c r="JAI23" s="260"/>
      <c r="JAJ23" s="260"/>
      <c r="JAK23" s="260"/>
      <c r="JAL23" s="260"/>
      <c r="JAM23" s="260"/>
      <c r="JAN23" s="260"/>
      <c r="JAO23" s="260"/>
      <c r="JAP23" s="260"/>
      <c r="JAQ23" s="260"/>
      <c r="JAR23" s="260"/>
      <c r="JAS23" s="260"/>
      <c r="JAT23" s="260"/>
      <c r="JAU23" s="260"/>
      <c r="JAV23" s="260"/>
      <c r="JAW23" s="260"/>
      <c r="JAX23" s="260"/>
      <c r="JAY23" s="260"/>
      <c r="JAZ23" s="260"/>
      <c r="JBA23" s="260"/>
      <c r="JBB23" s="260"/>
      <c r="JBC23" s="260"/>
      <c r="JBD23" s="260"/>
      <c r="JBE23" s="260"/>
      <c r="JBF23" s="260"/>
      <c r="JBG23" s="260"/>
      <c r="JBH23" s="260"/>
      <c r="JBI23" s="260"/>
      <c r="JBJ23" s="260"/>
      <c r="JBK23" s="260"/>
      <c r="JBL23" s="260"/>
      <c r="JBM23" s="260"/>
      <c r="JBN23" s="260"/>
      <c r="JBO23" s="260"/>
      <c r="JBP23" s="260"/>
      <c r="JBQ23" s="260"/>
      <c r="JBR23" s="260"/>
      <c r="JBS23" s="260"/>
      <c r="JBT23" s="260"/>
      <c r="JBU23" s="260"/>
      <c r="JBV23" s="260"/>
      <c r="JBW23" s="260"/>
      <c r="JBX23" s="260"/>
      <c r="JBY23" s="260"/>
      <c r="JBZ23" s="260"/>
      <c r="JCA23" s="260"/>
      <c r="JCB23" s="260"/>
      <c r="JCC23" s="260"/>
      <c r="JCD23" s="260"/>
      <c r="JCE23" s="260"/>
      <c r="JCF23" s="260"/>
      <c r="JCG23" s="260"/>
      <c r="JCH23" s="260"/>
      <c r="JCI23" s="260"/>
      <c r="JCJ23" s="260"/>
      <c r="JCK23" s="260"/>
      <c r="JCL23" s="260"/>
      <c r="JCM23" s="260"/>
      <c r="JCN23" s="260"/>
      <c r="JCO23" s="260"/>
      <c r="JCP23" s="260"/>
      <c r="JCQ23" s="260"/>
      <c r="JCR23" s="260"/>
      <c r="JCS23" s="260"/>
      <c r="JCT23" s="260"/>
      <c r="JCU23" s="260"/>
      <c r="JCV23" s="260"/>
      <c r="JCW23" s="260"/>
      <c r="JCX23" s="260"/>
      <c r="JCY23" s="260"/>
      <c r="JCZ23" s="260"/>
      <c r="JDA23" s="260"/>
      <c r="JDB23" s="260"/>
      <c r="JDC23" s="260"/>
      <c r="JDD23" s="260"/>
      <c r="JDE23" s="260"/>
      <c r="JDF23" s="260"/>
      <c r="JDG23" s="260"/>
      <c r="JDH23" s="260"/>
      <c r="JDI23" s="260"/>
      <c r="JDJ23" s="260"/>
      <c r="JDK23" s="260"/>
      <c r="JDL23" s="260"/>
      <c r="JDM23" s="260"/>
      <c r="JDN23" s="260"/>
      <c r="JDO23" s="260"/>
      <c r="JDP23" s="260"/>
      <c r="JDQ23" s="260"/>
      <c r="JDR23" s="260"/>
      <c r="JDS23" s="260"/>
      <c r="JDT23" s="260"/>
      <c r="JDU23" s="260"/>
      <c r="JDV23" s="260"/>
      <c r="JDW23" s="260"/>
      <c r="JDX23" s="260"/>
      <c r="JDY23" s="260"/>
      <c r="JDZ23" s="260"/>
      <c r="JEA23" s="260"/>
      <c r="JEB23" s="260"/>
      <c r="JEC23" s="260"/>
      <c r="JED23" s="260"/>
      <c r="JEE23" s="260"/>
      <c r="JEF23" s="260"/>
      <c r="JEG23" s="260"/>
      <c r="JEH23" s="260"/>
      <c r="JEI23" s="260"/>
      <c r="JEJ23" s="260"/>
      <c r="JEK23" s="260"/>
      <c r="JEL23" s="260"/>
      <c r="JEM23" s="260"/>
      <c r="JEN23" s="260"/>
      <c r="JEO23" s="260"/>
      <c r="JEP23" s="260"/>
      <c r="JEQ23" s="260"/>
      <c r="JER23" s="260"/>
      <c r="JES23" s="260"/>
      <c r="JET23" s="260"/>
      <c r="JEU23" s="260"/>
      <c r="JEV23" s="260"/>
      <c r="JEW23" s="260"/>
      <c r="JEX23" s="260"/>
      <c r="JEY23" s="260"/>
      <c r="JEZ23" s="260"/>
      <c r="JFA23" s="260"/>
      <c r="JFB23" s="260"/>
      <c r="JFC23" s="260"/>
      <c r="JFD23" s="260"/>
      <c r="JFE23" s="260"/>
      <c r="JFF23" s="260"/>
      <c r="JFG23" s="260"/>
      <c r="JFH23" s="260"/>
      <c r="JFI23" s="260"/>
      <c r="JFJ23" s="260"/>
      <c r="JFK23" s="260"/>
      <c r="JFL23" s="260"/>
      <c r="JFM23" s="260"/>
      <c r="JFN23" s="260"/>
      <c r="JFO23" s="260"/>
      <c r="JFP23" s="260"/>
      <c r="JFQ23" s="260"/>
      <c r="JFR23" s="260"/>
      <c r="JFS23" s="260"/>
      <c r="JFT23" s="260"/>
      <c r="JFU23" s="260"/>
      <c r="JFV23" s="260"/>
      <c r="JFW23" s="260"/>
      <c r="JFX23" s="260"/>
      <c r="JFY23" s="260"/>
      <c r="JFZ23" s="260"/>
      <c r="JGA23" s="260"/>
      <c r="JGB23" s="260"/>
      <c r="JGC23" s="260"/>
      <c r="JGD23" s="260"/>
      <c r="JGE23" s="260"/>
      <c r="JGF23" s="260"/>
      <c r="JGG23" s="260"/>
      <c r="JGH23" s="260"/>
      <c r="JGI23" s="260"/>
      <c r="JGJ23" s="260"/>
      <c r="JGK23" s="260"/>
      <c r="JGL23" s="260"/>
      <c r="JGM23" s="260"/>
      <c r="JGN23" s="260"/>
      <c r="JGO23" s="260"/>
      <c r="JGP23" s="260"/>
      <c r="JGQ23" s="260"/>
      <c r="JGR23" s="260"/>
      <c r="JGS23" s="260"/>
      <c r="JGT23" s="260"/>
      <c r="JGU23" s="260"/>
      <c r="JGV23" s="260"/>
      <c r="JGW23" s="260"/>
      <c r="JGX23" s="260"/>
      <c r="JGY23" s="260"/>
      <c r="JGZ23" s="260"/>
      <c r="JHA23" s="260"/>
      <c r="JHB23" s="260"/>
      <c r="JHC23" s="260"/>
      <c r="JHD23" s="260"/>
      <c r="JHE23" s="260"/>
      <c r="JHF23" s="260"/>
      <c r="JHG23" s="260"/>
      <c r="JHH23" s="260"/>
      <c r="JHI23" s="260"/>
      <c r="JHJ23" s="260"/>
      <c r="JHK23" s="260"/>
      <c r="JHL23" s="260"/>
      <c r="JHM23" s="260"/>
      <c r="JHN23" s="260"/>
      <c r="JHO23" s="260"/>
      <c r="JHP23" s="260"/>
      <c r="JHQ23" s="260"/>
      <c r="JHR23" s="260"/>
      <c r="JHS23" s="260"/>
      <c r="JHT23" s="260"/>
      <c r="JHU23" s="260"/>
      <c r="JHV23" s="260"/>
      <c r="JHW23" s="260"/>
      <c r="JHX23" s="260"/>
      <c r="JHY23" s="260"/>
      <c r="JHZ23" s="260"/>
      <c r="JIA23" s="260"/>
      <c r="JIB23" s="260"/>
      <c r="JIC23" s="260"/>
      <c r="JID23" s="260"/>
      <c r="JIE23" s="260"/>
      <c r="JIF23" s="260"/>
      <c r="JIG23" s="260"/>
      <c r="JIH23" s="260"/>
      <c r="JII23" s="260"/>
      <c r="JIJ23" s="260"/>
      <c r="JIK23" s="260"/>
      <c r="JIL23" s="260"/>
      <c r="JIM23" s="260"/>
      <c r="JIN23" s="260"/>
      <c r="JIO23" s="260"/>
      <c r="JIP23" s="260"/>
      <c r="JIQ23" s="260"/>
      <c r="JIR23" s="260"/>
      <c r="JIS23" s="260"/>
      <c r="JIT23" s="260"/>
      <c r="JIU23" s="260"/>
      <c r="JIV23" s="260"/>
      <c r="JIW23" s="260"/>
      <c r="JIX23" s="260"/>
      <c r="JIY23" s="260"/>
      <c r="JIZ23" s="260"/>
      <c r="JJA23" s="260"/>
      <c r="JJB23" s="260"/>
      <c r="JJC23" s="260"/>
      <c r="JJD23" s="260"/>
      <c r="JJE23" s="260"/>
      <c r="JJF23" s="260"/>
      <c r="JJG23" s="260"/>
      <c r="JJH23" s="260"/>
      <c r="JJI23" s="260"/>
      <c r="JJJ23" s="260"/>
      <c r="JJK23" s="260"/>
      <c r="JJL23" s="260"/>
      <c r="JJM23" s="260"/>
      <c r="JJN23" s="260"/>
      <c r="JJO23" s="260"/>
      <c r="JJP23" s="260"/>
      <c r="JJQ23" s="260"/>
      <c r="JJR23" s="260"/>
      <c r="JJS23" s="260"/>
      <c r="JJT23" s="260"/>
      <c r="JJU23" s="260"/>
      <c r="JJV23" s="260"/>
      <c r="JJW23" s="260"/>
      <c r="JJX23" s="260"/>
      <c r="JJY23" s="260"/>
      <c r="JJZ23" s="260"/>
      <c r="JKA23" s="260"/>
      <c r="JKB23" s="260"/>
      <c r="JKC23" s="260"/>
      <c r="JKD23" s="260"/>
      <c r="JKE23" s="260"/>
      <c r="JKF23" s="260"/>
      <c r="JKG23" s="260"/>
      <c r="JKH23" s="260"/>
      <c r="JKI23" s="260"/>
      <c r="JKJ23" s="260"/>
      <c r="JKK23" s="260"/>
      <c r="JKL23" s="260"/>
      <c r="JKM23" s="260"/>
      <c r="JKN23" s="260"/>
      <c r="JKO23" s="260"/>
      <c r="JKP23" s="260"/>
      <c r="JKQ23" s="260"/>
      <c r="JKR23" s="260"/>
      <c r="JKS23" s="260"/>
      <c r="JKT23" s="260"/>
      <c r="JKU23" s="260"/>
      <c r="JKV23" s="260"/>
      <c r="JKW23" s="260"/>
      <c r="JKX23" s="260"/>
      <c r="JKY23" s="260"/>
      <c r="JKZ23" s="260"/>
      <c r="JLA23" s="260"/>
      <c r="JLB23" s="260"/>
      <c r="JLC23" s="260"/>
      <c r="JLD23" s="260"/>
      <c r="JLE23" s="260"/>
      <c r="JLF23" s="260"/>
      <c r="JLG23" s="260"/>
      <c r="JLH23" s="260"/>
      <c r="JLI23" s="260"/>
      <c r="JLJ23" s="260"/>
      <c r="JLK23" s="260"/>
      <c r="JLL23" s="260"/>
      <c r="JLM23" s="260"/>
      <c r="JLN23" s="260"/>
      <c r="JLO23" s="260"/>
      <c r="JLP23" s="260"/>
      <c r="JLQ23" s="260"/>
      <c r="JLR23" s="260"/>
      <c r="JLS23" s="260"/>
      <c r="JLT23" s="260"/>
      <c r="JLU23" s="260"/>
      <c r="JLV23" s="260"/>
      <c r="JLW23" s="260"/>
      <c r="JLX23" s="260"/>
      <c r="JLY23" s="260"/>
      <c r="JLZ23" s="260"/>
      <c r="JMA23" s="260"/>
      <c r="JMB23" s="260"/>
      <c r="JMC23" s="260"/>
      <c r="JMD23" s="260"/>
      <c r="JME23" s="260"/>
      <c r="JMF23" s="260"/>
      <c r="JMG23" s="260"/>
      <c r="JMH23" s="260"/>
      <c r="JMI23" s="260"/>
      <c r="JMJ23" s="260"/>
      <c r="JMK23" s="260"/>
      <c r="JML23" s="260"/>
      <c r="JMM23" s="260"/>
      <c r="JMN23" s="260"/>
      <c r="JMO23" s="260"/>
      <c r="JMP23" s="260"/>
      <c r="JMQ23" s="260"/>
      <c r="JMR23" s="260"/>
      <c r="JMS23" s="260"/>
      <c r="JMT23" s="260"/>
      <c r="JMU23" s="260"/>
      <c r="JMV23" s="260"/>
      <c r="JMW23" s="260"/>
      <c r="JMX23" s="260"/>
      <c r="JMY23" s="260"/>
      <c r="JMZ23" s="260"/>
      <c r="JNA23" s="260"/>
      <c r="JNB23" s="260"/>
      <c r="JNC23" s="260"/>
      <c r="JND23" s="260"/>
      <c r="JNE23" s="260"/>
      <c r="JNF23" s="260"/>
      <c r="JNG23" s="260"/>
      <c r="JNH23" s="260"/>
      <c r="JNI23" s="260"/>
      <c r="JNJ23" s="260"/>
      <c r="JNK23" s="260"/>
      <c r="JNL23" s="260"/>
      <c r="JNM23" s="260"/>
      <c r="JNN23" s="260"/>
      <c r="JNO23" s="260"/>
      <c r="JNP23" s="260"/>
      <c r="JNQ23" s="260"/>
      <c r="JNR23" s="260"/>
      <c r="JNS23" s="260"/>
      <c r="JNT23" s="260"/>
      <c r="JNU23" s="260"/>
      <c r="JNV23" s="260"/>
      <c r="JNW23" s="260"/>
      <c r="JNX23" s="260"/>
      <c r="JNY23" s="260"/>
      <c r="JNZ23" s="260"/>
      <c r="JOA23" s="260"/>
      <c r="JOB23" s="260"/>
      <c r="JOC23" s="260"/>
      <c r="JOD23" s="260"/>
      <c r="JOE23" s="260"/>
      <c r="JOF23" s="260"/>
      <c r="JOG23" s="260"/>
      <c r="JOH23" s="260"/>
      <c r="JOI23" s="260"/>
      <c r="JOJ23" s="260"/>
      <c r="JOK23" s="260"/>
      <c r="JOL23" s="260"/>
      <c r="JOM23" s="260"/>
      <c r="JON23" s="260"/>
      <c r="JOO23" s="260"/>
      <c r="JOP23" s="260"/>
      <c r="JOQ23" s="260"/>
      <c r="JOR23" s="260"/>
      <c r="JOS23" s="260"/>
      <c r="JOT23" s="260"/>
      <c r="JOU23" s="260"/>
      <c r="JOV23" s="260"/>
      <c r="JOW23" s="260"/>
      <c r="JOX23" s="260"/>
      <c r="JOY23" s="260"/>
      <c r="JOZ23" s="260"/>
      <c r="JPA23" s="260"/>
      <c r="JPB23" s="260"/>
      <c r="JPC23" s="260"/>
      <c r="JPD23" s="260"/>
      <c r="JPE23" s="260"/>
      <c r="JPF23" s="260"/>
      <c r="JPG23" s="260"/>
      <c r="JPH23" s="260"/>
      <c r="JPI23" s="260"/>
      <c r="JPJ23" s="260"/>
      <c r="JPK23" s="260"/>
      <c r="JPL23" s="260"/>
      <c r="JPM23" s="260"/>
      <c r="JPN23" s="260"/>
      <c r="JPO23" s="260"/>
      <c r="JPP23" s="260"/>
      <c r="JPQ23" s="260"/>
      <c r="JPR23" s="260"/>
      <c r="JPS23" s="260"/>
      <c r="JPT23" s="260"/>
      <c r="JPU23" s="260"/>
      <c r="JPV23" s="260"/>
      <c r="JPW23" s="260"/>
      <c r="JPX23" s="260"/>
      <c r="JPY23" s="260"/>
      <c r="JPZ23" s="260"/>
      <c r="JQA23" s="260"/>
      <c r="JQB23" s="260"/>
      <c r="JQC23" s="260"/>
      <c r="JQD23" s="260"/>
      <c r="JQE23" s="260"/>
      <c r="JQF23" s="260"/>
      <c r="JQG23" s="260"/>
      <c r="JQH23" s="260"/>
      <c r="JQI23" s="260"/>
      <c r="JQJ23" s="260"/>
      <c r="JQK23" s="260"/>
      <c r="JQL23" s="260"/>
      <c r="JQM23" s="260"/>
      <c r="JQN23" s="260"/>
      <c r="JQO23" s="260"/>
      <c r="JQP23" s="260"/>
      <c r="JQQ23" s="260"/>
      <c r="JQR23" s="260"/>
      <c r="JQS23" s="260"/>
      <c r="JQT23" s="260"/>
      <c r="JQU23" s="260"/>
      <c r="JQV23" s="260"/>
      <c r="JQW23" s="260"/>
      <c r="JQX23" s="260"/>
      <c r="JQY23" s="260"/>
      <c r="JQZ23" s="260"/>
      <c r="JRA23" s="260"/>
      <c r="JRB23" s="260"/>
      <c r="JRC23" s="260"/>
      <c r="JRD23" s="260"/>
      <c r="JRE23" s="260"/>
      <c r="JRF23" s="260"/>
      <c r="JRG23" s="260"/>
      <c r="JRH23" s="260"/>
      <c r="JRI23" s="260"/>
      <c r="JRJ23" s="260"/>
      <c r="JRK23" s="260"/>
      <c r="JRL23" s="260"/>
      <c r="JRM23" s="260"/>
      <c r="JRN23" s="260"/>
      <c r="JRO23" s="260"/>
      <c r="JRP23" s="260"/>
      <c r="JRQ23" s="260"/>
      <c r="JRR23" s="260"/>
      <c r="JRS23" s="260"/>
      <c r="JRT23" s="260"/>
      <c r="JRU23" s="260"/>
      <c r="JRV23" s="260"/>
      <c r="JRW23" s="260"/>
      <c r="JRX23" s="260"/>
      <c r="JRY23" s="260"/>
      <c r="JRZ23" s="260"/>
      <c r="JSA23" s="260"/>
      <c r="JSB23" s="260"/>
      <c r="JSC23" s="260"/>
      <c r="JSD23" s="260"/>
      <c r="JSE23" s="260"/>
      <c r="JSF23" s="260"/>
      <c r="JSG23" s="260"/>
      <c r="JSH23" s="260"/>
      <c r="JSI23" s="260"/>
      <c r="JSJ23" s="260"/>
      <c r="JSK23" s="260"/>
      <c r="JSL23" s="260"/>
      <c r="JSM23" s="260"/>
      <c r="JSN23" s="260"/>
      <c r="JSO23" s="260"/>
      <c r="JSP23" s="260"/>
      <c r="JSQ23" s="260"/>
      <c r="JSR23" s="260"/>
      <c r="JSS23" s="260"/>
      <c r="JST23" s="260"/>
      <c r="JSU23" s="260"/>
      <c r="JSV23" s="260"/>
      <c r="JSW23" s="260"/>
      <c r="JSX23" s="260"/>
      <c r="JSY23" s="260"/>
      <c r="JSZ23" s="260"/>
      <c r="JTA23" s="260"/>
      <c r="JTB23" s="260"/>
      <c r="JTC23" s="260"/>
      <c r="JTD23" s="260"/>
      <c r="JTE23" s="260"/>
      <c r="JTF23" s="260"/>
      <c r="JTG23" s="260"/>
      <c r="JTH23" s="260"/>
      <c r="JTI23" s="260"/>
      <c r="JTJ23" s="260"/>
      <c r="JTK23" s="260"/>
      <c r="JTL23" s="260"/>
      <c r="JTM23" s="260"/>
      <c r="JTN23" s="260"/>
      <c r="JTO23" s="260"/>
      <c r="JTP23" s="260"/>
      <c r="JTQ23" s="260"/>
      <c r="JTR23" s="260"/>
      <c r="JTS23" s="260"/>
      <c r="JTT23" s="260"/>
      <c r="JTU23" s="260"/>
      <c r="JTV23" s="260"/>
      <c r="JTW23" s="260"/>
      <c r="JTX23" s="260"/>
      <c r="JTY23" s="260"/>
      <c r="JTZ23" s="260"/>
      <c r="JUA23" s="260"/>
      <c r="JUB23" s="260"/>
      <c r="JUC23" s="260"/>
      <c r="JUD23" s="260"/>
      <c r="JUE23" s="260"/>
      <c r="JUF23" s="260"/>
      <c r="JUG23" s="260"/>
      <c r="JUH23" s="260"/>
      <c r="JUI23" s="260"/>
      <c r="JUJ23" s="260"/>
      <c r="JUK23" s="260"/>
      <c r="JUL23" s="260"/>
      <c r="JUM23" s="260"/>
      <c r="JUN23" s="260"/>
      <c r="JUO23" s="260"/>
      <c r="JUP23" s="260"/>
      <c r="JUQ23" s="260"/>
      <c r="JUR23" s="260"/>
      <c r="JUS23" s="260"/>
      <c r="JUT23" s="260"/>
      <c r="JUU23" s="260"/>
      <c r="JUV23" s="260"/>
      <c r="JUW23" s="260"/>
      <c r="JUX23" s="260"/>
      <c r="JUY23" s="260"/>
      <c r="JUZ23" s="260"/>
      <c r="JVA23" s="260"/>
      <c r="JVB23" s="260"/>
      <c r="JVC23" s="260"/>
      <c r="JVD23" s="260"/>
      <c r="JVE23" s="260"/>
      <c r="JVF23" s="260"/>
      <c r="JVG23" s="260"/>
      <c r="JVH23" s="260"/>
      <c r="JVI23" s="260"/>
      <c r="JVJ23" s="260"/>
      <c r="JVK23" s="260"/>
      <c r="JVL23" s="260"/>
      <c r="JVM23" s="260"/>
      <c r="JVN23" s="260"/>
      <c r="JVO23" s="260"/>
      <c r="JVP23" s="260"/>
      <c r="JVQ23" s="260"/>
      <c r="JVR23" s="260"/>
      <c r="JVS23" s="260"/>
      <c r="JVT23" s="260"/>
      <c r="JVU23" s="260"/>
      <c r="JVV23" s="260"/>
      <c r="JVW23" s="260"/>
      <c r="JVX23" s="260"/>
      <c r="JVY23" s="260"/>
      <c r="JVZ23" s="260"/>
      <c r="JWA23" s="260"/>
      <c r="JWB23" s="260"/>
      <c r="JWC23" s="260"/>
      <c r="JWD23" s="260"/>
      <c r="JWE23" s="260"/>
      <c r="JWF23" s="260"/>
      <c r="JWG23" s="260"/>
      <c r="JWH23" s="260"/>
      <c r="JWI23" s="260"/>
      <c r="JWJ23" s="260"/>
      <c r="JWK23" s="260"/>
      <c r="JWL23" s="260"/>
      <c r="JWM23" s="260"/>
      <c r="JWN23" s="260"/>
      <c r="JWO23" s="260"/>
      <c r="JWP23" s="260"/>
      <c r="JWQ23" s="260"/>
      <c r="JWR23" s="260"/>
      <c r="JWS23" s="260"/>
      <c r="JWT23" s="260"/>
      <c r="JWU23" s="260"/>
      <c r="JWV23" s="260"/>
      <c r="JWW23" s="260"/>
      <c r="JWX23" s="260"/>
      <c r="JWY23" s="260"/>
      <c r="JWZ23" s="260"/>
      <c r="JXA23" s="260"/>
      <c r="JXB23" s="260"/>
      <c r="JXC23" s="260"/>
      <c r="JXD23" s="260"/>
      <c r="JXE23" s="260"/>
      <c r="JXF23" s="260"/>
      <c r="JXG23" s="260"/>
      <c r="JXH23" s="260"/>
      <c r="JXI23" s="260"/>
      <c r="JXJ23" s="260"/>
      <c r="JXK23" s="260"/>
      <c r="JXL23" s="260"/>
      <c r="JXM23" s="260"/>
      <c r="JXN23" s="260"/>
      <c r="JXO23" s="260"/>
      <c r="JXP23" s="260"/>
      <c r="JXQ23" s="260"/>
      <c r="JXR23" s="260"/>
      <c r="JXS23" s="260"/>
      <c r="JXT23" s="260"/>
      <c r="JXU23" s="260"/>
      <c r="JXV23" s="260"/>
      <c r="JXW23" s="260"/>
      <c r="JXX23" s="260"/>
      <c r="JXY23" s="260"/>
      <c r="JXZ23" s="260"/>
      <c r="JYA23" s="260"/>
      <c r="JYB23" s="260"/>
      <c r="JYC23" s="260"/>
      <c r="JYD23" s="260"/>
      <c r="JYE23" s="260"/>
      <c r="JYF23" s="260"/>
      <c r="JYG23" s="260"/>
      <c r="JYH23" s="260"/>
      <c r="JYI23" s="260"/>
      <c r="JYJ23" s="260"/>
      <c r="JYK23" s="260"/>
      <c r="JYL23" s="260"/>
      <c r="JYM23" s="260"/>
      <c r="JYN23" s="260"/>
      <c r="JYO23" s="260"/>
      <c r="JYP23" s="260"/>
      <c r="JYQ23" s="260"/>
      <c r="JYR23" s="260"/>
      <c r="JYS23" s="260"/>
      <c r="JYT23" s="260"/>
      <c r="JYU23" s="260"/>
      <c r="JYV23" s="260"/>
      <c r="JYW23" s="260"/>
      <c r="JYX23" s="260"/>
      <c r="JYY23" s="260"/>
      <c r="JYZ23" s="260"/>
      <c r="JZA23" s="260"/>
      <c r="JZB23" s="260"/>
      <c r="JZC23" s="260"/>
      <c r="JZD23" s="260"/>
      <c r="JZE23" s="260"/>
      <c r="JZF23" s="260"/>
      <c r="JZG23" s="260"/>
      <c r="JZH23" s="260"/>
      <c r="JZI23" s="260"/>
      <c r="JZJ23" s="260"/>
      <c r="JZK23" s="260"/>
      <c r="JZL23" s="260"/>
      <c r="JZM23" s="260"/>
      <c r="JZN23" s="260"/>
      <c r="JZO23" s="260"/>
      <c r="JZP23" s="260"/>
      <c r="JZQ23" s="260"/>
      <c r="JZR23" s="260"/>
      <c r="JZS23" s="260"/>
      <c r="JZT23" s="260"/>
      <c r="JZU23" s="260"/>
      <c r="JZV23" s="260"/>
      <c r="JZW23" s="260"/>
      <c r="JZX23" s="260"/>
      <c r="JZY23" s="260"/>
      <c r="JZZ23" s="260"/>
      <c r="KAA23" s="260"/>
      <c r="KAB23" s="260"/>
      <c r="KAC23" s="260"/>
      <c r="KAD23" s="260"/>
      <c r="KAE23" s="260"/>
      <c r="KAF23" s="260"/>
      <c r="KAG23" s="260"/>
      <c r="KAH23" s="260"/>
      <c r="KAI23" s="260"/>
      <c r="KAJ23" s="260"/>
      <c r="KAK23" s="260"/>
      <c r="KAL23" s="260"/>
      <c r="KAM23" s="260"/>
      <c r="KAN23" s="260"/>
      <c r="KAO23" s="260"/>
      <c r="KAP23" s="260"/>
      <c r="KAQ23" s="260"/>
      <c r="KAR23" s="260"/>
      <c r="KAS23" s="260"/>
      <c r="KAT23" s="260"/>
      <c r="KAU23" s="260"/>
      <c r="KAV23" s="260"/>
      <c r="KAW23" s="260"/>
      <c r="KAX23" s="260"/>
      <c r="KAY23" s="260"/>
      <c r="KAZ23" s="260"/>
      <c r="KBA23" s="260"/>
      <c r="KBB23" s="260"/>
      <c r="KBC23" s="260"/>
      <c r="KBD23" s="260"/>
      <c r="KBE23" s="260"/>
      <c r="KBF23" s="260"/>
      <c r="KBG23" s="260"/>
      <c r="KBH23" s="260"/>
      <c r="KBI23" s="260"/>
      <c r="KBJ23" s="260"/>
      <c r="KBK23" s="260"/>
      <c r="KBL23" s="260"/>
      <c r="KBM23" s="260"/>
      <c r="KBN23" s="260"/>
      <c r="KBO23" s="260"/>
      <c r="KBP23" s="260"/>
      <c r="KBQ23" s="260"/>
      <c r="KBR23" s="260"/>
      <c r="KBS23" s="260"/>
      <c r="KBT23" s="260"/>
      <c r="KBU23" s="260"/>
      <c r="KBV23" s="260"/>
      <c r="KBW23" s="260"/>
      <c r="KBX23" s="260"/>
      <c r="KBY23" s="260"/>
      <c r="KBZ23" s="260"/>
      <c r="KCA23" s="260"/>
      <c r="KCB23" s="260"/>
      <c r="KCC23" s="260"/>
      <c r="KCD23" s="260"/>
      <c r="KCE23" s="260"/>
      <c r="KCF23" s="260"/>
      <c r="KCG23" s="260"/>
      <c r="KCH23" s="260"/>
      <c r="KCI23" s="260"/>
      <c r="KCJ23" s="260"/>
      <c r="KCK23" s="260"/>
      <c r="KCL23" s="260"/>
      <c r="KCM23" s="260"/>
      <c r="KCN23" s="260"/>
      <c r="KCO23" s="260"/>
      <c r="KCP23" s="260"/>
      <c r="KCQ23" s="260"/>
      <c r="KCR23" s="260"/>
      <c r="KCS23" s="260"/>
      <c r="KCT23" s="260"/>
      <c r="KCU23" s="260"/>
      <c r="KCV23" s="260"/>
      <c r="KCW23" s="260"/>
      <c r="KCX23" s="260"/>
      <c r="KCY23" s="260"/>
      <c r="KCZ23" s="260"/>
      <c r="KDA23" s="260"/>
      <c r="KDB23" s="260"/>
      <c r="KDC23" s="260"/>
      <c r="KDD23" s="260"/>
      <c r="KDE23" s="260"/>
      <c r="KDF23" s="260"/>
      <c r="KDG23" s="260"/>
      <c r="KDH23" s="260"/>
      <c r="KDI23" s="260"/>
      <c r="KDJ23" s="260"/>
      <c r="KDK23" s="260"/>
      <c r="KDL23" s="260"/>
      <c r="KDM23" s="260"/>
      <c r="KDN23" s="260"/>
      <c r="KDO23" s="260"/>
      <c r="KDP23" s="260"/>
      <c r="KDQ23" s="260"/>
      <c r="KDR23" s="260"/>
      <c r="KDS23" s="260"/>
      <c r="KDT23" s="260"/>
      <c r="KDU23" s="260"/>
      <c r="KDV23" s="260"/>
      <c r="KDW23" s="260"/>
      <c r="KDX23" s="260"/>
      <c r="KDY23" s="260"/>
      <c r="KDZ23" s="260"/>
      <c r="KEA23" s="260"/>
      <c r="KEB23" s="260"/>
      <c r="KEC23" s="260"/>
      <c r="KED23" s="260"/>
      <c r="KEE23" s="260"/>
      <c r="KEF23" s="260"/>
      <c r="KEG23" s="260"/>
      <c r="KEH23" s="260"/>
      <c r="KEI23" s="260"/>
      <c r="KEJ23" s="260"/>
      <c r="KEK23" s="260"/>
      <c r="KEL23" s="260"/>
      <c r="KEM23" s="260"/>
      <c r="KEN23" s="260"/>
      <c r="KEO23" s="260"/>
      <c r="KEP23" s="260"/>
      <c r="KEQ23" s="260"/>
      <c r="KER23" s="260"/>
      <c r="KES23" s="260"/>
      <c r="KET23" s="260"/>
      <c r="KEU23" s="260"/>
      <c r="KEV23" s="260"/>
      <c r="KEW23" s="260"/>
      <c r="KEX23" s="260"/>
      <c r="KEY23" s="260"/>
      <c r="KEZ23" s="260"/>
      <c r="KFA23" s="260"/>
      <c r="KFB23" s="260"/>
      <c r="KFC23" s="260"/>
      <c r="KFD23" s="260"/>
      <c r="KFE23" s="260"/>
      <c r="KFF23" s="260"/>
      <c r="KFG23" s="260"/>
      <c r="KFH23" s="260"/>
      <c r="KFI23" s="260"/>
      <c r="KFJ23" s="260"/>
      <c r="KFK23" s="260"/>
      <c r="KFL23" s="260"/>
      <c r="KFM23" s="260"/>
      <c r="KFN23" s="260"/>
      <c r="KFO23" s="260"/>
      <c r="KFP23" s="260"/>
      <c r="KFQ23" s="260"/>
      <c r="KFR23" s="260"/>
      <c r="KFS23" s="260"/>
      <c r="KFT23" s="260"/>
      <c r="KFU23" s="260"/>
      <c r="KFV23" s="260"/>
      <c r="KFW23" s="260"/>
      <c r="KFX23" s="260"/>
      <c r="KFY23" s="260"/>
      <c r="KFZ23" s="260"/>
      <c r="KGA23" s="260"/>
      <c r="KGB23" s="260"/>
      <c r="KGC23" s="260"/>
      <c r="KGD23" s="260"/>
      <c r="KGE23" s="260"/>
      <c r="KGF23" s="260"/>
      <c r="KGG23" s="260"/>
      <c r="KGH23" s="260"/>
      <c r="KGI23" s="260"/>
      <c r="KGJ23" s="260"/>
      <c r="KGK23" s="260"/>
      <c r="KGL23" s="260"/>
      <c r="KGM23" s="260"/>
      <c r="KGN23" s="260"/>
      <c r="KGO23" s="260"/>
      <c r="KGP23" s="260"/>
      <c r="KGQ23" s="260"/>
      <c r="KGR23" s="260"/>
      <c r="KGS23" s="260"/>
      <c r="KGT23" s="260"/>
      <c r="KGU23" s="260"/>
      <c r="KGV23" s="260"/>
      <c r="KGW23" s="260"/>
      <c r="KGX23" s="260"/>
      <c r="KGY23" s="260"/>
      <c r="KGZ23" s="260"/>
      <c r="KHA23" s="260"/>
      <c r="KHB23" s="260"/>
      <c r="KHC23" s="260"/>
      <c r="KHD23" s="260"/>
      <c r="KHE23" s="260"/>
      <c r="KHF23" s="260"/>
      <c r="KHG23" s="260"/>
      <c r="KHH23" s="260"/>
      <c r="KHI23" s="260"/>
      <c r="KHJ23" s="260"/>
      <c r="KHK23" s="260"/>
      <c r="KHL23" s="260"/>
      <c r="KHM23" s="260"/>
      <c r="KHN23" s="260"/>
      <c r="KHO23" s="260"/>
      <c r="KHP23" s="260"/>
      <c r="KHQ23" s="260"/>
      <c r="KHR23" s="260"/>
      <c r="KHS23" s="260"/>
      <c r="KHT23" s="260"/>
      <c r="KHU23" s="260"/>
      <c r="KHV23" s="260"/>
      <c r="KHW23" s="260"/>
      <c r="KHX23" s="260"/>
      <c r="KHY23" s="260"/>
      <c r="KHZ23" s="260"/>
      <c r="KIA23" s="260"/>
      <c r="KIB23" s="260"/>
      <c r="KIC23" s="260"/>
      <c r="KID23" s="260"/>
      <c r="KIE23" s="260"/>
      <c r="KIF23" s="260"/>
      <c r="KIG23" s="260"/>
      <c r="KIH23" s="260"/>
      <c r="KII23" s="260"/>
      <c r="KIJ23" s="260"/>
      <c r="KIK23" s="260"/>
      <c r="KIL23" s="260"/>
      <c r="KIM23" s="260"/>
      <c r="KIN23" s="260"/>
      <c r="KIO23" s="260"/>
      <c r="KIP23" s="260"/>
      <c r="KIQ23" s="260"/>
      <c r="KIR23" s="260"/>
      <c r="KIS23" s="260"/>
      <c r="KIT23" s="260"/>
      <c r="KIU23" s="260"/>
      <c r="KIV23" s="260"/>
      <c r="KIW23" s="260"/>
      <c r="KIX23" s="260"/>
      <c r="KIY23" s="260"/>
      <c r="KIZ23" s="260"/>
      <c r="KJA23" s="260"/>
      <c r="KJB23" s="260"/>
      <c r="KJC23" s="260"/>
      <c r="KJD23" s="260"/>
      <c r="KJE23" s="260"/>
      <c r="KJF23" s="260"/>
      <c r="KJG23" s="260"/>
      <c r="KJH23" s="260"/>
      <c r="KJI23" s="260"/>
      <c r="KJJ23" s="260"/>
      <c r="KJK23" s="260"/>
      <c r="KJL23" s="260"/>
      <c r="KJM23" s="260"/>
      <c r="KJN23" s="260"/>
      <c r="KJO23" s="260"/>
      <c r="KJP23" s="260"/>
      <c r="KJQ23" s="260"/>
      <c r="KJR23" s="260"/>
      <c r="KJS23" s="260"/>
      <c r="KJT23" s="260"/>
      <c r="KJU23" s="260"/>
      <c r="KJV23" s="260"/>
      <c r="KJW23" s="260"/>
      <c r="KJX23" s="260"/>
      <c r="KJY23" s="260"/>
      <c r="KJZ23" s="260"/>
      <c r="KKA23" s="260"/>
      <c r="KKB23" s="260"/>
      <c r="KKC23" s="260"/>
      <c r="KKD23" s="260"/>
      <c r="KKE23" s="260"/>
      <c r="KKF23" s="260"/>
      <c r="KKG23" s="260"/>
      <c r="KKH23" s="260"/>
      <c r="KKI23" s="260"/>
      <c r="KKJ23" s="260"/>
      <c r="KKK23" s="260"/>
      <c r="KKL23" s="260"/>
      <c r="KKM23" s="260"/>
      <c r="KKN23" s="260"/>
      <c r="KKO23" s="260"/>
      <c r="KKP23" s="260"/>
      <c r="KKQ23" s="260"/>
      <c r="KKR23" s="260"/>
      <c r="KKS23" s="260"/>
      <c r="KKT23" s="260"/>
      <c r="KKU23" s="260"/>
      <c r="KKV23" s="260"/>
      <c r="KKW23" s="260"/>
      <c r="KKX23" s="260"/>
      <c r="KKY23" s="260"/>
      <c r="KKZ23" s="260"/>
      <c r="KLA23" s="260"/>
      <c r="KLB23" s="260"/>
      <c r="KLC23" s="260"/>
      <c r="KLD23" s="260"/>
      <c r="KLE23" s="260"/>
      <c r="KLF23" s="260"/>
      <c r="KLG23" s="260"/>
      <c r="KLH23" s="260"/>
      <c r="KLI23" s="260"/>
      <c r="KLJ23" s="260"/>
      <c r="KLK23" s="260"/>
      <c r="KLL23" s="260"/>
      <c r="KLM23" s="260"/>
      <c r="KLN23" s="260"/>
      <c r="KLO23" s="260"/>
      <c r="KLP23" s="260"/>
      <c r="KLQ23" s="260"/>
      <c r="KLR23" s="260"/>
      <c r="KLS23" s="260"/>
      <c r="KLT23" s="260"/>
      <c r="KLU23" s="260"/>
      <c r="KLV23" s="260"/>
      <c r="KLW23" s="260"/>
      <c r="KLX23" s="260"/>
      <c r="KLY23" s="260"/>
      <c r="KLZ23" s="260"/>
      <c r="KMA23" s="260"/>
      <c r="KMB23" s="260"/>
      <c r="KMC23" s="260"/>
      <c r="KMD23" s="260"/>
      <c r="KME23" s="260"/>
      <c r="KMF23" s="260"/>
      <c r="KMG23" s="260"/>
      <c r="KMH23" s="260"/>
      <c r="KMI23" s="260"/>
      <c r="KMJ23" s="260"/>
      <c r="KMK23" s="260"/>
      <c r="KML23" s="260"/>
      <c r="KMM23" s="260"/>
      <c r="KMN23" s="260"/>
      <c r="KMO23" s="260"/>
      <c r="KMP23" s="260"/>
      <c r="KMQ23" s="260"/>
      <c r="KMR23" s="260"/>
      <c r="KMS23" s="260"/>
      <c r="KMT23" s="260"/>
      <c r="KMU23" s="260"/>
      <c r="KMV23" s="260"/>
      <c r="KMW23" s="260"/>
      <c r="KMX23" s="260"/>
      <c r="KMY23" s="260"/>
      <c r="KMZ23" s="260"/>
      <c r="KNA23" s="260"/>
      <c r="KNB23" s="260"/>
      <c r="KNC23" s="260"/>
      <c r="KND23" s="260"/>
      <c r="KNE23" s="260"/>
      <c r="KNF23" s="260"/>
      <c r="KNG23" s="260"/>
      <c r="KNH23" s="260"/>
      <c r="KNI23" s="260"/>
      <c r="KNJ23" s="260"/>
      <c r="KNK23" s="260"/>
      <c r="KNL23" s="260"/>
      <c r="KNM23" s="260"/>
      <c r="KNN23" s="260"/>
      <c r="KNO23" s="260"/>
      <c r="KNP23" s="260"/>
      <c r="KNQ23" s="260"/>
      <c r="KNR23" s="260"/>
      <c r="KNS23" s="260"/>
      <c r="KNT23" s="260"/>
      <c r="KNU23" s="260"/>
      <c r="KNV23" s="260"/>
      <c r="KNW23" s="260"/>
      <c r="KNX23" s="260"/>
      <c r="KNY23" s="260"/>
      <c r="KNZ23" s="260"/>
      <c r="KOA23" s="260"/>
      <c r="KOB23" s="260"/>
      <c r="KOC23" s="260"/>
      <c r="KOD23" s="260"/>
      <c r="KOE23" s="260"/>
      <c r="KOF23" s="260"/>
      <c r="KOG23" s="260"/>
      <c r="KOH23" s="260"/>
      <c r="KOI23" s="260"/>
      <c r="KOJ23" s="260"/>
      <c r="KOK23" s="260"/>
      <c r="KOL23" s="260"/>
      <c r="KOM23" s="260"/>
      <c r="KON23" s="260"/>
      <c r="KOO23" s="260"/>
      <c r="KOP23" s="260"/>
      <c r="KOQ23" s="260"/>
      <c r="KOR23" s="260"/>
      <c r="KOS23" s="260"/>
      <c r="KOT23" s="260"/>
      <c r="KOU23" s="260"/>
      <c r="KOV23" s="260"/>
      <c r="KOW23" s="260"/>
      <c r="KOX23" s="260"/>
      <c r="KOY23" s="260"/>
      <c r="KOZ23" s="260"/>
      <c r="KPA23" s="260"/>
      <c r="KPB23" s="260"/>
      <c r="KPC23" s="260"/>
      <c r="KPD23" s="260"/>
      <c r="KPE23" s="260"/>
      <c r="KPF23" s="260"/>
      <c r="KPG23" s="260"/>
      <c r="KPH23" s="260"/>
      <c r="KPI23" s="260"/>
      <c r="KPJ23" s="260"/>
      <c r="KPK23" s="260"/>
      <c r="KPL23" s="260"/>
      <c r="KPM23" s="260"/>
      <c r="KPN23" s="260"/>
      <c r="KPO23" s="260"/>
      <c r="KPP23" s="260"/>
      <c r="KPQ23" s="260"/>
      <c r="KPR23" s="260"/>
      <c r="KPS23" s="260"/>
      <c r="KPT23" s="260"/>
      <c r="KPU23" s="260"/>
      <c r="KPV23" s="260"/>
      <c r="KPW23" s="260"/>
      <c r="KPX23" s="260"/>
      <c r="KPY23" s="260"/>
      <c r="KPZ23" s="260"/>
      <c r="KQA23" s="260"/>
      <c r="KQB23" s="260"/>
      <c r="KQC23" s="260"/>
      <c r="KQD23" s="260"/>
      <c r="KQE23" s="260"/>
      <c r="KQF23" s="260"/>
      <c r="KQG23" s="260"/>
      <c r="KQH23" s="260"/>
      <c r="KQI23" s="260"/>
      <c r="KQJ23" s="260"/>
      <c r="KQK23" s="260"/>
      <c r="KQL23" s="260"/>
      <c r="KQM23" s="260"/>
      <c r="KQN23" s="260"/>
      <c r="KQO23" s="260"/>
      <c r="KQP23" s="260"/>
      <c r="KQQ23" s="260"/>
      <c r="KQR23" s="260"/>
      <c r="KQS23" s="260"/>
      <c r="KQT23" s="260"/>
      <c r="KQU23" s="260"/>
      <c r="KQV23" s="260"/>
      <c r="KQW23" s="260"/>
      <c r="KQX23" s="260"/>
      <c r="KQY23" s="260"/>
      <c r="KQZ23" s="260"/>
      <c r="KRA23" s="260"/>
      <c r="KRB23" s="260"/>
      <c r="KRC23" s="260"/>
      <c r="KRD23" s="260"/>
      <c r="KRE23" s="260"/>
      <c r="KRF23" s="260"/>
      <c r="KRG23" s="260"/>
      <c r="KRH23" s="260"/>
      <c r="KRI23" s="260"/>
      <c r="KRJ23" s="260"/>
      <c r="KRK23" s="260"/>
      <c r="KRL23" s="260"/>
      <c r="KRM23" s="260"/>
      <c r="KRN23" s="260"/>
      <c r="KRO23" s="260"/>
      <c r="KRP23" s="260"/>
      <c r="KRQ23" s="260"/>
      <c r="KRR23" s="260"/>
      <c r="KRS23" s="260"/>
      <c r="KRT23" s="260"/>
      <c r="KRU23" s="260"/>
      <c r="KRV23" s="260"/>
      <c r="KRW23" s="260"/>
      <c r="KRX23" s="260"/>
      <c r="KRY23" s="260"/>
      <c r="KRZ23" s="260"/>
      <c r="KSA23" s="260"/>
      <c r="KSB23" s="260"/>
      <c r="KSC23" s="260"/>
      <c r="KSD23" s="260"/>
      <c r="KSE23" s="260"/>
      <c r="KSF23" s="260"/>
      <c r="KSG23" s="260"/>
      <c r="KSH23" s="260"/>
      <c r="KSI23" s="260"/>
      <c r="KSJ23" s="260"/>
      <c r="KSK23" s="260"/>
      <c r="KSL23" s="260"/>
      <c r="KSM23" s="260"/>
      <c r="KSN23" s="260"/>
      <c r="KSO23" s="260"/>
      <c r="KSP23" s="260"/>
      <c r="KSQ23" s="260"/>
      <c r="KSR23" s="260"/>
      <c r="KSS23" s="260"/>
      <c r="KST23" s="260"/>
      <c r="KSU23" s="260"/>
      <c r="KSV23" s="260"/>
      <c r="KSW23" s="260"/>
      <c r="KSX23" s="260"/>
      <c r="KSY23" s="260"/>
      <c r="KSZ23" s="260"/>
      <c r="KTA23" s="260"/>
      <c r="KTB23" s="260"/>
      <c r="KTC23" s="260"/>
      <c r="KTD23" s="260"/>
      <c r="KTE23" s="260"/>
      <c r="KTF23" s="260"/>
      <c r="KTG23" s="260"/>
      <c r="KTH23" s="260"/>
      <c r="KTI23" s="260"/>
      <c r="KTJ23" s="260"/>
      <c r="KTK23" s="260"/>
      <c r="KTL23" s="260"/>
      <c r="KTM23" s="260"/>
      <c r="KTN23" s="260"/>
      <c r="KTO23" s="260"/>
      <c r="KTP23" s="260"/>
      <c r="KTQ23" s="260"/>
      <c r="KTR23" s="260"/>
      <c r="KTS23" s="260"/>
      <c r="KTT23" s="260"/>
      <c r="KTU23" s="260"/>
      <c r="KTV23" s="260"/>
      <c r="KTW23" s="260"/>
      <c r="KTX23" s="260"/>
      <c r="KTY23" s="260"/>
      <c r="KTZ23" s="260"/>
      <c r="KUA23" s="260"/>
      <c r="KUB23" s="260"/>
      <c r="KUC23" s="260"/>
      <c r="KUD23" s="260"/>
      <c r="KUE23" s="260"/>
      <c r="KUF23" s="260"/>
      <c r="KUG23" s="260"/>
      <c r="KUH23" s="260"/>
      <c r="KUI23" s="260"/>
      <c r="KUJ23" s="260"/>
      <c r="KUK23" s="260"/>
      <c r="KUL23" s="260"/>
      <c r="KUM23" s="260"/>
      <c r="KUN23" s="260"/>
      <c r="KUO23" s="260"/>
      <c r="KUP23" s="260"/>
      <c r="KUQ23" s="260"/>
      <c r="KUR23" s="260"/>
      <c r="KUS23" s="260"/>
      <c r="KUT23" s="260"/>
      <c r="KUU23" s="260"/>
      <c r="KUV23" s="260"/>
      <c r="KUW23" s="260"/>
      <c r="KUX23" s="260"/>
      <c r="KUY23" s="260"/>
      <c r="KUZ23" s="260"/>
      <c r="KVA23" s="260"/>
      <c r="KVB23" s="260"/>
      <c r="KVC23" s="260"/>
      <c r="KVD23" s="260"/>
      <c r="KVE23" s="260"/>
      <c r="KVF23" s="260"/>
      <c r="KVG23" s="260"/>
      <c r="KVH23" s="260"/>
      <c r="KVI23" s="260"/>
      <c r="KVJ23" s="260"/>
      <c r="KVK23" s="260"/>
      <c r="KVL23" s="260"/>
      <c r="KVM23" s="260"/>
      <c r="KVN23" s="260"/>
      <c r="KVO23" s="260"/>
      <c r="KVP23" s="260"/>
      <c r="KVQ23" s="260"/>
      <c r="KVR23" s="260"/>
      <c r="KVS23" s="260"/>
      <c r="KVT23" s="260"/>
      <c r="KVU23" s="260"/>
      <c r="KVV23" s="260"/>
      <c r="KVW23" s="260"/>
      <c r="KVX23" s="260"/>
      <c r="KVY23" s="260"/>
      <c r="KVZ23" s="260"/>
      <c r="KWA23" s="260"/>
      <c r="KWB23" s="260"/>
      <c r="KWC23" s="260"/>
      <c r="KWD23" s="260"/>
      <c r="KWE23" s="260"/>
      <c r="KWF23" s="260"/>
      <c r="KWG23" s="260"/>
      <c r="KWH23" s="260"/>
      <c r="KWI23" s="260"/>
      <c r="KWJ23" s="260"/>
      <c r="KWK23" s="260"/>
      <c r="KWL23" s="260"/>
      <c r="KWM23" s="260"/>
      <c r="KWN23" s="260"/>
      <c r="KWO23" s="260"/>
      <c r="KWP23" s="260"/>
      <c r="KWQ23" s="260"/>
      <c r="KWR23" s="260"/>
      <c r="KWS23" s="260"/>
      <c r="KWT23" s="260"/>
      <c r="KWU23" s="260"/>
      <c r="KWV23" s="260"/>
      <c r="KWW23" s="260"/>
      <c r="KWX23" s="260"/>
      <c r="KWY23" s="260"/>
      <c r="KWZ23" s="260"/>
      <c r="KXA23" s="260"/>
      <c r="KXB23" s="260"/>
      <c r="KXC23" s="260"/>
      <c r="KXD23" s="260"/>
      <c r="KXE23" s="260"/>
      <c r="KXF23" s="260"/>
      <c r="KXG23" s="260"/>
      <c r="KXH23" s="260"/>
      <c r="KXI23" s="260"/>
      <c r="KXJ23" s="260"/>
      <c r="KXK23" s="260"/>
      <c r="KXL23" s="260"/>
      <c r="KXM23" s="260"/>
      <c r="KXN23" s="260"/>
      <c r="KXO23" s="260"/>
      <c r="KXP23" s="260"/>
      <c r="KXQ23" s="260"/>
      <c r="KXR23" s="260"/>
      <c r="KXS23" s="260"/>
      <c r="KXT23" s="260"/>
      <c r="KXU23" s="260"/>
      <c r="KXV23" s="260"/>
      <c r="KXW23" s="260"/>
      <c r="KXX23" s="260"/>
      <c r="KXY23" s="260"/>
      <c r="KXZ23" s="260"/>
      <c r="KYA23" s="260"/>
      <c r="KYB23" s="260"/>
      <c r="KYC23" s="260"/>
      <c r="KYD23" s="260"/>
      <c r="KYE23" s="260"/>
      <c r="KYF23" s="260"/>
      <c r="KYG23" s="260"/>
      <c r="KYH23" s="260"/>
      <c r="KYI23" s="260"/>
      <c r="KYJ23" s="260"/>
      <c r="KYK23" s="260"/>
      <c r="KYL23" s="260"/>
      <c r="KYM23" s="260"/>
      <c r="KYN23" s="260"/>
      <c r="KYO23" s="260"/>
      <c r="KYP23" s="260"/>
      <c r="KYQ23" s="260"/>
      <c r="KYR23" s="260"/>
      <c r="KYS23" s="260"/>
      <c r="KYT23" s="260"/>
      <c r="KYU23" s="260"/>
      <c r="KYV23" s="260"/>
      <c r="KYW23" s="260"/>
      <c r="KYX23" s="260"/>
      <c r="KYY23" s="260"/>
      <c r="KYZ23" s="260"/>
      <c r="KZA23" s="260"/>
      <c r="KZB23" s="260"/>
      <c r="KZC23" s="260"/>
      <c r="KZD23" s="260"/>
      <c r="KZE23" s="260"/>
      <c r="KZF23" s="260"/>
      <c r="KZG23" s="260"/>
      <c r="KZH23" s="260"/>
      <c r="KZI23" s="260"/>
      <c r="KZJ23" s="260"/>
      <c r="KZK23" s="260"/>
      <c r="KZL23" s="260"/>
      <c r="KZM23" s="260"/>
      <c r="KZN23" s="260"/>
      <c r="KZO23" s="260"/>
      <c r="KZP23" s="260"/>
      <c r="KZQ23" s="260"/>
      <c r="KZR23" s="260"/>
      <c r="KZS23" s="260"/>
      <c r="KZT23" s="260"/>
      <c r="KZU23" s="260"/>
      <c r="KZV23" s="260"/>
      <c r="KZW23" s="260"/>
      <c r="KZX23" s="260"/>
      <c r="KZY23" s="260"/>
      <c r="KZZ23" s="260"/>
      <c r="LAA23" s="260"/>
      <c r="LAB23" s="260"/>
      <c r="LAC23" s="260"/>
      <c r="LAD23" s="260"/>
      <c r="LAE23" s="260"/>
      <c r="LAF23" s="260"/>
      <c r="LAG23" s="260"/>
      <c r="LAH23" s="260"/>
      <c r="LAI23" s="260"/>
      <c r="LAJ23" s="260"/>
      <c r="LAK23" s="260"/>
      <c r="LAL23" s="260"/>
      <c r="LAM23" s="260"/>
      <c r="LAN23" s="260"/>
      <c r="LAO23" s="260"/>
      <c r="LAP23" s="260"/>
      <c r="LAQ23" s="260"/>
      <c r="LAR23" s="260"/>
      <c r="LAS23" s="260"/>
      <c r="LAT23" s="260"/>
      <c r="LAU23" s="260"/>
      <c r="LAV23" s="260"/>
      <c r="LAW23" s="260"/>
      <c r="LAX23" s="260"/>
      <c r="LAY23" s="260"/>
      <c r="LAZ23" s="260"/>
      <c r="LBA23" s="260"/>
      <c r="LBB23" s="260"/>
      <c r="LBC23" s="260"/>
      <c r="LBD23" s="260"/>
      <c r="LBE23" s="260"/>
      <c r="LBF23" s="260"/>
      <c r="LBG23" s="260"/>
      <c r="LBH23" s="260"/>
      <c r="LBI23" s="260"/>
      <c r="LBJ23" s="260"/>
      <c r="LBK23" s="260"/>
      <c r="LBL23" s="260"/>
      <c r="LBM23" s="260"/>
      <c r="LBN23" s="260"/>
      <c r="LBO23" s="260"/>
      <c r="LBP23" s="260"/>
      <c r="LBQ23" s="260"/>
      <c r="LBR23" s="260"/>
      <c r="LBS23" s="260"/>
      <c r="LBT23" s="260"/>
      <c r="LBU23" s="260"/>
      <c r="LBV23" s="260"/>
      <c r="LBW23" s="260"/>
      <c r="LBX23" s="260"/>
      <c r="LBY23" s="260"/>
      <c r="LBZ23" s="260"/>
      <c r="LCA23" s="260"/>
      <c r="LCB23" s="260"/>
      <c r="LCC23" s="260"/>
      <c r="LCD23" s="260"/>
      <c r="LCE23" s="260"/>
      <c r="LCF23" s="260"/>
      <c r="LCG23" s="260"/>
      <c r="LCH23" s="260"/>
      <c r="LCI23" s="260"/>
      <c r="LCJ23" s="260"/>
      <c r="LCK23" s="260"/>
      <c r="LCL23" s="260"/>
      <c r="LCM23" s="260"/>
      <c r="LCN23" s="260"/>
      <c r="LCO23" s="260"/>
      <c r="LCP23" s="260"/>
      <c r="LCQ23" s="260"/>
      <c r="LCR23" s="260"/>
      <c r="LCS23" s="260"/>
      <c r="LCT23" s="260"/>
      <c r="LCU23" s="260"/>
      <c r="LCV23" s="260"/>
      <c r="LCW23" s="260"/>
      <c r="LCX23" s="260"/>
      <c r="LCY23" s="260"/>
      <c r="LCZ23" s="260"/>
      <c r="LDA23" s="260"/>
      <c r="LDB23" s="260"/>
      <c r="LDC23" s="260"/>
      <c r="LDD23" s="260"/>
      <c r="LDE23" s="260"/>
      <c r="LDF23" s="260"/>
      <c r="LDG23" s="260"/>
      <c r="LDH23" s="260"/>
      <c r="LDI23" s="260"/>
      <c r="LDJ23" s="260"/>
      <c r="LDK23" s="260"/>
      <c r="LDL23" s="260"/>
      <c r="LDM23" s="260"/>
      <c r="LDN23" s="260"/>
      <c r="LDO23" s="260"/>
      <c r="LDP23" s="260"/>
      <c r="LDQ23" s="260"/>
      <c r="LDR23" s="260"/>
      <c r="LDS23" s="260"/>
      <c r="LDT23" s="260"/>
      <c r="LDU23" s="260"/>
      <c r="LDV23" s="260"/>
      <c r="LDW23" s="260"/>
      <c r="LDX23" s="260"/>
      <c r="LDY23" s="260"/>
      <c r="LDZ23" s="260"/>
      <c r="LEA23" s="260"/>
      <c r="LEB23" s="260"/>
      <c r="LEC23" s="260"/>
      <c r="LED23" s="260"/>
      <c r="LEE23" s="260"/>
      <c r="LEF23" s="260"/>
      <c r="LEG23" s="260"/>
      <c r="LEH23" s="260"/>
      <c r="LEI23" s="260"/>
      <c r="LEJ23" s="260"/>
      <c r="LEK23" s="260"/>
      <c r="LEL23" s="260"/>
      <c r="LEM23" s="260"/>
      <c r="LEN23" s="260"/>
      <c r="LEO23" s="260"/>
      <c r="LEP23" s="260"/>
      <c r="LEQ23" s="260"/>
      <c r="LER23" s="260"/>
      <c r="LES23" s="260"/>
      <c r="LET23" s="260"/>
      <c r="LEU23" s="260"/>
      <c r="LEV23" s="260"/>
      <c r="LEW23" s="260"/>
      <c r="LEX23" s="260"/>
      <c r="LEY23" s="260"/>
      <c r="LEZ23" s="260"/>
      <c r="LFA23" s="260"/>
      <c r="LFB23" s="260"/>
      <c r="LFC23" s="260"/>
      <c r="LFD23" s="260"/>
      <c r="LFE23" s="260"/>
      <c r="LFF23" s="260"/>
      <c r="LFG23" s="260"/>
      <c r="LFH23" s="260"/>
      <c r="LFI23" s="260"/>
      <c r="LFJ23" s="260"/>
      <c r="LFK23" s="260"/>
      <c r="LFL23" s="260"/>
      <c r="LFM23" s="260"/>
      <c r="LFN23" s="260"/>
      <c r="LFO23" s="260"/>
      <c r="LFP23" s="260"/>
      <c r="LFQ23" s="260"/>
      <c r="LFR23" s="260"/>
      <c r="LFS23" s="260"/>
      <c r="LFT23" s="260"/>
      <c r="LFU23" s="260"/>
      <c r="LFV23" s="260"/>
      <c r="LFW23" s="260"/>
      <c r="LFX23" s="260"/>
      <c r="LFY23" s="260"/>
      <c r="LFZ23" s="260"/>
      <c r="LGA23" s="260"/>
      <c r="LGB23" s="260"/>
      <c r="LGC23" s="260"/>
      <c r="LGD23" s="260"/>
      <c r="LGE23" s="260"/>
      <c r="LGF23" s="260"/>
      <c r="LGG23" s="260"/>
      <c r="LGH23" s="260"/>
      <c r="LGI23" s="260"/>
      <c r="LGJ23" s="260"/>
      <c r="LGK23" s="260"/>
      <c r="LGL23" s="260"/>
      <c r="LGM23" s="260"/>
      <c r="LGN23" s="260"/>
      <c r="LGO23" s="260"/>
      <c r="LGP23" s="260"/>
      <c r="LGQ23" s="260"/>
      <c r="LGR23" s="260"/>
      <c r="LGS23" s="260"/>
      <c r="LGT23" s="260"/>
      <c r="LGU23" s="260"/>
      <c r="LGV23" s="260"/>
      <c r="LGW23" s="260"/>
      <c r="LGX23" s="260"/>
      <c r="LGY23" s="260"/>
      <c r="LGZ23" s="260"/>
      <c r="LHA23" s="260"/>
      <c r="LHB23" s="260"/>
      <c r="LHC23" s="260"/>
      <c r="LHD23" s="260"/>
      <c r="LHE23" s="260"/>
      <c r="LHF23" s="260"/>
      <c r="LHG23" s="260"/>
      <c r="LHH23" s="260"/>
      <c r="LHI23" s="260"/>
      <c r="LHJ23" s="260"/>
      <c r="LHK23" s="260"/>
      <c r="LHL23" s="260"/>
      <c r="LHM23" s="260"/>
      <c r="LHN23" s="260"/>
      <c r="LHO23" s="260"/>
      <c r="LHP23" s="260"/>
      <c r="LHQ23" s="260"/>
      <c r="LHR23" s="260"/>
      <c r="LHS23" s="260"/>
      <c r="LHT23" s="260"/>
      <c r="LHU23" s="260"/>
      <c r="LHV23" s="260"/>
      <c r="LHW23" s="260"/>
      <c r="LHX23" s="260"/>
      <c r="LHY23" s="260"/>
      <c r="LHZ23" s="260"/>
      <c r="LIA23" s="260"/>
      <c r="LIB23" s="260"/>
      <c r="LIC23" s="260"/>
      <c r="LID23" s="260"/>
      <c r="LIE23" s="260"/>
      <c r="LIF23" s="260"/>
      <c r="LIG23" s="260"/>
      <c r="LIH23" s="260"/>
      <c r="LII23" s="260"/>
      <c r="LIJ23" s="260"/>
      <c r="LIK23" s="260"/>
      <c r="LIL23" s="260"/>
      <c r="LIM23" s="260"/>
      <c r="LIN23" s="260"/>
      <c r="LIO23" s="260"/>
      <c r="LIP23" s="260"/>
      <c r="LIQ23" s="260"/>
      <c r="LIR23" s="260"/>
      <c r="LIS23" s="260"/>
      <c r="LIT23" s="260"/>
      <c r="LIU23" s="260"/>
      <c r="LIV23" s="260"/>
      <c r="LIW23" s="260"/>
      <c r="LIX23" s="260"/>
      <c r="LIY23" s="260"/>
      <c r="LIZ23" s="260"/>
      <c r="LJA23" s="260"/>
      <c r="LJB23" s="260"/>
      <c r="LJC23" s="260"/>
      <c r="LJD23" s="260"/>
      <c r="LJE23" s="260"/>
      <c r="LJF23" s="260"/>
      <c r="LJG23" s="260"/>
      <c r="LJH23" s="260"/>
      <c r="LJI23" s="260"/>
      <c r="LJJ23" s="260"/>
      <c r="LJK23" s="260"/>
      <c r="LJL23" s="260"/>
      <c r="LJM23" s="260"/>
      <c r="LJN23" s="260"/>
      <c r="LJO23" s="260"/>
      <c r="LJP23" s="260"/>
      <c r="LJQ23" s="260"/>
      <c r="LJR23" s="260"/>
      <c r="LJS23" s="260"/>
      <c r="LJT23" s="260"/>
      <c r="LJU23" s="260"/>
      <c r="LJV23" s="260"/>
      <c r="LJW23" s="260"/>
      <c r="LJX23" s="260"/>
      <c r="LJY23" s="260"/>
      <c r="LJZ23" s="260"/>
      <c r="LKA23" s="260"/>
      <c r="LKB23" s="260"/>
      <c r="LKC23" s="260"/>
      <c r="LKD23" s="260"/>
      <c r="LKE23" s="260"/>
      <c r="LKF23" s="260"/>
      <c r="LKG23" s="260"/>
      <c r="LKH23" s="260"/>
      <c r="LKI23" s="260"/>
      <c r="LKJ23" s="260"/>
      <c r="LKK23" s="260"/>
      <c r="LKL23" s="260"/>
      <c r="LKM23" s="260"/>
      <c r="LKN23" s="260"/>
      <c r="LKO23" s="260"/>
      <c r="LKP23" s="260"/>
      <c r="LKQ23" s="260"/>
      <c r="LKR23" s="260"/>
      <c r="LKS23" s="260"/>
      <c r="LKT23" s="260"/>
      <c r="LKU23" s="260"/>
      <c r="LKV23" s="260"/>
      <c r="LKW23" s="260"/>
      <c r="LKX23" s="260"/>
      <c r="LKY23" s="260"/>
      <c r="LKZ23" s="260"/>
      <c r="LLA23" s="260"/>
      <c r="LLB23" s="260"/>
      <c r="LLC23" s="260"/>
      <c r="LLD23" s="260"/>
      <c r="LLE23" s="260"/>
      <c r="LLF23" s="260"/>
      <c r="LLG23" s="260"/>
      <c r="LLH23" s="260"/>
      <c r="LLI23" s="260"/>
      <c r="LLJ23" s="260"/>
      <c r="LLK23" s="260"/>
      <c r="LLL23" s="260"/>
      <c r="LLM23" s="260"/>
      <c r="LLN23" s="260"/>
      <c r="LLO23" s="260"/>
      <c r="LLP23" s="260"/>
      <c r="LLQ23" s="260"/>
      <c r="LLR23" s="260"/>
      <c r="LLS23" s="260"/>
      <c r="LLT23" s="260"/>
      <c r="LLU23" s="260"/>
      <c r="LLV23" s="260"/>
      <c r="LLW23" s="260"/>
      <c r="LLX23" s="260"/>
      <c r="LLY23" s="260"/>
      <c r="LLZ23" s="260"/>
      <c r="LMA23" s="260"/>
      <c r="LMB23" s="260"/>
      <c r="LMC23" s="260"/>
      <c r="LMD23" s="260"/>
      <c r="LME23" s="260"/>
      <c r="LMF23" s="260"/>
      <c r="LMG23" s="260"/>
      <c r="LMH23" s="260"/>
      <c r="LMI23" s="260"/>
      <c r="LMJ23" s="260"/>
      <c r="LMK23" s="260"/>
      <c r="LML23" s="260"/>
      <c r="LMM23" s="260"/>
      <c r="LMN23" s="260"/>
      <c r="LMO23" s="260"/>
      <c r="LMP23" s="260"/>
      <c r="LMQ23" s="260"/>
      <c r="LMR23" s="260"/>
      <c r="LMS23" s="260"/>
      <c r="LMT23" s="260"/>
      <c r="LMU23" s="260"/>
      <c r="LMV23" s="260"/>
      <c r="LMW23" s="260"/>
      <c r="LMX23" s="260"/>
      <c r="LMY23" s="260"/>
      <c r="LMZ23" s="260"/>
      <c r="LNA23" s="260"/>
      <c r="LNB23" s="260"/>
      <c r="LNC23" s="260"/>
      <c r="LND23" s="260"/>
      <c r="LNE23" s="260"/>
      <c r="LNF23" s="260"/>
      <c r="LNG23" s="260"/>
      <c r="LNH23" s="260"/>
      <c r="LNI23" s="260"/>
      <c r="LNJ23" s="260"/>
      <c r="LNK23" s="260"/>
      <c r="LNL23" s="260"/>
      <c r="LNM23" s="260"/>
      <c r="LNN23" s="260"/>
      <c r="LNO23" s="260"/>
      <c r="LNP23" s="260"/>
      <c r="LNQ23" s="260"/>
      <c r="LNR23" s="260"/>
      <c r="LNS23" s="260"/>
      <c r="LNT23" s="260"/>
      <c r="LNU23" s="260"/>
      <c r="LNV23" s="260"/>
      <c r="LNW23" s="260"/>
      <c r="LNX23" s="260"/>
      <c r="LNY23" s="260"/>
      <c r="LNZ23" s="260"/>
      <c r="LOA23" s="260"/>
      <c r="LOB23" s="260"/>
      <c r="LOC23" s="260"/>
      <c r="LOD23" s="260"/>
      <c r="LOE23" s="260"/>
      <c r="LOF23" s="260"/>
      <c r="LOG23" s="260"/>
      <c r="LOH23" s="260"/>
      <c r="LOI23" s="260"/>
      <c r="LOJ23" s="260"/>
      <c r="LOK23" s="260"/>
      <c r="LOL23" s="260"/>
      <c r="LOM23" s="260"/>
      <c r="LON23" s="260"/>
      <c r="LOO23" s="260"/>
      <c r="LOP23" s="260"/>
      <c r="LOQ23" s="260"/>
      <c r="LOR23" s="260"/>
      <c r="LOS23" s="260"/>
      <c r="LOT23" s="260"/>
      <c r="LOU23" s="260"/>
      <c r="LOV23" s="260"/>
      <c r="LOW23" s="260"/>
      <c r="LOX23" s="260"/>
      <c r="LOY23" s="260"/>
      <c r="LOZ23" s="260"/>
      <c r="LPA23" s="260"/>
      <c r="LPB23" s="260"/>
      <c r="LPC23" s="260"/>
      <c r="LPD23" s="260"/>
      <c r="LPE23" s="260"/>
      <c r="LPF23" s="260"/>
      <c r="LPG23" s="260"/>
      <c r="LPH23" s="260"/>
      <c r="LPI23" s="260"/>
      <c r="LPJ23" s="260"/>
      <c r="LPK23" s="260"/>
      <c r="LPL23" s="260"/>
      <c r="LPM23" s="260"/>
      <c r="LPN23" s="260"/>
      <c r="LPO23" s="260"/>
      <c r="LPP23" s="260"/>
      <c r="LPQ23" s="260"/>
      <c r="LPR23" s="260"/>
      <c r="LPS23" s="260"/>
      <c r="LPT23" s="260"/>
      <c r="LPU23" s="260"/>
      <c r="LPV23" s="260"/>
      <c r="LPW23" s="260"/>
      <c r="LPX23" s="260"/>
      <c r="LPY23" s="260"/>
      <c r="LPZ23" s="260"/>
      <c r="LQA23" s="260"/>
      <c r="LQB23" s="260"/>
      <c r="LQC23" s="260"/>
      <c r="LQD23" s="260"/>
      <c r="LQE23" s="260"/>
      <c r="LQF23" s="260"/>
      <c r="LQG23" s="260"/>
      <c r="LQH23" s="260"/>
      <c r="LQI23" s="260"/>
      <c r="LQJ23" s="260"/>
      <c r="LQK23" s="260"/>
      <c r="LQL23" s="260"/>
      <c r="LQM23" s="260"/>
      <c r="LQN23" s="260"/>
      <c r="LQO23" s="260"/>
      <c r="LQP23" s="260"/>
      <c r="LQQ23" s="260"/>
      <c r="LQR23" s="260"/>
      <c r="LQS23" s="260"/>
      <c r="LQT23" s="260"/>
      <c r="LQU23" s="260"/>
      <c r="LQV23" s="260"/>
      <c r="LQW23" s="260"/>
      <c r="LQX23" s="260"/>
      <c r="LQY23" s="260"/>
      <c r="LQZ23" s="260"/>
      <c r="LRA23" s="260"/>
      <c r="LRB23" s="260"/>
      <c r="LRC23" s="260"/>
      <c r="LRD23" s="260"/>
      <c r="LRE23" s="260"/>
      <c r="LRF23" s="260"/>
      <c r="LRG23" s="260"/>
      <c r="LRH23" s="260"/>
      <c r="LRI23" s="260"/>
      <c r="LRJ23" s="260"/>
      <c r="LRK23" s="260"/>
      <c r="LRL23" s="260"/>
      <c r="LRM23" s="260"/>
      <c r="LRN23" s="260"/>
      <c r="LRO23" s="260"/>
      <c r="LRP23" s="260"/>
      <c r="LRQ23" s="260"/>
      <c r="LRR23" s="260"/>
      <c r="LRS23" s="260"/>
      <c r="LRT23" s="260"/>
      <c r="LRU23" s="260"/>
      <c r="LRV23" s="260"/>
      <c r="LRW23" s="260"/>
      <c r="LRX23" s="260"/>
      <c r="LRY23" s="260"/>
      <c r="LRZ23" s="260"/>
      <c r="LSA23" s="260"/>
      <c r="LSB23" s="260"/>
      <c r="LSC23" s="260"/>
      <c r="LSD23" s="260"/>
      <c r="LSE23" s="260"/>
      <c r="LSF23" s="260"/>
      <c r="LSG23" s="260"/>
      <c r="LSH23" s="260"/>
      <c r="LSI23" s="260"/>
      <c r="LSJ23" s="260"/>
      <c r="LSK23" s="260"/>
      <c r="LSL23" s="260"/>
      <c r="LSM23" s="260"/>
      <c r="LSN23" s="260"/>
      <c r="LSO23" s="260"/>
      <c r="LSP23" s="260"/>
      <c r="LSQ23" s="260"/>
      <c r="LSR23" s="260"/>
      <c r="LSS23" s="260"/>
      <c r="LST23" s="260"/>
      <c r="LSU23" s="260"/>
      <c r="LSV23" s="260"/>
      <c r="LSW23" s="260"/>
      <c r="LSX23" s="260"/>
      <c r="LSY23" s="260"/>
      <c r="LSZ23" s="260"/>
      <c r="LTA23" s="260"/>
      <c r="LTB23" s="260"/>
      <c r="LTC23" s="260"/>
      <c r="LTD23" s="260"/>
      <c r="LTE23" s="260"/>
      <c r="LTF23" s="260"/>
      <c r="LTG23" s="260"/>
      <c r="LTH23" s="260"/>
      <c r="LTI23" s="260"/>
      <c r="LTJ23" s="260"/>
      <c r="LTK23" s="260"/>
      <c r="LTL23" s="260"/>
      <c r="LTM23" s="260"/>
      <c r="LTN23" s="260"/>
      <c r="LTO23" s="260"/>
      <c r="LTP23" s="260"/>
      <c r="LTQ23" s="260"/>
      <c r="LTR23" s="260"/>
      <c r="LTS23" s="260"/>
      <c r="LTT23" s="260"/>
      <c r="LTU23" s="260"/>
      <c r="LTV23" s="260"/>
      <c r="LTW23" s="260"/>
      <c r="LTX23" s="260"/>
      <c r="LTY23" s="260"/>
      <c r="LTZ23" s="260"/>
      <c r="LUA23" s="260"/>
      <c r="LUB23" s="260"/>
      <c r="LUC23" s="260"/>
      <c r="LUD23" s="260"/>
      <c r="LUE23" s="260"/>
      <c r="LUF23" s="260"/>
      <c r="LUG23" s="260"/>
      <c r="LUH23" s="260"/>
      <c r="LUI23" s="260"/>
      <c r="LUJ23" s="260"/>
      <c r="LUK23" s="260"/>
      <c r="LUL23" s="260"/>
      <c r="LUM23" s="260"/>
      <c r="LUN23" s="260"/>
      <c r="LUO23" s="260"/>
      <c r="LUP23" s="260"/>
      <c r="LUQ23" s="260"/>
      <c r="LUR23" s="260"/>
      <c r="LUS23" s="260"/>
      <c r="LUT23" s="260"/>
      <c r="LUU23" s="260"/>
      <c r="LUV23" s="260"/>
      <c r="LUW23" s="260"/>
      <c r="LUX23" s="260"/>
      <c r="LUY23" s="260"/>
      <c r="LUZ23" s="260"/>
      <c r="LVA23" s="260"/>
      <c r="LVB23" s="260"/>
      <c r="LVC23" s="260"/>
      <c r="LVD23" s="260"/>
      <c r="LVE23" s="260"/>
      <c r="LVF23" s="260"/>
      <c r="LVG23" s="260"/>
      <c r="LVH23" s="260"/>
      <c r="LVI23" s="260"/>
      <c r="LVJ23" s="260"/>
      <c r="LVK23" s="260"/>
      <c r="LVL23" s="260"/>
      <c r="LVM23" s="260"/>
      <c r="LVN23" s="260"/>
      <c r="LVO23" s="260"/>
      <c r="LVP23" s="260"/>
      <c r="LVQ23" s="260"/>
      <c r="LVR23" s="260"/>
      <c r="LVS23" s="260"/>
      <c r="LVT23" s="260"/>
      <c r="LVU23" s="260"/>
      <c r="LVV23" s="260"/>
      <c r="LVW23" s="260"/>
      <c r="LVX23" s="260"/>
      <c r="LVY23" s="260"/>
      <c r="LVZ23" s="260"/>
      <c r="LWA23" s="260"/>
      <c r="LWB23" s="260"/>
      <c r="LWC23" s="260"/>
      <c r="LWD23" s="260"/>
      <c r="LWE23" s="260"/>
      <c r="LWF23" s="260"/>
      <c r="LWG23" s="260"/>
      <c r="LWH23" s="260"/>
      <c r="LWI23" s="260"/>
      <c r="LWJ23" s="260"/>
      <c r="LWK23" s="260"/>
      <c r="LWL23" s="260"/>
      <c r="LWM23" s="260"/>
      <c r="LWN23" s="260"/>
      <c r="LWO23" s="260"/>
      <c r="LWP23" s="260"/>
      <c r="LWQ23" s="260"/>
      <c r="LWR23" s="260"/>
      <c r="LWS23" s="260"/>
      <c r="LWT23" s="260"/>
      <c r="LWU23" s="260"/>
      <c r="LWV23" s="260"/>
      <c r="LWW23" s="260"/>
      <c r="LWX23" s="260"/>
      <c r="LWY23" s="260"/>
      <c r="LWZ23" s="260"/>
      <c r="LXA23" s="260"/>
      <c r="LXB23" s="260"/>
      <c r="LXC23" s="260"/>
      <c r="LXD23" s="260"/>
      <c r="LXE23" s="260"/>
      <c r="LXF23" s="260"/>
      <c r="LXG23" s="260"/>
      <c r="LXH23" s="260"/>
      <c r="LXI23" s="260"/>
      <c r="LXJ23" s="260"/>
      <c r="LXK23" s="260"/>
      <c r="LXL23" s="260"/>
      <c r="LXM23" s="260"/>
      <c r="LXN23" s="260"/>
      <c r="LXO23" s="260"/>
      <c r="LXP23" s="260"/>
      <c r="LXQ23" s="260"/>
      <c r="LXR23" s="260"/>
      <c r="LXS23" s="260"/>
      <c r="LXT23" s="260"/>
      <c r="LXU23" s="260"/>
      <c r="LXV23" s="260"/>
      <c r="LXW23" s="260"/>
      <c r="LXX23" s="260"/>
      <c r="LXY23" s="260"/>
      <c r="LXZ23" s="260"/>
      <c r="LYA23" s="260"/>
      <c r="LYB23" s="260"/>
      <c r="LYC23" s="260"/>
      <c r="LYD23" s="260"/>
      <c r="LYE23" s="260"/>
      <c r="LYF23" s="260"/>
      <c r="LYG23" s="260"/>
      <c r="LYH23" s="260"/>
      <c r="LYI23" s="260"/>
      <c r="LYJ23" s="260"/>
      <c r="LYK23" s="260"/>
      <c r="LYL23" s="260"/>
      <c r="LYM23" s="260"/>
      <c r="LYN23" s="260"/>
      <c r="LYO23" s="260"/>
      <c r="LYP23" s="260"/>
      <c r="LYQ23" s="260"/>
      <c r="LYR23" s="260"/>
      <c r="LYS23" s="260"/>
      <c r="LYT23" s="260"/>
      <c r="LYU23" s="260"/>
      <c r="LYV23" s="260"/>
      <c r="LYW23" s="260"/>
      <c r="LYX23" s="260"/>
      <c r="LYY23" s="260"/>
      <c r="LYZ23" s="260"/>
      <c r="LZA23" s="260"/>
      <c r="LZB23" s="260"/>
      <c r="LZC23" s="260"/>
      <c r="LZD23" s="260"/>
      <c r="LZE23" s="260"/>
      <c r="LZF23" s="260"/>
      <c r="LZG23" s="260"/>
      <c r="LZH23" s="260"/>
      <c r="LZI23" s="260"/>
      <c r="LZJ23" s="260"/>
      <c r="LZK23" s="260"/>
      <c r="LZL23" s="260"/>
      <c r="LZM23" s="260"/>
      <c r="LZN23" s="260"/>
      <c r="LZO23" s="260"/>
      <c r="LZP23" s="260"/>
      <c r="LZQ23" s="260"/>
      <c r="LZR23" s="260"/>
      <c r="LZS23" s="260"/>
      <c r="LZT23" s="260"/>
      <c r="LZU23" s="260"/>
      <c r="LZV23" s="260"/>
      <c r="LZW23" s="260"/>
      <c r="LZX23" s="260"/>
      <c r="LZY23" s="260"/>
      <c r="LZZ23" s="260"/>
      <c r="MAA23" s="260"/>
      <c r="MAB23" s="260"/>
      <c r="MAC23" s="260"/>
      <c r="MAD23" s="260"/>
      <c r="MAE23" s="260"/>
      <c r="MAF23" s="260"/>
      <c r="MAG23" s="260"/>
      <c r="MAH23" s="260"/>
      <c r="MAI23" s="260"/>
      <c r="MAJ23" s="260"/>
      <c r="MAK23" s="260"/>
      <c r="MAL23" s="260"/>
      <c r="MAM23" s="260"/>
      <c r="MAN23" s="260"/>
      <c r="MAO23" s="260"/>
      <c r="MAP23" s="260"/>
      <c r="MAQ23" s="260"/>
      <c r="MAR23" s="260"/>
      <c r="MAS23" s="260"/>
      <c r="MAT23" s="260"/>
      <c r="MAU23" s="260"/>
      <c r="MAV23" s="260"/>
      <c r="MAW23" s="260"/>
      <c r="MAX23" s="260"/>
      <c r="MAY23" s="260"/>
      <c r="MAZ23" s="260"/>
      <c r="MBA23" s="260"/>
      <c r="MBB23" s="260"/>
      <c r="MBC23" s="260"/>
      <c r="MBD23" s="260"/>
      <c r="MBE23" s="260"/>
      <c r="MBF23" s="260"/>
      <c r="MBG23" s="260"/>
      <c r="MBH23" s="260"/>
      <c r="MBI23" s="260"/>
      <c r="MBJ23" s="260"/>
      <c r="MBK23" s="260"/>
      <c r="MBL23" s="260"/>
      <c r="MBM23" s="260"/>
      <c r="MBN23" s="260"/>
      <c r="MBO23" s="260"/>
      <c r="MBP23" s="260"/>
      <c r="MBQ23" s="260"/>
      <c r="MBR23" s="260"/>
      <c r="MBS23" s="260"/>
      <c r="MBT23" s="260"/>
      <c r="MBU23" s="260"/>
      <c r="MBV23" s="260"/>
      <c r="MBW23" s="260"/>
      <c r="MBX23" s="260"/>
      <c r="MBY23" s="260"/>
      <c r="MBZ23" s="260"/>
      <c r="MCA23" s="260"/>
      <c r="MCB23" s="260"/>
      <c r="MCC23" s="260"/>
      <c r="MCD23" s="260"/>
      <c r="MCE23" s="260"/>
      <c r="MCF23" s="260"/>
      <c r="MCG23" s="260"/>
      <c r="MCH23" s="260"/>
      <c r="MCI23" s="260"/>
      <c r="MCJ23" s="260"/>
      <c r="MCK23" s="260"/>
      <c r="MCL23" s="260"/>
      <c r="MCM23" s="260"/>
      <c r="MCN23" s="260"/>
      <c r="MCO23" s="260"/>
      <c r="MCP23" s="260"/>
      <c r="MCQ23" s="260"/>
      <c r="MCR23" s="260"/>
      <c r="MCS23" s="260"/>
      <c r="MCT23" s="260"/>
      <c r="MCU23" s="260"/>
      <c r="MCV23" s="260"/>
      <c r="MCW23" s="260"/>
      <c r="MCX23" s="260"/>
      <c r="MCY23" s="260"/>
      <c r="MCZ23" s="260"/>
      <c r="MDA23" s="260"/>
      <c r="MDB23" s="260"/>
      <c r="MDC23" s="260"/>
      <c r="MDD23" s="260"/>
      <c r="MDE23" s="260"/>
      <c r="MDF23" s="260"/>
      <c r="MDG23" s="260"/>
      <c r="MDH23" s="260"/>
      <c r="MDI23" s="260"/>
      <c r="MDJ23" s="260"/>
      <c r="MDK23" s="260"/>
      <c r="MDL23" s="260"/>
      <c r="MDM23" s="260"/>
      <c r="MDN23" s="260"/>
      <c r="MDO23" s="260"/>
      <c r="MDP23" s="260"/>
      <c r="MDQ23" s="260"/>
      <c r="MDR23" s="260"/>
      <c r="MDS23" s="260"/>
      <c r="MDT23" s="260"/>
      <c r="MDU23" s="260"/>
      <c r="MDV23" s="260"/>
      <c r="MDW23" s="260"/>
      <c r="MDX23" s="260"/>
      <c r="MDY23" s="260"/>
      <c r="MDZ23" s="260"/>
      <c r="MEA23" s="260"/>
      <c r="MEB23" s="260"/>
      <c r="MEC23" s="260"/>
      <c r="MED23" s="260"/>
      <c r="MEE23" s="260"/>
      <c r="MEF23" s="260"/>
      <c r="MEG23" s="260"/>
      <c r="MEH23" s="260"/>
      <c r="MEI23" s="260"/>
      <c r="MEJ23" s="260"/>
      <c r="MEK23" s="260"/>
      <c r="MEL23" s="260"/>
      <c r="MEM23" s="260"/>
      <c r="MEN23" s="260"/>
      <c r="MEO23" s="260"/>
      <c r="MEP23" s="260"/>
      <c r="MEQ23" s="260"/>
      <c r="MER23" s="260"/>
      <c r="MES23" s="260"/>
      <c r="MET23" s="260"/>
      <c r="MEU23" s="260"/>
      <c r="MEV23" s="260"/>
      <c r="MEW23" s="260"/>
      <c r="MEX23" s="260"/>
      <c r="MEY23" s="260"/>
      <c r="MEZ23" s="260"/>
      <c r="MFA23" s="260"/>
      <c r="MFB23" s="260"/>
      <c r="MFC23" s="260"/>
      <c r="MFD23" s="260"/>
      <c r="MFE23" s="260"/>
      <c r="MFF23" s="260"/>
      <c r="MFG23" s="260"/>
      <c r="MFH23" s="260"/>
      <c r="MFI23" s="260"/>
      <c r="MFJ23" s="260"/>
      <c r="MFK23" s="260"/>
      <c r="MFL23" s="260"/>
      <c r="MFM23" s="260"/>
      <c r="MFN23" s="260"/>
      <c r="MFO23" s="260"/>
      <c r="MFP23" s="260"/>
      <c r="MFQ23" s="260"/>
      <c r="MFR23" s="260"/>
      <c r="MFS23" s="260"/>
      <c r="MFT23" s="260"/>
      <c r="MFU23" s="260"/>
      <c r="MFV23" s="260"/>
      <c r="MFW23" s="260"/>
      <c r="MFX23" s="260"/>
      <c r="MFY23" s="260"/>
      <c r="MFZ23" s="260"/>
      <c r="MGA23" s="260"/>
      <c r="MGB23" s="260"/>
      <c r="MGC23" s="260"/>
      <c r="MGD23" s="260"/>
      <c r="MGE23" s="260"/>
      <c r="MGF23" s="260"/>
      <c r="MGG23" s="260"/>
      <c r="MGH23" s="260"/>
      <c r="MGI23" s="260"/>
      <c r="MGJ23" s="260"/>
      <c r="MGK23" s="260"/>
      <c r="MGL23" s="260"/>
      <c r="MGM23" s="260"/>
      <c r="MGN23" s="260"/>
      <c r="MGO23" s="260"/>
      <c r="MGP23" s="260"/>
      <c r="MGQ23" s="260"/>
      <c r="MGR23" s="260"/>
      <c r="MGS23" s="260"/>
      <c r="MGT23" s="260"/>
      <c r="MGU23" s="260"/>
      <c r="MGV23" s="260"/>
      <c r="MGW23" s="260"/>
      <c r="MGX23" s="260"/>
      <c r="MGY23" s="260"/>
      <c r="MGZ23" s="260"/>
      <c r="MHA23" s="260"/>
      <c r="MHB23" s="260"/>
      <c r="MHC23" s="260"/>
      <c r="MHD23" s="260"/>
      <c r="MHE23" s="260"/>
      <c r="MHF23" s="260"/>
      <c r="MHG23" s="260"/>
      <c r="MHH23" s="260"/>
      <c r="MHI23" s="260"/>
      <c r="MHJ23" s="260"/>
      <c r="MHK23" s="260"/>
      <c r="MHL23" s="260"/>
      <c r="MHM23" s="260"/>
      <c r="MHN23" s="260"/>
      <c r="MHO23" s="260"/>
      <c r="MHP23" s="260"/>
      <c r="MHQ23" s="260"/>
      <c r="MHR23" s="260"/>
      <c r="MHS23" s="260"/>
      <c r="MHT23" s="260"/>
      <c r="MHU23" s="260"/>
      <c r="MHV23" s="260"/>
      <c r="MHW23" s="260"/>
      <c r="MHX23" s="260"/>
      <c r="MHY23" s="260"/>
      <c r="MHZ23" s="260"/>
      <c r="MIA23" s="260"/>
      <c r="MIB23" s="260"/>
      <c r="MIC23" s="260"/>
      <c r="MID23" s="260"/>
      <c r="MIE23" s="260"/>
      <c r="MIF23" s="260"/>
      <c r="MIG23" s="260"/>
      <c r="MIH23" s="260"/>
      <c r="MII23" s="260"/>
      <c r="MIJ23" s="260"/>
      <c r="MIK23" s="260"/>
      <c r="MIL23" s="260"/>
      <c r="MIM23" s="260"/>
      <c r="MIN23" s="260"/>
      <c r="MIO23" s="260"/>
      <c r="MIP23" s="260"/>
      <c r="MIQ23" s="260"/>
      <c r="MIR23" s="260"/>
      <c r="MIS23" s="260"/>
      <c r="MIT23" s="260"/>
      <c r="MIU23" s="260"/>
      <c r="MIV23" s="260"/>
      <c r="MIW23" s="260"/>
      <c r="MIX23" s="260"/>
      <c r="MIY23" s="260"/>
      <c r="MIZ23" s="260"/>
      <c r="MJA23" s="260"/>
      <c r="MJB23" s="260"/>
      <c r="MJC23" s="260"/>
      <c r="MJD23" s="260"/>
      <c r="MJE23" s="260"/>
      <c r="MJF23" s="260"/>
      <c r="MJG23" s="260"/>
      <c r="MJH23" s="260"/>
      <c r="MJI23" s="260"/>
      <c r="MJJ23" s="260"/>
      <c r="MJK23" s="260"/>
      <c r="MJL23" s="260"/>
      <c r="MJM23" s="260"/>
      <c r="MJN23" s="260"/>
      <c r="MJO23" s="260"/>
      <c r="MJP23" s="260"/>
      <c r="MJQ23" s="260"/>
      <c r="MJR23" s="260"/>
      <c r="MJS23" s="260"/>
      <c r="MJT23" s="260"/>
      <c r="MJU23" s="260"/>
      <c r="MJV23" s="260"/>
      <c r="MJW23" s="260"/>
      <c r="MJX23" s="260"/>
      <c r="MJY23" s="260"/>
      <c r="MJZ23" s="260"/>
      <c r="MKA23" s="260"/>
      <c r="MKB23" s="260"/>
      <c r="MKC23" s="260"/>
      <c r="MKD23" s="260"/>
      <c r="MKE23" s="260"/>
      <c r="MKF23" s="260"/>
      <c r="MKG23" s="260"/>
      <c r="MKH23" s="260"/>
      <c r="MKI23" s="260"/>
      <c r="MKJ23" s="260"/>
      <c r="MKK23" s="260"/>
      <c r="MKL23" s="260"/>
      <c r="MKM23" s="260"/>
      <c r="MKN23" s="260"/>
      <c r="MKO23" s="260"/>
      <c r="MKP23" s="260"/>
      <c r="MKQ23" s="260"/>
      <c r="MKR23" s="260"/>
      <c r="MKS23" s="260"/>
      <c r="MKT23" s="260"/>
      <c r="MKU23" s="260"/>
      <c r="MKV23" s="260"/>
      <c r="MKW23" s="260"/>
      <c r="MKX23" s="260"/>
      <c r="MKY23" s="260"/>
      <c r="MKZ23" s="260"/>
      <c r="MLA23" s="260"/>
      <c r="MLB23" s="260"/>
      <c r="MLC23" s="260"/>
      <c r="MLD23" s="260"/>
      <c r="MLE23" s="260"/>
      <c r="MLF23" s="260"/>
      <c r="MLG23" s="260"/>
      <c r="MLH23" s="260"/>
      <c r="MLI23" s="260"/>
      <c r="MLJ23" s="260"/>
      <c r="MLK23" s="260"/>
      <c r="MLL23" s="260"/>
      <c r="MLM23" s="260"/>
      <c r="MLN23" s="260"/>
      <c r="MLO23" s="260"/>
      <c r="MLP23" s="260"/>
      <c r="MLQ23" s="260"/>
      <c r="MLR23" s="260"/>
      <c r="MLS23" s="260"/>
      <c r="MLT23" s="260"/>
      <c r="MLU23" s="260"/>
      <c r="MLV23" s="260"/>
      <c r="MLW23" s="260"/>
      <c r="MLX23" s="260"/>
      <c r="MLY23" s="260"/>
      <c r="MLZ23" s="260"/>
      <c r="MMA23" s="260"/>
      <c r="MMB23" s="260"/>
      <c r="MMC23" s="260"/>
      <c r="MMD23" s="260"/>
      <c r="MME23" s="260"/>
      <c r="MMF23" s="260"/>
      <c r="MMG23" s="260"/>
      <c r="MMH23" s="260"/>
      <c r="MMI23" s="260"/>
      <c r="MMJ23" s="260"/>
      <c r="MMK23" s="260"/>
      <c r="MML23" s="260"/>
      <c r="MMM23" s="260"/>
      <c r="MMN23" s="260"/>
      <c r="MMO23" s="260"/>
      <c r="MMP23" s="260"/>
      <c r="MMQ23" s="260"/>
      <c r="MMR23" s="260"/>
      <c r="MMS23" s="260"/>
      <c r="MMT23" s="260"/>
      <c r="MMU23" s="260"/>
      <c r="MMV23" s="260"/>
      <c r="MMW23" s="260"/>
      <c r="MMX23" s="260"/>
      <c r="MMY23" s="260"/>
      <c r="MMZ23" s="260"/>
      <c r="MNA23" s="260"/>
      <c r="MNB23" s="260"/>
      <c r="MNC23" s="260"/>
      <c r="MND23" s="260"/>
      <c r="MNE23" s="260"/>
      <c r="MNF23" s="260"/>
      <c r="MNG23" s="260"/>
      <c r="MNH23" s="260"/>
      <c r="MNI23" s="260"/>
      <c r="MNJ23" s="260"/>
      <c r="MNK23" s="260"/>
      <c r="MNL23" s="260"/>
      <c r="MNM23" s="260"/>
      <c r="MNN23" s="260"/>
      <c r="MNO23" s="260"/>
      <c r="MNP23" s="260"/>
      <c r="MNQ23" s="260"/>
      <c r="MNR23" s="260"/>
      <c r="MNS23" s="260"/>
      <c r="MNT23" s="260"/>
      <c r="MNU23" s="260"/>
      <c r="MNV23" s="260"/>
      <c r="MNW23" s="260"/>
      <c r="MNX23" s="260"/>
      <c r="MNY23" s="260"/>
      <c r="MNZ23" s="260"/>
      <c r="MOA23" s="260"/>
      <c r="MOB23" s="260"/>
      <c r="MOC23" s="260"/>
      <c r="MOD23" s="260"/>
      <c r="MOE23" s="260"/>
      <c r="MOF23" s="260"/>
      <c r="MOG23" s="260"/>
      <c r="MOH23" s="260"/>
      <c r="MOI23" s="260"/>
      <c r="MOJ23" s="260"/>
      <c r="MOK23" s="260"/>
      <c r="MOL23" s="260"/>
      <c r="MOM23" s="260"/>
      <c r="MON23" s="260"/>
      <c r="MOO23" s="260"/>
      <c r="MOP23" s="260"/>
      <c r="MOQ23" s="260"/>
      <c r="MOR23" s="260"/>
      <c r="MOS23" s="260"/>
      <c r="MOT23" s="260"/>
      <c r="MOU23" s="260"/>
      <c r="MOV23" s="260"/>
      <c r="MOW23" s="260"/>
      <c r="MOX23" s="260"/>
      <c r="MOY23" s="260"/>
      <c r="MOZ23" s="260"/>
      <c r="MPA23" s="260"/>
      <c r="MPB23" s="260"/>
      <c r="MPC23" s="260"/>
      <c r="MPD23" s="260"/>
      <c r="MPE23" s="260"/>
      <c r="MPF23" s="260"/>
      <c r="MPG23" s="260"/>
      <c r="MPH23" s="260"/>
      <c r="MPI23" s="260"/>
      <c r="MPJ23" s="260"/>
      <c r="MPK23" s="260"/>
      <c r="MPL23" s="260"/>
      <c r="MPM23" s="260"/>
      <c r="MPN23" s="260"/>
      <c r="MPO23" s="260"/>
      <c r="MPP23" s="260"/>
      <c r="MPQ23" s="260"/>
      <c r="MPR23" s="260"/>
      <c r="MPS23" s="260"/>
      <c r="MPT23" s="260"/>
      <c r="MPU23" s="260"/>
      <c r="MPV23" s="260"/>
      <c r="MPW23" s="260"/>
      <c r="MPX23" s="260"/>
      <c r="MPY23" s="260"/>
      <c r="MPZ23" s="260"/>
      <c r="MQA23" s="260"/>
      <c r="MQB23" s="260"/>
      <c r="MQC23" s="260"/>
      <c r="MQD23" s="260"/>
      <c r="MQE23" s="260"/>
      <c r="MQF23" s="260"/>
      <c r="MQG23" s="260"/>
      <c r="MQH23" s="260"/>
      <c r="MQI23" s="260"/>
      <c r="MQJ23" s="260"/>
      <c r="MQK23" s="260"/>
      <c r="MQL23" s="260"/>
      <c r="MQM23" s="260"/>
      <c r="MQN23" s="260"/>
      <c r="MQO23" s="260"/>
      <c r="MQP23" s="260"/>
      <c r="MQQ23" s="260"/>
      <c r="MQR23" s="260"/>
      <c r="MQS23" s="260"/>
      <c r="MQT23" s="260"/>
      <c r="MQU23" s="260"/>
      <c r="MQV23" s="260"/>
      <c r="MQW23" s="260"/>
      <c r="MQX23" s="260"/>
      <c r="MQY23" s="260"/>
      <c r="MQZ23" s="260"/>
      <c r="MRA23" s="260"/>
      <c r="MRB23" s="260"/>
      <c r="MRC23" s="260"/>
      <c r="MRD23" s="260"/>
      <c r="MRE23" s="260"/>
      <c r="MRF23" s="260"/>
      <c r="MRG23" s="260"/>
      <c r="MRH23" s="260"/>
      <c r="MRI23" s="260"/>
      <c r="MRJ23" s="260"/>
      <c r="MRK23" s="260"/>
      <c r="MRL23" s="260"/>
      <c r="MRM23" s="260"/>
      <c r="MRN23" s="260"/>
      <c r="MRO23" s="260"/>
      <c r="MRP23" s="260"/>
      <c r="MRQ23" s="260"/>
      <c r="MRR23" s="260"/>
      <c r="MRS23" s="260"/>
      <c r="MRT23" s="260"/>
      <c r="MRU23" s="260"/>
      <c r="MRV23" s="260"/>
      <c r="MRW23" s="260"/>
      <c r="MRX23" s="260"/>
      <c r="MRY23" s="260"/>
      <c r="MRZ23" s="260"/>
      <c r="MSA23" s="260"/>
      <c r="MSB23" s="260"/>
      <c r="MSC23" s="260"/>
      <c r="MSD23" s="260"/>
      <c r="MSE23" s="260"/>
      <c r="MSF23" s="260"/>
      <c r="MSG23" s="260"/>
      <c r="MSH23" s="260"/>
      <c r="MSI23" s="260"/>
      <c r="MSJ23" s="260"/>
      <c r="MSK23" s="260"/>
      <c r="MSL23" s="260"/>
      <c r="MSM23" s="260"/>
      <c r="MSN23" s="260"/>
      <c r="MSO23" s="260"/>
      <c r="MSP23" s="260"/>
      <c r="MSQ23" s="260"/>
      <c r="MSR23" s="260"/>
      <c r="MSS23" s="260"/>
      <c r="MST23" s="260"/>
      <c r="MSU23" s="260"/>
      <c r="MSV23" s="260"/>
      <c r="MSW23" s="260"/>
      <c r="MSX23" s="260"/>
      <c r="MSY23" s="260"/>
      <c r="MSZ23" s="260"/>
      <c r="MTA23" s="260"/>
      <c r="MTB23" s="260"/>
      <c r="MTC23" s="260"/>
      <c r="MTD23" s="260"/>
      <c r="MTE23" s="260"/>
      <c r="MTF23" s="260"/>
      <c r="MTG23" s="260"/>
      <c r="MTH23" s="260"/>
      <c r="MTI23" s="260"/>
      <c r="MTJ23" s="260"/>
      <c r="MTK23" s="260"/>
      <c r="MTL23" s="260"/>
      <c r="MTM23" s="260"/>
      <c r="MTN23" s="260"/>
      <c r="MTO23" s="260"/>
      <c r="MTP23" s="260"/>
      <c r="MTQ23" s="260"/>
      <c r="MTR23" s="260"/>
      <c r="MTS23" s="260"/>
      <c r="MTT23" s="260"/>
      <c r="MTU23" s="260"/>
      <c r="MTV23" s="260"/>
      <c r="MTW23" s="260"/>
      <c r="MTX23" s="260"/>
      <c r="MTY23" s="260"/>
      <c r="MTZ23" s="260"/>
      <c r="MUA23" s="260"/>
      <c r="MUB23" s="260"/>
      <c r="MUC23" s="260"/>
      <c r="MUD23" s="260"/>
      <c r="MUE23" s="260"/>
      <c r="MUF23" s="260"/>
      <c r="MUG23" s="260"/>
      <c r="MUH23" s="260"/>
      <c r="MUI23" s="260"/>
      <c r="MUJ23" s="260"/>
      <c r="MUK23" s="260"/>
      <c r="MUL23" s="260"/>
      <c r="MUM23" s="260"/>
      <c r="MUN23" s="260"/>
      <c r="MUO23" s="260"/>
      <c r="MUP23" s="260"/>
      <c r="MUQ23" s="260"/>
      <c r="MUR23" s="260"/>
      <c r="MUS23" s="260"/>
      <c r="MUT23" s="260"/>
      <c r="MUU23" s="260"/>
      <c r="MUV23" s="260"/>
      <c r="MUW23" s="260"/>
      <c r="MUX23" s="260"/>
      <c r="MUY23" s="260"/>
      <c r="MUZ23" s="260"/>
      <c r="MVA23" s="260"/>
      <c r="MVB23" s="260"/>
      <c r="MVC23" s="260"/>
      <c r="MVD23" s="260"/>
      <c r="MVE23" s="260"/>
      <c r="MVF23" s="260"/>
      <c r="MVG23" s="260"/>
      <c r="MVH23" s="260"/>
      <c r="MVI23" s="260"/>
      <c r="MVJ23" s="260"/>
      <c r="MVK23" s="260"/>
      <c r="MVL23" s="260"/>
      <c r="MVM23" s="260"/>
      <c r="MVN23" s="260"/>
      <c r="MVO23" s="260"/>
      <c r="MVP23" s="260"/>
      <c r="MVQ23" s="260"/>
      <c r="MVR23" s="260"/>
      <c r="MVS23" s="260"/>
      <c r="MVT23" s="260"/>
      <c r="MVU23" s="260"/>
      <c r="MVV23" s="260"/>
      <c r="MVW23" s="260"/>
      <c r="MVX23" s="260"/>
      <c r="MVY23" s="260"/>
      <c r="MVZ23" s="260"/>
      <c r="MWA23" s="260"/>
      <c r="MWB23" s="260"/>
      <c r="MWC23" s="260"/>
      <c r="MWD23" s="260"/>
      <c r="MWE23" s="260"/>
      <c r="MWF23" s="260"/>
      <c r="MWG23" s="260"/>
      <c r="MWH23" s="260"/>
      <c r="MWI23" s="260"/>
      <c r="MWJ23" s="260"/>
      <c r="MWK23" s="260"/>
      <c r="MWL23" s="260"/>
      <c r="MWM23" s="260"/>
      <c r="MWN23" s="260"/>
      <c r="MWO23" s="260"/>
      <c r="MWP23" s="260"/>
      <c r="MWQ23" s="260"/>
      <c r="MWR23" s="260"/>
      <c r="MWS23" s="260"/>
      <c r="MWT23" s="260"/>
      <c r="MWU23" s="260"/>
      <c r="MWV23" s="260"/>
      <c r="MWW23" s="260"/>
      <c r="MWX23" s="260"/>
      <c r="MWY23" s="260"/>
      <c r="MWZ23" s="260"/>
      <c r="MXA23" s="260"/>
      <c r="MXB23" s="260"/>
      <c r="MXC23" s="260"/>
      <c r="MXD23" s="260"/>
      <c r="MXE23" s="260"/>
      <c r="MXF23" s="260"/>
      <c r="MXG23" s="260"/>
      <c r="MXH23" s="260"/>
      <c r="MXI23" s="260"/>
      <c r="MXJ23" s="260"/>
      <c r="MXK23" s="260"/>
      <c r="MXL23" s="260"/>
      <c r="MXM23" s="260"/>
      <c r="MXN23" s="260"/>
      <c r="MXO23" s="260"/>
      <c r="MXP23" s="260"/>
      <c r="MXQ23" s="260"/>
      <c r="MXR23" s="260"/>
      <c r="MXS23" s="260"/>
      <c r="MXT23" s="260"/>
      <c r="MXU23" s="260"/>
      <c r="MXV23" s="260"/>
      <c r="MXW23" s="260"/>
      <c r="MXX23" s="260"/>
      <c r="MXY23" s="260"/>
      <c r="MXZ23" s="260"/>
      <c r="MYA23" s="260"/>
      <c r="MYB23" s="260"/>
      <c r="MYC23" s="260"/>
      <c r="MYD23" s="260"/>
      <c r="MYE23" s="260"/>
      <c r="MYF23" s="260"/>
      <c r="MYG23" s="260"/>
      <c r="MYH23" s="260"/>
      <c r="MYI23" s="260"/>
      <c r="MYJ23" s="260"/>
      <c r="MYK23" s="260"/>
      <c r="MYL23" s="260"/>
      <c r="MYM23" s="260"/>
      <c r="MYN23" s="260"/>
      <c r="MYO23" s="260"/>
      <c r="MYP23" s="260"/>
      <c r="MYQ23" s="260"/>
      <c r="MYR23" s="260"/>
      <c r="MYS23" s="260"/>
      <c r="MYT23" s="260"/>
      <c r="MYU23" s="260"/>
      <c r="MYV23" s="260"/>
      <c r="MYW23" s="260"/>
      <c r="MYX23" s="260"/>
      <c r="MYY23" s="260"/>
      <c r="MYZ23" s="260"/>
      <c r="MZA23" s="260"/>
      <c r="MZB23" s="260"/>
      <c r="MZC23" s="260"/>
      <c r="MZD23" s="260"/>
      <c r="MZE23" s="260"/>
      <c r="MZF23" s="260"/>
      <c r="MZG23" s="260"/>
      <c r="MZH23" s="260"/>
      <c r="MZI23" s="260"/>
      <c r="MZJ23" s="260"/>
      <c r="MZK23" s="260"/>
      <c r="MZL23" s="260"/>
      <c r="MZM23" s="260"/>
      <c r="MZN23" s="260"/>
      <c r="MZO23" s="260"/>
      <c r="MZP23" s="260"/>
      <c r="MZQ23" s="260"/>
      <c r="MZR23" s="260"/>
      <c r="MZS23" s="260"/>
      <c r="MZT23" s="260"/>
      <c r="MZU23" s="260"/>
      <c r="MZV23" s="260"/>
      <c r="MZW23" s="260"/>
      <c r="MZX23" s="260"/>
      <c r="MZY23" s="260"/>
      <c r="MZZ23" s="260"/>
      <c r="NAA23" s="260"/>
      <c r="NAB23" s="260"/>
      <c r="NAC23" s="260"/>
      <c r="NAD23" s="260"/>
      <c r="NAE23" s="260"/>
      <c r="NAF23" s="260"/>
      <c r="NAG23" s="260"/>
      <c r="NAH23" s="260"/>
      <c r="NAI23" s="260"/>
      <c r="NAJ23" s="260"/>
      <c r="NAK23" s="260"/>
      <c r="NAL23" s="260"/>
      <c r="NAM23" s="260"/>
      <c r="NAN23" s="260"/>
      <c r="NAO23" s="260"/>
      <c r="NAP23" s="260"/>
      <c r="NAQ23" s="260"/>
      <c r="NAR23" s="260"/>
      <c r="NAS23" s="260"/>
      <c r="NAT23" s="260"/>
      <c r="NAU23" s="260"/>
      <c r="NAV23" s="260"/>
      <c r="NAW23" s="260"/>
      <c r="NAX23" s="260"/>
      <c r="NAY23" s="260"/>
      <c r="NAZ23" s="260"/>
      <c r="NBA23" s="260"/>
      <c r="NBB23" s="260"/>
      <c r="NBC23" s="260"/>
      <c r="NBD23" s="260"/>
      <c r="NBE23" s="260"/>
      <c r="NBF23" s="260"/>
      <c r="NBG23" s="260"/>
      <c r="NBH23" s="260"/>
      <c r="NBI23" s="260"/>
      <c r="NBJ23" s="260"/>
      <c r="NBK23" s="260"/>
      <c r="NBL23" s="260"/>
      <c r="NBM23" s="260"/>
      <c r="NBN23" s="260"/>
      <c r="NBO23" s="260"/>
      <c r="NBP23" s="260"/>
      <c r="NBQ23" s="260"/>
      <c r="NBR23" s="260"/>
      <c r="NBS23" s="260"/>
      <c r="NBT23" s="260"/>
      <c r="NBU23" s="260"/>
      <c r="NBV23" s="260"/>
      <c r="NBW23" s="260"/>
      <c r="NBX23" s="260"/>
      <c r="NBY23" s="260"/>
      <c r="NBZ23" s="260"/>
      <c r="NCA23" s="260"/>
      <c r="NCB23" s="260"/>
      <c r="NCC23" s="260"/>
      <c r="NCD23" s="260"/>
      <c r="NCE23" s="260"/>
      <c r="NCF23" s="260"/>
      <c r="NCG23" s="260"/>
      <c r="NCH23" s="260"/>
      <c r="NCI23" s="260"/>
      <c r="NCJ23" s="260"/>
      <c r="NCK23" s="260"/>
      <c r="NCL23" s="260"/>
      <c r="NCM23" s="260"/>
      <c r="NCN23" s="260"/>
      <c r="NCO23" s="260"/>
      <c r="NCP23" s="260"/>
      <c r="NCQ23" s="260"/>
      <c r="NCR23" s="260"/>
      <c r="NCS23" s="260"/>
      <c r="NCT23" s="260"/>
      <c r="NCU23" s="260"/>
      <c r="NCV23" s="260"/>
      <c r="NCW23" s="260"/>
      <c r="NCX23" s="260"/>
      <c r="NCY23" s="260"/>
      <c r="NCZ23" s="260"/>
      <c r="NDA23" s="260"/>
      <c r="NDB23" s="260"/>
      <c r="NDC23" s="260"/>
      <c r="NDD23" s="260"/>
      <c r="NDE23" s="260"/>
      <c r="NDF23" s="260"/>
      <c r="NDG23" s="260"/>
      <c r="NDH23" s="260"/>
      <c r="NDI23" s="260"/>
      <c r="NDJ23" s="260"/>
      <c r="NDK23" s="260"/>
      <c r="NDL23" s="260"/>
      <c r="NDM23" s="260"/>
      <c r="NDN23" s="260"/>
      <c r="NDO23" s="260"/>
      <c r="NDP23" s="260"/>
      <c r="NDQ23" s="260"/>
      <c r="NDR23" s="260"/>
      <c r="NDS23" s="260"/>
      <c r="NDT23" s="260"/>
      <c r="NDU23" s="260"/>
      <c r="NDV23" s="260"/>
      <c r="NDW23" s="260"/>
      <c r="NDX23" s="260"/>
      <c r="NDY23" s="260"/>
      <c r="NDZ23" s="260"/>
      <c r="NEA23" s="260"/>
      <c r="NEB23" s="260"/>
      <c r="NEC23" s="260"/>
      <c r="NED23" s="260"/>
      <c r="NEE23" s="260"/>
      <c r="NEF23" s="260"/>
      <c r="NEG23" s="260"/>
      <c r="NEH23" s="260"/>
      <c r="NEI23" s="260"/>
      <c r="NEJ23" s="260"/>
      <c r="NEK23" s="260"/>
      <c r="NEL23" s="260"/>
      <c r="NEM23" s="260"/>
      <c r="NEN23" s="260"/>
      <c r="NEO23" s="260"/>
      <c r="NEP23" s="260"/>
      <c r="NEQ23" s="260"/>
      <c r="NER23" s="260"/>
      <c r="NES23" s="260"/>
      <c r="NET23" s="260"/>
      <c r="NEU23" s="260"/>
      <c r="NEV23" s="260"/>
      <c r="NEW23" s="260"/>
      <c r="NEX23" s="260"/>
      <c r="NEY23" s="260"/>
      <c r="NEZ23" s="260"/>
      <c r="NFA23" s="260"/>
      <c r="NFB23" s="260"/>
      <c r="NFC23" s="260"/>
      <c r="NFD23" s="260"/>
      <c r="NFE23" s="260"/>
      <c r="NFF23" s="260"/>
      <c r="NFG23" s="260"/>
      <c r="NFH23" s="260"/>
      <c r="NFI23" s="260"/>
      <c r="NFJ23" s="260"/>
      <c r="NFK23" s="260"/>
      <c r="NFL23" s="260"/>
      <c r="NFM23" s="260"/>
      <c r="NFN23" s="260"/>
      <c r="NFO23" s="260"/>
      <c r="NFP23" s="260"/>
      <c r="NFQ23" s="260"/>
      <c r="NFR23" s="260"/>
      <c r="NFS23" s="260"/>
      <c r="NFT23" s="260"/>
      <c r="NFU23" s="260"/>
      <c r="NFV23" s="260"/>
      <c r="NFW23" s="260"/>
      <c r="NFX23" s="260"/>
      <c r="NFY23" s="260"/>
      <c r="NFZ23" s="260"/>
      <c r="NGA23" s="260"/>
      <c r="NGB23" s="260"/>
      <c r="NGC23" s="260"/>
      <c r="NGD23" s="260"/>
      <c r="NGE23" s="260"/>
      <c r="NGF23" s="260"/>
      <c r="NGG23" s="260"/>
      <c r="NGH23" s="260"/>
      <c r="NGI23" s="260"/>
      <c r="NGJ23" s="260"/>
      <c r="NGK23" s="260"/>
      <c r="NGL23" s="260"/>
      <c r="NGM23" s="260"/>
      <c r="NGN23" s="260"/>
      <c r="NGO23" s="260"/>
      <c r="NGP23" s="260"/>
      <c r="NGQ23" s="260"/>
      <c r="NGR23" s="260"/>
      <c r="NGS23" s="260"/>
      <c r="NGT23" s="260"/>
      <c r="NGU23" s="260"/>
      <c r="NGV23" s="260"/>
      <c r="NGW23" s="260"/>
      <c r="NGX23" s="260"/>
      <c r="NGY23" s="260"/>
      <c r="NGZ23" s="260"/>
      <c r="NHA23" s="260"/>
      <c r="NHB23" s="260"/>
      <c r="NHC23" s="260"/>
      <c r="NHD23" s="260"/>
      <c r="NHE23" s="260"/>
      <c r="NHF23" s="260"/>
      <c r="NHG23" s="260"/>
      <c r="NHH23" s="260"/>
      <c r="NHI23" s="260"/>
      <c r="NHJ23" s="260"/>
      <c r="NHK23" s="260"/>
      <c r="NHL23" s="260"/>
      <c r="NHM23" s="260"/>
      <c r="NHN23" s="260"/>
      <c r="NHO23" s="260"/>
      <c r="NHP23" s="260"/>
      <c r="NHQ23" s="260"/>
      <c r="NHR23" s="260"/>
      <c r="NHS23" s="260"/>
      <c r="NHT23" s="260"/>
      <c r="NHU23" s="260"/>
      <c r="NHV23" s="260"/>
      <c r="NHW23" s="260"/>
      <c r="NHX23" s="260"/>
      <c r="NHY23" s="260"/>
      <c r="NHZ23" s="260"/>
      <c r="NIA23" s="260"/>
      <c r="NIB23" s="260"/>
      <c r="NIC23" s="260"/>
      <c r="NID23" s="260"/>
      <c r="NIE23" s="260"/>
      <c r="NIF23" s="260"/>
      <c r="NIG23" s="260"/>
      <c r="NIH23" s="260"/>
      <c r="NII23" s="260"/>
      <c r="NIJ23" s="260"/>
      <c r="NIK23" s="260"/>
      <c r="NIL23" s="260"/>
      <c r="NIM23" s="260"/>
      <c r="NIN23" s="260"/>
      <c r="NIO23" s="260"/>
      <c r="NIP23" s="260"/>
      <c r="NIQ23" s="260"/>
      <c r="NIR23" s="260"/>
      <c r="NIS23" s="260"/>
      <c r="NIT23" s="260"/>
      <c r="NIU23" s="260"/>
      <c r="NIV23" s="260"/>
      <c r="NIW23" s="260"/>
      <c r="NIX23" s="260"/>
      <c r="NIY23" s="260"/>
      <c r="NIZ23" s="260"/>
      <c r="NJA23" s="260"/>
      <c r="NJB23" s="260"/>
      <c r="NJC23" s="260"/>
      <c r="NJD23" s="260"/>
      <c r="NJE23" s="260"/>
      <c r="NJF23" s="260"/>
      <c r="NJG23" s="260"/>
      <c r="NJH23" s="260"/>
      <c r="NJI23" s="260"/>
      <c r="NJJ23" s="260"/>
      <c r="NJK23" s="260"/>
      <c r="NJL23" s="260"/>
      <c r="NJM23" s="260"/>
      <c r="NJN23" s="260"/>
      <c r="NJO23" s="260"/>
      <c r="NJP23" s="260"/>
      <c r="NJQ23" s="260"/>
      <c r="NJR23" s="260"/>
      <c r="NJS23" s="260"/>
      <c r="NJT23" s="260"/>
      <c r="NJU23" s="260"/>
      <c r="NJV23" s="260"/>
      <c r="NJW23" s="260"/>
      <c r="NJX23" s="260"/>
      <c r="NJY23" s="260"/>
      <c r="NJZ23" s="260"/>
      <c r="NKA23" s="260"/>
      <c r="NKB23" s="260"/>
      <c r="NKC23" s="260"/>
      <c r="NKD23" s="260"/>
      <c r="NKE23" s="260"/>
      <c r="NKF23" s="260"/>
      <c r="NKG23" s="260"/>
      <c r="NKH23" s="260"/>
      <c r="NKI23" s="260"/>
      <c r="NKJ23" s="260"/>
      <c r="NKK23" s="260"/>
      <c r="NKL23" s="260"/>
      <c r="NKM23" s="260"/>
      <c r="NKN23" s="260"/>
      <c r="NKO23" s="260"/>
      <c r="NKP23" s="260"/>
      <c r="NKQ23" s="260"/>
      <c r="NKR23" s="260"/>
      <c r="NKS23" s="260"/>
      <c r="NKT23" s="260"/>
      <c r="NKU23" s="260"/>
      <c r="NKV23" s="260"/>
      <c r="NKW23" s="260"/>
      <c r="NKX23" s="260"/>
      <c r="NKY23" s="260"/>
      <c r="NKZ23" s="260"/>
      <c r="NLA23" s="260"/>
      <c r="NLB23" s="260"/>
      <c r="NLC23" s="260"/>
      <c r="NLD23" s="260"/>
      <c r="NLE23" s="260"/>
      <c r="NLF23" s="260"/>
      <c r="NLG23" s="260"/>
      <c r="NLH23" s="260"/>
      <c r="NLI23" s="260"/>
      <c r="NLJ23" s="260"/>
      <c r="NLK23" s="260"/>
      <c r="NLL23" s="260"/>
      <c r="NLM23" s="260"/>
      <c r="NLN23" s="260"/>
      <c r="NLO23" s="260"/>
      <c r="NLP23" s="260"/>
      <c r="NLQ23" s="260"/>
      <c r="NLR23" s="260"/>
      <c r="NLS23" s="260"/>
      <c r="NLT23" s="260"/>
      <c r="NLU23" s="260"/>
      <c r="NLV23" s="260"/>
      <c r="NLW23" s="260"/>
      <c r="NLX23" s="260"/>
      <c r="NLY23" s="260"/>
      <c r="NLZ23" s="260"/>
      <c r="NMA23" s="260"/>
      <c r="NMB23" s="260"/>
      <c r="NMC23" s="260"/>
      <c r="NMD23" s="260"/>
      <c r="NME23" s="260"/>
      <c r="NMF23" s="260"/>
      <c r="NMG23" s="260"/>
      <c r="NMH23" s="260"/>
      <c r="NMI23" s="260"/>
      <c r="NMJ23" s="260"/>
      <c r="NMK23" s="260"/>
      <c r="NML23" s="260"/>
      <c r="NMM23" s="260"/>
      <c r="NMN23" s="260"/>
      <c r="NMO23" s="260"/>
      <c r="NMP23" s="260"/>
      <c r="NMQ23" s="260"/>
      <c r="NMR23" s="260"/>
      <c r="NMS23" s="260"/>
      <c r="NMT23" s="260"/>
      <c r="NMU23" s="260"/>
      <c r="NMV23" s="260"/>
      <c r="NMW23" s="260"/>
      <c r="NMX23" s="260"/>
      <c r="NMY23" s="260"/>
      <c r="NMZ23" s="260"/>
      <c r="NNA23" s="260"/>
      <c r="NNB23" s="260"/>
      <c r="NNC23" s="260"/>
      <c r="NND23" s="260"/>
      <c r="NNE23" s="260"/>
      <c r="NNF23" s="260"/>
      <c r="NNG23" s="260"/>
      <c r="NNH23" s="260"/>
      <c r="NNI23" s="260"/>
      <c r="NNJ23" s="260"/>
      <c r="NNK23" s="260"/>
      <c r="NNL23" s="260"/>
      <c r="NNM23" s="260"/>
      <c r="NNN23" s="260"/>
      <c r="NNO23" s="260"/>
      <c r="NNP23" s="260"/>
      <c r="NNQ23" s="260"/>
      <c r="NNR23" s="260"/>
      <c r="NNS23" s="260"/>
      <c r="NNT23" s="260"/>
      <c r="NNU23" s="260"/>
      <c r="NNV23" s="260"/>
      <c r="NNW23" s="260"/>
      <c r="NNX23" s="260"/>
      <c r="NNY23" s="260"/>
      <c r="NNZ23" s="260"/>
      <c r="NOA23" s="260"/>
      <c r="NOB23" s="260"/>
      <c r="NOC23" s="260"/>
      <c r="NOD23" s="260"/>
      <c r="NOE23" s="260"/>
      <c r="NOF23" s="260"/>
      <c r="NOG23" s="260"/>
      <c r="NOH23" s="260"/>
      <c r="NOI23" s="260"/>
      <c r="NOJ23" s="260"/>
      <c r="NOK23" s="260"/>
      <c r="NOL23" s="260"/>
      <c r="NOM23" s="260"/>
      <c r="NON23" s="260"/>
      <c r="NOO23" s="260"/>
      <c r="NOP23" s="260"/>
      <c r="NOQ23" s="260"/>
      <c r="NOR23" s="260"/>
      <c r="NOS23" s="260"/>
      <c r="NOT23" s="260"/>
      <c r="NOU23" s="260"/>
      <c r="NOV23" s="260"/>
      <c r="NOW23" s="260"/>
      <c r="NOX23" s="260"/>
      <c r="NOY23" s="260"/>
      <c r="NOZ23" s="260"/>
      <c r="NPA23" s="260"/>
      <c r="NPB23" s="260"/>
      <c r="NPC23" s="260"/>
      <c r="NPD23" s="260"/>
      <c r="NPE23" s="260"/>
      <c r="NPF23" s="260"/>
      <c r="NPG23" s="260"/>
      <c r="NPH23" s="260"/>
      <c r="NPI23" s="260"/>
      <c r="NPJ23" s="260"/>
      <c r="NPK23" s="260"/>
      <c r="NPL23" s="260"/>
      <c r="NPM23" s="260"/>
      <c r="NPN23" s="260"/>
      <c r="NPO23" s="260"/>
      <c r="NPP23" s="260"/>
      <c r="NPQ23" s="260"/>
      <c r="NPR23" s="260"/>
      <c r="NPS23" s="260"/>
      <c r="NPT23" s="260"/>
      <c r="NPU23" s="260"/>
      <c r="NPV23" s="260"/>
      <c r="NPW23" s="260"/>
      <c r="NPX23" s="260"/>
      <c r="NPY23" s="260"/>
      <c r="NPZ23" s="260"/>
      <c r="NQA23" s="260"/>
      <c r="NQB23" s="260"/>
      <c r="NQC23" s="260"/>
      <c r="NQD23" s="260"/>
      <c r="NQE23" s="260"/>
      <c r="NQF23" s="260"/>
      <c r="NQG23" s="260"/>
      <c r="NQH23" s="260"/>
      <c r="NQI23" s="260"/>
      <c r="NQJ23" s="260"/>
      <c r="NQK23" s="260"/>
      <c r="NQL23" s="260"/>
      <c r="NQM23" s="260"/>
      <c r="NQN23" s="260"/>
      <c r="NQO23" s="260"/>
      <c r="NQP23" s="260"/>
      <c r="NQQ23" s="260"/>
      <c r="NQR23" s="260"/>
      <c r="NQS23" s="260"/>
      <c r="NQT23" s="260"/>
      <c r="NQU23" s="260"/>
      <c r="NQV23" s="260"/>
      <c r="NQW23" s="260"/>
      <c r="NQX23" s="260"/>
      <c r="NQY23" s="260"/>
      <c r="NQZ23" s="260"/>
      <c r="NRA23" s="260"/>
      <c r="NRB23" s="260"/>
      <c r="NRC23" s="260"/>
      <c r="NRD23" s="260"/>
      <c r="NRE23" s="260"/>
      <c r="NRF23" s="260"/>
      <c r="NRG23" s="260"/>
      <c r="NRH23" s="260"/>
      <c r="NRI23" s="260"/>
      <c r="NRJ23" s="260"/>
      <c r="NRK23" s="260"/>
      <c r="NRL23" s="260"/>
      <c r="NRM23" s="260"/>
      <c r="NRN23" s="260"/>
      <c r="NRO23" s="260"/>
      <c r="NRP23" s="260"/>
      <c r="NRQ23" s="260"/>
      <c r="NRR23" s="260"/>
      <c r="NRS23" s="260"/>
      <c r="NRT23" s="260"/>
      <c r="NRU23" s="260"/>
      <c r="NRV23" s="260"/>
      <c r="NRW23" s="260"/>
      <c r="NRX23" s="260"/>
      <c r="NRY23" s="260"/>
      <c r="NRZ23" s="260"/>
      <c r="NSA23" s="260"/>
      <c r="NSB23" s="260"/>
      <c r="NSC23" s="260"/>
      <c r="NSD23" s="260"/>
      <c r="NSE23" s="260"/>
      <c r="NSF23" s="260"/>
      <c r="NSG23" s="260"/>
      <c r="NSH23" s="260"/>
      <c r="NSI23" s="260"/>
      <c r="NSJ23" s="260"/>
      <c r="NSK23" s="260"/>
      <c r="NSL23" s="260"/>
      <c r="NSM23" s="260"/>
      <c r="NSN23" s="260"/>
      <c r="NSO23" s="260"/>
      <c r="NSP23" s="260"/>
      <c r="NSQ23" s="260"/>
      <c r="NSR23" s="260"/>
      <c r="NSS23" s="260"/>
      <c r="NST23" s="260"/>
      <c r="NSU23" s="260"/>
      <c r="NSV23" s="260"/>
      <c r="NSW23" s="260"/>
      <c r="NSX23" s="260"/>
      <c r="NSY23" s="260"/>
      <c r="NSZ23" s="260"/>
      <c r="NTA23" s="260"/>
      <c r="NTB23" s="260"/>
      <c r="NTC23" s="260"/>
      <c r="NTD23" s="260"/>
      <c r="NTE23" s="260"/>
      <c r="NTF23" s="260"/>
      <c r="NTG23" s="260"/>
      <c r="NTH23" s="260"/>
      <c r="NTI23" s="260"/>
      <c r="NTJ23" s="260"/>
      <c r="NTK23" s="260"/>
      <c r="NTL23" s="260"/>
      <c r="NTM23" s="260"/>
      <c r="NTN23" s="260"/>
      <c r="NTO23" s="260"/>
      <c r="NTP23" s="260"/>
      <c r="NTQ23" s="260"/>
      <c r="NTR23" s="260"/>
      <c r="NTS23" s="260"/>
      <c r="NTT23" s="260"/>
      <c r="NTU23" s="260"/>
      <c r="NTV23" s="260"/>
      <c r="NTW23" s="260"/>
      <c r="NTX23" s="260"/>
      <c r="NTY23" s="260"/>
      <c r="NTZ23" s="260"/>
      <c r="NUA23" s="260"/>
      <c r="NUB23" s="260"/>
      <c r="NUC23" s="260"/>
      <c r="NUD23" s="260"/>
      <c r="NUE23" s="260"/>
      <c r="NUF23" s="260"/>
      <c r="NUG23" s="260"/>
      <c r="NUH23" s="260"/>
      <c r="NUI23" s="260"/>
      <c r="NUJ23" s="260"/>
      <c r="NUK23" s="260"/>
      <c r="NUL23" s="260"/>
      <c r="NUM23" s="260"/>
      <c r="NUN23" s="260"/>
      <c r="NUO23" s="260"/>
      <c r="NUP23" s="260"/>
      <c r="NUQ23" s="260"/>
      <c r="NUR23" s="260"/>
      <c r="NUS23" s="260"/>
      <c r="NUT23" s="260"/>
      <c r="NUU23" s="260"/>
      <c r="NUV23" s="260"/>
      <c r="NUW23" s="260"/>
      <c r="NUX23" s="260"/>
      <c r="NUY23" s="260"/>
      <c r="NUZ23" s="260"/>
      <c r="NVA23" s="260"/>
      <c r="NVB23" s="260"/>
      <c r="NVC23" s="260"/>
      <c r="NVD23" s="260"/>
      <c r="NVE23" s="260"/>
      <c r="NVF23" s="260"/>
      <c r="NVG23" s="260"/>
      <c r="NVH23" s="260"/>
      <c r="NVI23" s="260"/>
      <c r="NVJ23" s="260"/>
      <c r="NVK23" s="260"/>
      <c r="NVL23" s="260"/>
      <c r="NVM23" s="260"/>
      <c r="NVN23" s="260"/>
      <c r="NVO23" s="260"/>
      <c r="NVP23" s="260"/>
      <c r="NVQ23" s="260"/>
      <c r="NVR23" s="260"/>
      <c r="NVS23" s="260"/>
      <c r="NVT23" s="260"/>
      <c r="NVU23" s="260"/>
      <c r="NVV23" s="260"/>
      <c r="NVW23" s="260"/>
      <c r="NVX23" s="260"/>
      <c r="NVY23" s="260"/>
      <c r="NVZ23" s="260"/>
      <c r="NWA23" s="260"/>
      <c r="NWB23" s="260"/>
      <c r="NWC23" s="260"/>
      <c r="NWD23" s="260"/>
      <c r="NWE23" s="260"/>
      <c r="NWF23" s="260"/>
      <c r="NWG23" s="260"/>
      <c r="NWH23" s="260"/>
      <c r="NWI23" s="260"/>
      <c r="NWJ23" s="260"/>
      <c r="NWK23" s="260"/>
      <c r="NWL23" s="260"/>
      <c r="NWM23" s="260"/>
      <c r="NWN23" s="260"/>
      <c r="NWO23" s="260"/>
      <c r="NWP23" s="260"/>
      <c r="NWQ23" s="260"/>
      <c r="NWR23" s="260"/>
      <c r="NWS23" s="260"/>
      <c r="NWT23" s="260"/>
      <c r="NWU23" s="260"/>
      <c r="NWV23" s="260"/>
      <c r="NWW23" s="260"/>
      <c r="NWX23" s="260"/>
      <c r="NWY23" s="260"/>
      <c r="NWZ23" s="260"/>
      <c r="NXA23" s="260"/>
      <c r="NXB23" s="260"/>
      <c r="NXC23" s="260"/>
      <c r="NXD23" s="260"/>
      <c r="NXE23" s="260"/>
      <c r="NXF23" s="260"/>
      <c r="NXG23" s="260"/>
      <c r="NXH23" s="260"/>
      <c r="NXI23" s="260"/>
      <c r="NXJ23" s="260"/>
      <c r="NXK23" s="260"/>
      <c r="NXL23" s="260"/>
      <c r="NXM23" s="260"/>
      <c r="NXN23" s="260"/>
      <c r="NXO23" s="260"/>
      <c r="NXP23" s="260"/>
      <c r="NXQ23" s="260"/>
      <c r="NXR23" s="260"/>
      <c r="NXS23" s="260"/>
      <c r="NXT23" s="260"/>
      <c r="NXU23" s="260"/>
      <c r="NXV23" s="260"/>
      <c r="NXW23" s="260"/>
      <c r="NXX23" s="260"/>
      <c r="NXY23" s="260"/>
      <c r="NXZ23" s="260"/>
      <c r="NYA23" s="260"/>
      <c r="NYB23" s="260"/>
      <c r="NYC23" s="260"/>
      <c r="NYD23" s="260"/>
      <c r="NYE23" s="260"/>
      <c r="NYF23" s="260"/>
      <c r="NYG23" s="260"/>
      <c r="NYH23" s="260"/>
      <c r="NYI23" s="260"/>
      <c r="NYJ23" s="260"/>
      <c r="NYK23" s="260"/>
      <c r="NYL23" s="260"/>
      <c r="NYM23" s="260"/>
      <c r="NYN23" s="260"/>
      <c r="NYO23" s="260"/>
      <c r="NYP23" s="260"/>
      <c r="NYQ23" s="260"/>
      <c r="NYR23" s="260"/>
      <c r="NYS23" s="260"/>
      <c r="NYT23" s="260"/>
      <c r="NYU23" s="260"/>
      <c r="NYV23" s="260"/>
      <c r="NYW23" s="260"/>
      <c r="NYX23" s="260"/>
      <c r="NYY23" s="260"/>
      <c r="NYZ23" s="260"/>
      <c r="NZA23" s="260"/>
      <c r="NZB23" s="260"/>
      <c r="NZC23" s="260"/>
      <c r="NZD23" s="260"/>
      <c r="NZE23" s="260"/>
      <c r="NZF23" s="260"/>
      <c r="NZG23" s="260"/>
      <c r="NZH23" s="260"/>
      <c r="NZI23" s="260"/>
      <c r="NZJ23" s="260"/>
      <c r="NZK23" s="260"/>
      <c r="NZL23" s="260"/>
      <c r="NZM23" s="260"/>
      <c r="NZN23" s="260"/>
      <c r="NZO23" s="260"/>
      <c r="NZP23" s="260"/>
      <c r="NZQ23" s="260"/>
      <c r="NZR23" s="260"/>
      <c r="NZS23" s="260"/>
      <c r="NZT23" s="260"/>
      <c r="NZU23" s="260"/>
      <c r="NZV23" s="260"/>
      <c r="NZW23" s="260"/>
      <c r="NZX23" s="260"/>
      <c r="NZY23" s="260"/>
      <c r="NZZ23" s="260"/>
      <c r="OAA23" s="260"/>
      <c r="OAB23" s="260"/>
      <c r="OAC23" s="260"/>
      <c r="OAD23" s="260"/>
      <c r="OAE23" s="260"/>
      <c r="OAF23" s="260"/>
      <c r="OAG23" s="260"/>
      <c r="OAH23" s="260"/>
      <c r="OAI23" s="260"/>
      <c r="OAJ23" s="260"/>
      <c r="OAK23" s="260"/>
      <c r="OAL23" s="260"/>
      <c r="OAM23" s="260"/>
      <c r="OAN23" s="260"/>
      <c r="OAO23" s="260"/>
      <c r="OAP23" s="260"/>
      <c r="OAQ23" s="260"/>
      <c r="OAR23" s="260"/>
      <c r="OAS23" s="260"/>
      <c r="OAT23" s="260"/>
      <c r="OAU23" s="260"/>
      <c r="OAV23" s="260"/>
      <c r="OAW23" s="260"/>
      <c r="OAX23" s="260"/>
      <c r="OAY23" s="260"/>
      <c r="OAZ23" s="260"/>
      <c r="OBA23" s="260"/>
      <c r="OBB23" s="260"/>
      <c r="OBC23" s="260"/>
      <c r="OBD23" s="260"/>
      <c r="OBE23" s="260"/>
      <c r="OBF23" s="260"/>
      <c r="OBG23" s="260"/>
      <c r="OBH23" s="260"/>
      <c r="OBI23" s="260"/>
      <c r="OBJ23" s="260"/>
      <c r="OBK23" s="260"/>
      <c r="OBL23" s="260"/>
      <c r="OBM23" s="260"/>
      <c r="OBN23" s="260"/>
      <c r="OBO23" s="260"/>
      <c r="OBP23" s="260"/>
      <c r="OBQ23" s="260"/>
      <c r="OBR23" s="260"/>
      <c r="OBS23" s="260"/>
      <c r="OBT23" s="260"/>
      <c r="OBU23" s="260"/>
      <c r="OBV23" s="260"/>
      <c r="OBW23" s="260"/>
      <c r="OBX23" s="260"/>
      <c r="OBY23" s="260"/>
      <c r="OBZ23" s="260"/>
      <c r="OCA23" s="260"/>
      <c r="OCB23" s="260"/>
      <c r="OCC23" s="260"/>
      <c r="OCD23" s="260"/>
      <c r="OCE23" s="260"/>
      <c r="OCF23" s="260"/>
      <c r="OCG23" s="260"/>
      <c r="OCH23" s="260"/>
      <c r="OCI23" s="260"/>
      <c r="OCJ23" s="260"/>
      <c r="OCK23" s="260"/>
      <c r="OCL23" s="260"/>
      <c r="OCM23" s="260"/>
      <c r="OCN23" s="260"/>
      <c r="OCO23" s="260"/>
      <c r="OCP23" s="260"/>
      <c r="OCQ23" s="260"/>
      <c r="OCR23" s="260"/>
      <c r="OCS23" s="260"/>
      <c r="OCT23" s="260"/>
      <c r="OCU23" s="260"/>
      <c r="OCV23" s="260"/>
      <c r="OCW23" s="260"/>
      <c r="OCX23" s="260"/>
      <c r="OCY23" s="260"/>
      <c r="OCZ23" s="260"/>
      <c r="ODA23" s="260"/>
      <c r="ODB23" s="260"/>
      <c r="ODC23" s="260"/>
      <c r="ODD23" s="260"/>
      <c r="ODE23" s="260"/>
      <c r="ODF23" s="260"/>
      <c r="ODG23" s="260"/>
      <c r="ODH23" s="260"/>
      <c r="ODI23" s="260"/>
      <c r="ODJ23" s="260"/>
      <c r="ODK23" s="260"/>
      <c r="ODL23" s="260"/>
      <c r="ODM23" s="260"/>
      <c r="ODN23" s="260"/>
      <c r="ODO23" s="260"/>
      <c r="ODP23" s="260"/>
      <c r="ODQ23" s="260"/>
      <c r="ODR23" s="260"/>
      <c r="ODS23" s="260"/>
      <c r="ODT23" s="260"/>
      <c r="ODU23" s="260"/>
      <c r="ODV23" s="260"/>
      <c r="ODW23" s="260"/>
      <c r="ODX23" s="260"/>
      <c r="ODY23" s="260"/>
      <c r="ODZ23" s="260"/>
      <c r="OEA23" s="260"/>
      <c r="OEB23" s="260"/>
      <c r="OEC23" s="260"/>
      <c r="OED23" s="260"/>
      <c r="OEE23" s="260"/>
      <c r="OEF23" s="260"/>
      <c r="OEG23" s="260"/>
      <c r="OEH23" s="260"/>
      <c r="OEI23" s="260"/>
      <c r="OEJ23" s="260"/>
      <c r="OEK23" s="260"/>
      <c r="OEL23" s="260"/>
      <c r="OEM23" s="260"/>
      <c r="OEN23" s="260"/>
      <c r="OEO23" s="260"/>
      <c r="OEP23" s="260"/>
      <c r="OEQ23" s="260"/>
      <c r="OER23" s="260"/>
      <c r="OES23" s="260"/>
      <c r="OET23" s="260"/>
      <c r="OEU23" s="260"/>
      <c r="OEV23" s="260"/>
      <c r="OEW23" s="260"/>
      <c r="OEX23" s="260"/>
      <c r="OEY23" s="260"/>
      <c r="OEZ23" s="260"/>
      <c r="OFA23" s="260"/>
      <c r="OFB23" s="260"/>
      <c r="OFC23" s="260"/>
      <c r="OFD23" s="260"/>
      <c r="OFE23" s="260"/>
      <c r="OFF23" s="260"/>
      <c r="OFG23" s="260"/>
      <c r="OFH23" s="260"/>
      <c r="OFI23" s="260"/>
      <c r="OFJ23" s="260"/>
      <c r="OFK23" s="260"/>
      <c r="OFL23" s="260"/>
      <c r="OFM23" s="260"/>
      <c r="OFN23" s="260"/>
      <c r="OFO23" s="260"/>
      <c r="OFP23" s="260"/>
      <c r="OFQ23" s="260"/>
      <c r="OFR23" s="260"/>
      <c r="OFS23" s="260"/>
      <c r="OFT23" s="260"/>
      <c r="OFU23" s="260"/>
      <c r="OFV23" s="260"/>
      <c r="OFW23" s="260"/>
      <c r="OFX23" s="260"/>
      <c r="OFY23" s="260"/>
      <c r="OFZ23" s="260"/>
      <c r="OGA23" s="260"/>
      <c r="OGB23" s="260"/>
      <c r="OGC23" s="260"/>
      <c r="OGD23" s="260"/>
      <c r="OGE23" s="260"/>
      <c r="OGF23" s="260"/>
      <c r="OGG23" s="260"/>
      <c r="OGH23" s="260"/>
      <c r="OGI23" s="260"/>
      <c r="OGJ23" s="260"/>
      <c r="OGK23" s="260"/>
      <c r="OGL23" s="260"/>
      <c r="OGM23" s="260"/>
      <c r="OGN23" s="260"/>
      <c r="OGO23" s="260"/>
      <c r="OGP23" s="260"/>
      <c r="OGQ23" s="260"/>
      <c r="OGR23" s="260"/>
      <c r="OGS23" s="260"/>
      <c r="OGT23" s="260"/>
      <c r="OGU23" s="260"/>
      <c r="OGV23" s="260"/>
      <c r="OGW23" s="260"/>
      <c r="OGX23" s="260"/>
      <c r="OGY23" s="260"/>
      <c r="OGZ23" s="260"/>
      <c r="OHA23" s="260"/>
      <c r="OHB23" s="260"/>
      <c r="OHC23" s="260"/>
      <c r="OHD23" s="260"/>
      <c r="OHE23" s="260"/>
      <c r="OHF23" s="260"/>
      <c r="OHG23" s="260"/>
      <c r="OHH23" s="260"/>
      <c r="OHI23" s="260"/>
      <c r="OHJ23" s="260"/>
      <c r="OHK23" s="260"/>
      <c r="OHL23" s="260"/>
      <c r="OHM23" s="260"/>
      <c r="OHN23" s="260"/>
      <c r="OHO23" s="260"/>
      <c r="OHP23" s="260"/>
      <c r="OHQ23" s="260"/>
      <c r="OHR23" s="260"/>
      <c r="OHS23" s="260"/>
      <c r="OHT23" s="260"/>
      <c r="OHU23" s="260"/>
      <c r="OHV23" s="260"/>
      <c r="OHW23" s="260"/>
      <c r="OHX23" s="260"/>
      <c r="OHY23" s="260"/>
      <c r="OHZ23" s="260"/>
      <c r="OIA23" s="260"/>
      <c r="OIB23" s="260"/>
      <c r="OIC23" s="260"/>
      <c r="OID23" s="260"/>
      <c r="OIE23" s="260"/>
      <c r="OIF23" s="260"/>
      <c r="OIG23" s="260"/>
      <c r="OIH23" s="260"/>
      <c r="OII23" s="260"/>
      <c r="OIJ23" s="260"/>
      <c r="OIK23" s="260"/>
      <c r="OIL23" s="260"/>
      <c r="OIM23" s="260"/>
      <c r="OIN23" s="260"/>
      <c r="OIO23" s="260"/>
      <c r="OIP23" s="260"/>
      <c r="OIQ23" s="260"/>
      <c r="OIR23" s="260"/>
      <c r="OIS23" s="260"/>
      <c r="OIT23" s="260"/>
      <c r="OIU23" s="260"/>
      <c r="OIV23" s="260"/>
      <c r="OIW23" s="260"/>
      <c r="OIX23" s="260"/>
      <c r="OIY23" s="260"/>
      <c r="OIZ23" s="260"/>
      <c r="OJA23" s="260"/>
      <c r="OJB23" s="260"/>
      <c r="OJC23" s="260"/>
      <c r="OJD23" s="260"/>
      <c r="OJE23" s="260"/>
      <c r="OJF23" s="260"/>
      <c r="OJG23" s="260"/>
      <c r="OJH23" s="260"/>
      <c r="OJI23" s="260"/>
      <c r="OJJ23" s="260"/>
      <c r="OJK23" s="260"/>
      <c r="OJL23" s="260"/>
      <c r="OJM23" s="260"/>
      <c r="OJN23" s="260"/>
      <c r="OJO23" s="260"/>
      <c r="OJP23" s="260"/>
      <c r="OJQ23" s="260"/>
      <c r="OJR23" s="260"/>
      <c r="OJS23" s="260"/>
      <c r="OJT23" s="260"/>
      <c r="OJU23" s="260"/>
      <c r="OJV23" s="260"/>
      <c r="OJW23" s="260"/>
      <c r="OJX23" s="260"/>
      <c r="OJY23" s="260"/>
      <c r="OJZ23" s="260"/>
      <c r="OKA23" s="260"/>
      <c r="OKB23" s="260"/>
      <c r="OKC23" s="260"/>
      <c r="OKD23" s="260"/>
      <c r="OKE23" s="260"/>
      <c r="OKF23" s="260"/>
      <c r="OKG23" s="260"/>
      <c r="OKH23" s="260"/>
      <c r="OKI23" s="260"/>
      <c r="OKJ23" s="260"/>
      <c r="OKK23" s="260"/>
      <c r="OKL23" s="260"/>
      <c r="OKM23" s="260"/>
      <c r="OKN23" s="260"/>
      <c r="OKO23" s="260"/>
      <c r="OKP23" s="260"/>
      <c r="OKQ23" s="260"/>
      <c r="OKR23" s="260"/>
      <c r="OKS23" s="260"/>
      <c r="OKT23" s="260"/>
      <c r="OKU23" s="260"/>
      <c r="OKV23" s="260"/>
      <c r="OKW23" s="260"/>
      <c r="OKX23" s="260"/>
      <c r="OKY23" s="260"/>
      <c r="OKZ23" s="260"/>
      <c r="OLA23" s="260"/>
      <c r="OLB23" s="260"/>
      <c r="OLC23" s="260"/>
      <c r="OLD23" s="260"/>
      <c r="OLE23" s="260"/>
      <c r="OLF23" s="260"/>
      <c r="OLG23" s="260"/>
      <c r="OLH23" s="260"/>
      <c r="OLI23" s="260"/>
      <c r="OLJ23" s="260"/>
      <c r="OLK23" s="260"/>
      <c r="OLL23" s="260"/>
      <c r="OLM23" s="260"/>
      <c r="OLN23" s="260"/>
      <c r="OLO23" s="260"/>
      <c r="OLP23" s="260"/>
      <c r="OLQ23" s="260"/>
      <c r="OLR23" s="260"/>
      <c r="OLS23" s="260"/>
      <c r="OLT23" s="260"/>
      <c r="OLU23" s="260"/>
      <c r="OLV23" s="260"/>
      <c r="OLW23" s="260"/>
      <c r="OLX23" s="260"/>
      <c r="OLY23" s="260"/>
      <c r="OLZ23" s="260"/>
      <c r="OMA23" s="260"/>
      <c r="OMB23" s="260"/>
      <c r="OMC23" s="260"/>
      <c r="OMD23" s="260"/>
      <c r="OME23" s="260"/>
      <c r="OMF23" s="260"/>
      <c r="OMG23" s="260"/>
      <c r="OMH23" s="260"/>
      <c r="OMI23" s="260"/>
      <c r="OMJ23" s="260"/>
      <c r="OMK23" s="260"/>
      <c r="OML23" s="260"/>
      <c r="OMM23" s="260"/>
      <c r="OMN23" s="260"/>
      <c r="OMO23" s="260"/>
      <c r="OMP23" s="260"/>
      <c r="OMQ23" s="260"/>
      <c r="OMR23" s="260"/>
      <c r="OMS23" s="260"/>
      <c r="OMT23" s="260"/>
      <c r="OMU23" s="260"/>
      <c r="OMV23" s="260"/>
      <c r="OMW23" s="260"/>
      <c r="OMX23" s="260"/>
      <c r="OMY23" s="260"/>
      <c r="OMZ23" s="260"/>
      <c r="ONA23" s="260"/>
      <c r="ONB23" s="260"/>
      <c r="ONC23" s="260"/>
      <c r="OND23" s="260"/>
      <c r="ONE23" s="260"/>
      <c r="ONF23" s="260"/>
      <c r="ONG23" s="260"/>
      <c r="ONH23" s="260"/>
      <c r="ONI23" s="260"/>
      <c r="ONJ23" s="260"/>
      <c r="ONK23" s="260"/>
      <c r="ONL23" s="260"/>
      <c r="ONM23" s="260"/>
      <c r="ONN23" s="260"/>
      <c r="ONO23" s="260"/>
      <c r="ONP23" s="260"/>
      <c r="ONQ23" s="260"/>
      <c r="ONR23" s="260"/>
      <c r="ONS23" s="260"/>
      <c r="ONT23" s="260"/>
      <c r="ONU23" s="260"/>
      <c r="ONV23" s="260"/>
      <c r="ONW23" s="260"/>
      <c r="ONX23" s="260"/>
      <c r="ONY23" s="260"/>
      <c r="ONZ23" s="260"/>
      <c r="OOA23" s="260"/>
      <c r="OOB23" s="260"/>
      <c r="OOC23" s="260"/>
      <c r="OOD23" s="260"/>
      <c r="OOE23" s="260"/>
      <c r="OOF23" s="260"/>
      <c r="OOG23" s="260"/>
      <c r="OOH23" s="260"/>
      <c r="OOI23" s="260"/>
      <c r="OOJ23" s="260"/>
      <c r="OOK23" s="260"/>
      <c r="OOL23" s="260"/>
      <c r="OOM23" s="260"/>
      <c r="OON23" s="260"/>
      <c r="OOO23" s="260"/>
      <c r="OOP23" s="260"/>
      <c r="OOQ23" s="260"/>
      <c r="OOR23" s="260"/>
      <c r="OOS23" s="260"/>
      <c r="OOT23" s="260"/>
      <c r="OOU23" s="260"/>
      <c r="OOV23" s="260"/>
      <c r="OOW23" s="260"/>
      <c r="OOX23" s="260"/>
      <c r="OOY23" s="260"/>
      <c r="OOZ23" s="260"/>
      <c r="OPA23" s="260"/>
      <c r="OPB23" s="260"/>
      <c r="OPC23" s="260"/>
      <c r="OPD23" s="260"/>
      <c r="OPE23" s="260"/>
      <c r="OPF23" s="260"/>
      <c r="OPG23" s="260"/>
      <c r="OPH23" s="260"/>
      <c r="OPI23" s="260"/>
      <c r="OPJ23" s="260"/>
      <c r="OPK23" s="260"/>
      <c r="OPL23" s="260"/>
      <c r="OPM23" s="260"/>
      <c r="OPN23" s="260"/>
      <c r="OPO23" s="260"/>
      <c r="OPP23" s="260"/>
      <c r="OPQ23" s="260"/>
      <c r="OPR23" s="260"/>
      <c r="OPS23" s="260"/>
      <c r="OPT23" s="260"/>
      <c r="OPU23" s="260"/>
      <c r="OPV23" s="260"/>
      <c r="OPW23" s="260"/>
      <c r="OPX23" s="260"/>
      <c r="OPY23" s="260"/>
      <c r="OPZ23" s="260"/>
      <c r="OQA23" s="260"/>
      <c r="OQB23" s="260"/>
      <c r="OQC23" s="260"/>
      <c r="OQD23" s="260"/>
      <c r="OQE23" s="260"/>
      <c r="OQF23" s="260"/>
      <c r="OQG23" s="260"/>
      <c r="OQH23" s="260"/>
      <c r="OQI23" s="260"/>
      <c r="OQJ23" s="260"/>
      <c r="OQK23" s="260"/>
      <c r="OQL23" s="260"/>
      <c r="OQM23" s="260"/>
      <c r="OQN23" s="260"/>
      <c r="OQO23" s="260"/>
      <c r="OQP23" s="260"/>
      <c r="OQQ23" s="260"/>
      <c r="OQR23" s="260"/>
      <c r="OQS23" s="260"/>
      <c r="OQT23" s="260"/>
      <c r="OQU23" s="260"/>
      <c r="OQV23" s="260"/>
      <c r="OQW23" s="260"/>
      <c r="OQX23" s="260"/>
      <c r="OQY23" s="260"/>
      <c r="OQZ23" s="260"/>
      <c r="ORA23" s="260"/>
      <c r="ORB23" s="260"/>
      <c r="ORC23" s="260"/>
      <c r="ORD23" s="260"/>
      <c r="ORE23" s="260"/>
      <c r="ORF23" s="260"/>
      <c r="ORG23" s="260"/>
      <c r="ORH23" s="260"/>
      <c r="ORI23" s="260"/>
      <c r="ORJ23" s="260"/>
      <c r="ORK23" s="260"/>
      <c r="ORL23" s="260"/>
      <c r="ORM23" s="260"/>
      <c r="ORN23" s="260"/>
      <c r="ORO23" s="260"/>
      <c r="ORP23" s="260"/>
      <c r="ORQ23" s="260"/>
      <c r="ORR23" s="260"/>
      <c r="ORS23" s="260"/>
      <c r="ORT23" s="260"/>
      <c r="ORU23" s="260"/>
      <c r="ORV23" s="260"/>
      <c r="ORW23" s="260"/>
      <c r="ORX23" s="260"/>
      <c r="ORY23" s="260"/>
      <c r="ORZ23" s="260"/>
      <c r="OSA23" s="260"/>
      <c r="OSB23" s="260"/>
      <c r="OSC23" s="260"/>
      <c r="OSD23" s="260"/>
      <c r="OSE23" s="260"/>
      <c r="OSF23" s="260"/>
      <c r="OSG23" s="260"/>
      <c r="OSH23" s="260"/>
      <c r="OSI23" s="260"/>
      <c r="OSJ23" s="260"/>
      <c r="OSK23" s="260"/>
      <c r="OSL23" s="260"/>
      <c r="OSM23" s="260"/>
      <c r="OSN23" s="260"/>
      <c r="OSO23" s="260"/>
      <c r="OSP23" s="260"/>
      <c r="OSQ23" s="260"/>
      <c r="OSR23" s="260"/>
      <c r="OSS23" s="260"/>
      <c r="OST23" s="260"/>
      <c r="OSU23" s="260"/>
      <c r="OSV23" s="260"/>
      <c r="OSW23" s="260"/>
      <c r="OSX23" s="260"/>
      <c r="OSY23" s="260"/>
      <c r="OSZ23" s="260"/>
      <c r="OTA23" s="260"/>
      <c r="OTB23" s="260"/>
      <c r="OTC23" s="260"/>
      <c r="OTD23" s="260"/>
      <c r="OTE23" s="260"/>
      <c r="OTF23" s="260"/>
      <c r="OTG23" s="260"/>
      <c r="OTH23" s="260"/>
      <c r="OTI23" s="260"/>
      <c r="OTJ23" s="260"/>
      <c r="OTK23" s="260"/>
      <c r="OTL23" s="260"/>
      <c r="OTM23" s="260"/>
      <c r="OTN23" s="260"/>
      <c r="OTO23" s="260"/>
      <c r="OTP23" s="260"/>
      <c r="OTQ23" s="260"/>
      <c r="OTR23" s="260"/>
      <c r="OTS23" s="260"/>
      <c r="OTT23" s="260"/>
      <c r="OTU23" s="260"/>
      <c r="OTV23" s="260"/>
      <c r="OTW23" s="260"/>
      <c r="OTX23" s="260"/>
      <c r="OTY23" s="260"/>
      <c r="OTZ23" s="260"/>
      <c r="OUA23" s="260"/>
      <c r="OUB23" s="260"/>
      <c r="OUC23" s="260"/>
      <c r="OUD23" s="260"/>
      <c r="OUE23" s="260"/>
      <c r="OUF23" s="260"/>
      <c r="OUG23" s="260"/>
      <c r="OUH23" s="260"/>
      <c r="OUI23" s="260"/>
      <c r="OUJ23" s="260"/>
      <c r="OUK23" s="260"/>
      <c r="OUL23" s="260"/>
      <c r="OUM23" s="260"/>
      <c r="OUN23" s="260"/>
      <c r="OUO23" s="260"/>
      <c r="OUP23" s="260"/>
      <c r="OUQ23" s="260"/>
      <c r="OUR23" s="260"/>
      <c r="OUS23" s="260"/>
      <c r="OUT23" s="260"/>
      <c r="OUU23" s="260"/>
      <c r="OUV23" s="260"/>
      <c r="OUW23" s="260"/>
      <c r="OUX23" s="260"/>
      <c r="OUY23" s="260"/>
      <c r="OUZ23" s="260"/>
      <c r="OVA23" s="260"/>
      <c r="OVB23" s="260"/>
      <c r="OVC23" s="260"/>
      <c r="OVD23" s="260"/>
      <c r="OVE23" s="260"/>
      <c r="OVF23" s="260"/>
      <c r="OVG23" s="260"/>
      <c r="OVH23" s="260"/>
      <c r="OVI23" s="260"/>
      <c r="OVJ23" s="260"/>
      <c r="OVK23" s="260"/>
      <c r="OVL23" s="260"/>
      <c r="OVM23" s="260"/>
      <c r="OVN23" s="260"/>
      <c r="OVO23" s="260"/>
      <c r="OVP23" s="260"/>
      <c r="OVQ23" s="260"/>
      <c r="OVR23" s="260"/>
      <c r="OVS23" s="260"/>
      <c r="OVT23" s="260"/>
      <c r="OVU23" s="260"/>
      <c r="OVV23" s="260"/>
      <c r="OVW23" s="260"/>
      <c r="OVX23" s="260"/>
      <c r="OVY23" s="260"/>
      <c r="OVZ23" s="260"/>
      <c r="OWA23" s="260"/>
      <c r="OWB23" s="260"/>
      <c r="OWC23" s="260"/>
      <c r="OWD23" s="260"/>
      <c r="OWE23" s="260"/>
      <c r="OWF23" s="260"/>
      <c r="OWG23" s="260"/>
      <c r="OWH23" s="260"/>
      <c r="OWI23" s="260"/>
      <c r="OWJ23" s="260"/>
      <c r="OWK23" s="260"/>
      <c r="OWL23" s="260"/>
      <c r="OWM23" s="260"/>
      <c r="OWN23" s="260"/>
      <c r="OWO23" s="260"/>
      <c r="OWP23" s="260"/>
      <c r="OWQ23" s="260"/>
      <c r="OWR23" s="260"/>
      <c r="OWS23" s="260"/>
      <c r="OWT23" s="260"/>
      <c r="OWU23" s="260"/>
      <c r="OWV23" s="260"/>
      <c r="OWW23" s="260"/>
      <c r="OWX23" s="260"/>
      <c r="OWY23" s="260"/>
      <c r="OWZ23" s="260"/>
      <c r="OXA23" s="260"/>
      <c r="OXB23" s="260"/>
      <c r="OXC23" s="260"/>
      <c r="OXD23" s="260"/>
      <c r="OXE23" s="260"/>
      <c r="OXF23" s="260"/>
      <c r="OXG23" s="260"/>
      <c r="OXH23" s="260"/>
      <c r="OXI23" s="260"/>
      <c r="OXJ23" s="260"/>
      <c r="OXK23" s="260"/>
      <c r="OXL23" s="260"/>
      <c r="OXM23" s="260"/>
      <c r="OXN23" s="260"/>
      <c r="OXO23" s="260"/>
      <c r="OXP23" s="260"/>
      <c r="OXQ23" s="260"/>
      <c r="OXR23" s="260"/>
      <c r="OXS23" s="260"/>
      <c r="OXT23" s="260"/>
      <c r="OXU23" s="260"/>
      <c r="OXV23" s="260"/>
      <c r="OXW23" s="260"/>
      <c r="OXX23" s="260"/>
      <c r="OXY23" s="260"/>
      <c r="OXZ23" s="260"/>
      <c r="OYA23" s="260"/>
      <c r="OYB23" s="260"/>
      <c r="OYC23" s="260"/>
      <c r="OYD23" s="260"/>
      <c r="OYE23" s="260"/>
      <c r="OYF23" s="260"/>
      <c r="OYG23" s="260"/>
      <c r="OYH23" s="260"/>
      <c r="OYI23" s="260"/>
      <c r="OYJ23" s="260"/>
      <c r="OYK23" s="260"/>
      <c r="OYL23" s="260"/>
      <c r="OYM23" s="260"/>
      <c r="OYN23" s="260"/>
      <c r="OYO23" s="260"/>
      <c r="OYP23" s="260"/>
      <c r="OYQ23" s="260"/>
      <c r="OYR23" s="260"/>
      <c r="OYS23" s="260"/>
      <c r="OYT23" s="260"/>
      <c r="OYU23" s="260"/>
      <c r="OYV23" s="260"/>
      <c r="OYW23" s="260"/>
      <c r="OYX23" s="260"/>
      <c r="OYY23" s="260"/>
      <c r="OYZ23" s="260"/>
      <c r="OZA23" s="260"/>
      <c r="OZB23" s="260"/>
      <c r="OZC23" s="260"/>
      <c r="OZD23" s="260"/>
      <c r="OZE23" s="260"/>
      <c r="OZF23" s="260"/>
      <c r="OZG23" s="260"/>
      <c r="OZH23" s="260"/>
      <c r="OZI23" s="260"/>
      <c r="OZJ23" s="260"/>
      <c r="OZK23" s="260"/>
      <c r="OZL23" s="260"/>
      <c r="OZM23" s="260"/>
      <c r="OZN23" s="260"/>
      <c r="OZO23" s="260"/>
      <c r="OZP23" s="260"/>
      <c r="OZQ23" s="260"/>
      <c r="OZR23" s="260"/>
      <c r="OZS23" s="260"/>
      <c r="OZT23" s="260"/>
      <c r="OZU23" s="260"/>
      <c r="OZV23" s="260"/>
      <c r="OZW23" s="260"/>
      <c r="OZX23" s="260"/>
      <c r="OZY23" s="260"/>
      <c r="OZZ23" s="260"/>
      <c r="PAA23" s="260"/>
      <c r="PAB23" s="260"/>
      <c r="PAC23" s="260"/>
      <c r="PAD23" s="260"/>
      <c r="PAE23" s="260"/>
      <c r="PAF23" s="260"/>
      <c r="PAG23" s="260"/>
      <c r="PAH23" s="260"/>
      <c r="PAI23" s="260"/>
      <c r="PAJ23" s="260"/>
      <c r="PAK23" s="260"/>
      <c r="PAL23" s="260"/>
      <c r="PAM23" s="260"/>
      <c r="PAN23" s="260"/>
      <c r="PAO23" s="260"/>
      <c r="PAP23" s="260"/>
      <c r="PAQ23" s="260"/>
      <c r="PAR23" s="260"/>
      <c r="PAS23" s="260"/>
      <c r="PAT23" s="260"/>
      <c r="PAU23" s="260"/>
      <c r="PAV23" s="260"/>
      <c r="PAW23" s="260"/>
      <c r="PAX23" s="260"/>
      <c r="PAY23" s="260"/>
      <c r="PAZ23" s="260"/>
      <c r="PBA23" s="260"/>
      <c r="PBB23" s="260"/>
      <c r="PBC23" s="260"/>
      <c r="PBD23" s="260"/>
      <c r="PBE23" s="260"/>
      <c r="PBF23" s="260"/>
      <c r="PBG23" s="260"/>
      <c r="PBH23" s="260"/>
      <c r="PBI23" s="260"/>
      <c r="PBJ23" s="260"/>
      <c r="PBK23" s="260"/>
      <c r="PBL23" s="260"/>
      <c r="PBM23" s="260"/>
      <c r="PBN23" s="260"/>
      <c r="PBO23" s="260"/>
      <c r="PBP23" s="260"/>
      <c r="PBQ23" s="260"/>
      <c r="PBR23" s="260"/>
      <c r="PBS23" s="260"/>
      <c r="PBT23" s="260"/>
      <c r="PBU23" s="260"/>
      <c r="PBV23" s="260"/>
      <c r="PBW23" s="260"/>
      <c r="PBX23" s="260"/>
      <c r="PBY23" s="260"/>
      <c r="PBZ23" s="260"/>
      <c r="PCA23" s="260"/>
      <c r="PCB23" s="260"/>
      <c r="PCC23" s="260"/>
      <c r="PCD23" s="260"/>
      <c r="PCE23" s="260"/>
      <c r="PCF23" s="260"/>
      <c r="PCG23" s="260"/>
      <c r="PCH23" s="260"/>
      <c r="PCI23" s="260"/>
      <c r="PCJ23" s="260"/>
      <c r="PCK23" s="260"/>
      <c r="PCL23" s="260"/>
      <c r="PCM23" s="260"/>
      <c r="PCN23" s="260"/>
      <c r="PCO23" s="260"/>
      <c r="PCP23" s="260"/>
      <c r="PCQ23" s="260"/>
      <c r="PCR23" s="260"/>
      <c r="PCS23" s="260"/>
      <c r="PCT23" s="260"/>
      <c r="PCU23" s="260"/>
      <c r="PCV23" s="260"/>
      <c r="PCW23" s="260"/>
      <c r="PCX23" s="260"/>
      <c r="PCY23" s="260"/>
      <c r="PCZ23" s="260"/>
      <c r="PDA23" s="260"/>
      <c r="PDB23" s="260"/>
      <c r="PDC23" s="260"/>
      <c r="PDD23" s="260"/>
      <c r="PDE23" s="260"/>
      <c r="PDF23" s="260"/>
      <c r="PDG23" s="260"/>
      <c r="PDH23" s="260"/>
      <c r="PDI23" s="260"/>
      <c r="PDJ23" s="260"/>
      <c r="PDK23" s="260"/>
      <c r="PDL23" s="260"/>
      <c r="PDM23" s="260"/>
      <c r="PDN23" s="260"/>
      <c r="PDO23" s="260"/>
      <c r="PDP23" s="260"/>
      <c r="PDQ23" s="260"/>
      <c r="PDR23" s="260"/>
      <c r="PDS23" s="260"/>
      <c r="PDT23" s="260"/>
      <c r="PDU23" s="260"/>
      <c r="PDV23" s="260"/>
      <c r="PDW23" s="260"/>
      <c r="PDX23" s="260"/>
      <c r="PDY23" s="260"/>
      <c r="PDZ23" s="260"/>
      <c r="PEA23" s="260"/>
      <c r="PEB23" s="260"/>
      <c r="PEC23" s="260"/>
      <c r="PED23" s="260"/>
      <c r="PEE23" s="260"/>
      <c r="PEF23" s="260"/>
      <c r="PEG23" s="260"/>
      <c r="PEH23" s="260"/>
      <c r="PEI23" s="260"/>
      <c r="PEJ23" s="260"/>
      <c r="PEK23" s="260"/>
      <c r="PEL23" s="260"/>
      <c r="PEM23" s="260"/>
      <c r="PEN23" s="260"/>
      <c r="PEO23" s="260"/>
      <c r="PEP23" s="260"/>
      <c r="PEQ23" s="260"/>
      <c r="PER23" s="260"/>
      <c r="PES23" s="260"/>
      <c r="PET23" s="260"/>
      <c r="PEU23" s="260"/>
      <c r="PEV23" s="260"/>
      <c r="PEW23" s="260"/>
      <c r="PEX23" s="260"/>
      <c r="PEY23" s="260"/>
      <c r="PEZ23" s="260"/>
      <c r="PFA23" s="260"/>
      <c r="PFB23" s="260"/>
      <c r="PFC23" s="260"/>
      <c r="PFD23" s="260"/>
      <c r="PFE23" s="260"/>
      <c r="PFF23" s="260"/>
      <c r="PFG23" s="260"/>
      <c r="PFH23" s="260"/>
      <c r="PFI23" s="260"/>
      <c r="PFJ23" s="260"/>
      <c r="PFK23" s="260"/>
      <c r="PFL23" s="260"/>
      <c r="PFM23" s="260"/>
      <c r="PFN23" s="260"/>
      <c r="PFO23" s="260"/>
      <c r="PFP23" s="260"/>
      <c r="PFQ23" s="260"/>
      <c r="PFR23" s="260"/>
      <c r="PFS23" s="260"/>
      <c r="PFT23" s="260"/>
      <c r="PFU23" s="260"/>
      <c r="PFV23" s="260"/>
      <c r="PFW23" s="260"/>
      <c r="PFX23" s="260"/>
      <c r="PFY23" s="260"/>
      <c r="PFZ23" s="260"/>
      <c r="PGA23" s="260"/>
      <c r="PGB23" s="260"/>
      <c r="PGC23" s="260"/>
      <c r="PGD23" s="260"/>
      <c r="PGE23" s="260"/>
      <c r="PGF23" s="260"/>
      <c r="PGG23" s="260"/>
      <c r="PGH23" s="260"/>
      <c r="PGI23" s="260"/>
      <c r="PGJ23" s="260"/>
      <c r="PGK23" s="260"/>
      <c r="PGL23" s="260"/>
      <c r="PGM23" s="260"/>
      <c r="PGN23" s="260"/>
      <c r="PGO23" s="260"/>
      <c r="PGP23" s="260"/>
      <c r="PGQ23" s="260"/>
      <c r="PGR23" s="260"/>
      <c r="PGS23" s="260"/>
      <c r="PGT23" s="260"/>
      <c r="PGU23" s="260"/>
      <c r="PGV23" s="260"/>
      <c r="PGW23" s="260"/>
      <c r="PGX23" s="260"/>
      <c r="PGY23" s="260"/>
      <c r="PGZ23" s="260"/>
      <c r="PHA23" s="260"/>
      <c r="PHB23" s="260"/>
      <c r="PHC23" s="260"/>
      <c r="PHD23" s="260"/>
      <c r="PHE23" s="260"/>
      <c r="PHF23" s="260"/>
      <c r="PHG23" s="260"/>
      <c r="PHH23" s="260"/>
      <c r="PHI23" s="260"/>
      <c r="PHJ23" s="260"/>
      <c r="PHK23" s="260"/>
      <c r="PHL23" s="260"/>
      <c r="PHM23" s="260"/>
      <c r="PHN23" s="260"/>
      <c r="PHO23" s="260"/>
      <c r="PHP23" s="260"/>
      <c r="PHQ23" s="260"/>
      <c r="PHR23" s="260"/>
      <c r="PHS23" s="260"/>
      <c r="PHT23" s="260"/>
      <c r="PHU23" s="260"/>
      <c r="PHV23" s="260"/>
      <c r="PHW23" s="260"/>
      <c r="PHX23" s="260"/>
      <c r="PHY23" s="260"/>
      <c r="PHZ23" s="260"/>
      <c r="PIA23" s="260"/>
      <c r="PIB23" s="260"/>
      <c r="PIC23" s="260"/>
      <c r="PID23" s="260"/>
      <c r="PIE23" s="260"/>
      <c r="PIF23" s="260"/>
      <c r="PIG23" s="260"/>
      <c r="PIH23" s="260"/>
      <c r="PII23" s="260"/>
      <c r="PIJ23" s="260"/>
      <c r="PIK23" s="260"/>
      <c r="PIL23" s="260"/>
      <c r="PIM23" s="260"/>
      <c r="PIN23" s="260"/>
      <c r="PIO23" s="260"/>
      <c r="PIP23" s="260"/>
      <c r="PIQ23" s="260"/>
      <c r="PIR23" s="260"/>
      <c r="PIS23" s="260"/>
      <c r="PIT23" s="260"/>
      <c r="PIU23" s="260"/>
      <c r="PIV23" s="260"/>
      <c r="PIW23" s="260"/>
      <c r="PIX23" s="260"/>
      <c r="PIY23" s="260"/>
      <c r="PIZ23" s="260"/>
      <c r="PJA23" s="260"/>
      <c r="PJB23" s="260"/>
      <c r="PJC23" s="260"/>
      <c r="PJD23" s="260"/>
      <c r="PJE23" s="260"/>
      <c r="PJF23" s="260"/>
      <c r="PJG23" s="260"/>
      <c r="PJH23" s="260"/>
      <c r="PJI23" s="260"/>
      <c r="PJJ23" s="260"/>
      <c r="PJK23" s="260"/>
      <c r="PJL23" s="260"/>
      <c r="PJM23" s="260"/>
      <c r="PJN23" s="260"/>
      <c r="PJO23" s="260"/>
      <c r="PJP23" s="260"/>
      <c r="PJQ23" s="260"/>
      <c r="PJR23" s="260"/>
      <c r="PJS23" s="260"/>
      <c r="PJT23" s="260"/>
      <c r="PJU23" s="260"/>
      <c r="PJV23" s="260"/>
      <c r="PJW23" s="260"/>
      <c r="PJX23" s="260"/>
      <c r="PJY23" s="260"/>
      <c r="PJZ23" s="260"/>
      <c r="PKA23" s="260"/>
      <c r="PKB23" s="260"/>
      <c r="PKC23" s="260"/>
      <c r="PKD23" s="260"/>
      <c r="PKE23" s="260"/>
      <c r="PKF23" s="260"/>
      <c r="PKG23" s="260"/>
      <c r="PKH23" s="260"/>
      <c r="PKI23" s="260"/>
      <c r="PKJ23" s="260"/>
      <c r="PKK23" s="260"/>
      <c r="PKL23" s="260"/>
      <c r="PKM23" s="260"/>
      <c r="PKN23" s="260"/>
      <c r="PKO23" s="260"/>
      <c r="PKP23" s="260"/>
      <c r="PKQ23" s="260"/>
      <c r="PKR23" s="260"/>
      <c r="PKS23" s="260"/>
      <c r="PKT23" s="260"/>
      <c r="PKU23" s="260"/>
      <c r="PKV23" s="260"/>
      <c r="PKW23" s="260"/>
      <c r="PKX23" s="260"/>
      <c r="PKY23" s="260"/>
      <c r="PKZ23" s="260"/>
      <c r="PLA23" s="260"/>
      <c r="PLB23" s="260"/>
      <c r="PLC23" s="260"/>
      <c r="PLD23" s="260"/>
      <c r="PLE23" s="260"/>
      <c r="PLF23" s="260"/>
      <c r="PLG23" s="260"/>
      <c r="PLH23" s="260"/>
      <c r="PLI23" s="260"/>
      <c r="PLJ23" s="260"/>
      <c r="PLK23" s="260"/>
      <c r="PLL23" s="260"/>
      <c r="PLM23" s="260"/>
      <c r="PLN23" s="260"/>
      <c r="PLO23" s="260"/>
      <c r="PLP23" s="260"/>
      <c r="PLQ23" s="260"/>
      <c r="PLR23" s="260"/>
      <c r="PLS23" s="260"/>
      <c r="PLT23" s="260"/>
      <c r="PLU23" s="260"/>
      <c r="PLV23" s="260"/>
      <c r="PLW23" s="260"/>
      <c r="PLX23" s="260"/>
      <c r="PLY23" s="260"/>
      <c r="PLZ23" s="260"/>
      <c r="PMA23" s="260"/>
      <c r="PMB23" s="260"/>
      <c r="PMC23" s="260"/>
      <c r="PMD23" s="260"/>
      <c r="PME23" s="260"/>
      <c r="PMF23" s="260"/>
      <c r="PMG23" s="260"/>
      <c r="PMH23" s="260"/>
      <c r="PMI23" s="260"/>
      <c r="PMJ23" s="260"/>
      <c r="PMK23" s="260"/>
      <c r="PML23" s="260"/>
      <c r="PMM23" s="260"/>
      <c r="PMN23" s="260"/>
      <c r="PMO23" s="260"/>
      <c r="PMP23" s="260"/>
      <c r="PMQ23" s="260"/>
      <c r="PMR23" s="260"/>
      <c r="PMS23" s="260"/>
      <c r="PMT23" s="260"/>
      <c r="PMU23" s="260"/>
      <c r="PMV23" s="260"/>
      <c r="PMW23" s="260"/>
      <c r="PMX23" s="260"/>
      <c r="PMY23" s="260"/>
      <c r="PMZ23" s="260"/>
      <c r="PNA23" s="260"/>
      <c r="PNB23" s="260"/>
      <c r="PNC23" s="260"/>
      <c r="PND23" s="260"/>
      <c r="PNE23" s="260"/>
      <c r="PNF23" s="260"/>
      <c r="PNG23" s="260"/>
      <c r="PNH23" s="260"/>
      <c r="PNI23" s="260"/>
      <c r="PNJ23" s="260"/>
      <c r="PNK23" s="260"/>
      <c r="PNL23" s="260"/>
      <c r="PNM23" s="260"/>
      <c r="PNN23" s="260"/>
      <c r="PNO23" s="260"/>
      <c r="PNP23" s="260"/>
      <c r="PNQ23" s="260"/>
      <c r="PNR23" s="260"/>
      <c r="PNS23" s="260"/>
      <c r="PNT23" s="260"/>
      <c r="PNU23" s="260"/>
      <c r="PNV23" s="260"/>
      <c r="PNW23" s="260"/>
      <c r="PNX23" s="260"/>
      <c r="PNY23" s="260"/>
      <c r="PNZ23" s="260"/>
      <c r="POA23" s="260"/>
      <c r="POB23" s="260"/>
      <c r="POC23" s="260"/>
      <c r="POD23" s="260"/>
      <c r="POE23" s="260"/>
      <c r="POF23" s="260"/>
      <c r="POG23" s="260"/>
      <c r="POH23" s="260"/>
      <c r="POI23" s="260"/>
      <c r="POJ23" s="260"/>
      <c r="POK23" s="260"/>
      <c r="POL23" s="260"/>
      <c r="POM23" s="260"/>
      <c r="PON23" s="260"/>
      <c r="POO23" s="260"/>
      <c r="POP23" s="260"/>
      <c r="POQ23" s="260"/>
      <c r="POR23" s="260"/>
      <c r="POS23" s="260"/>
      <c r="POT23" s="260"/>
      <c r="POU23" s="260"/>
      <c r="POV23" s="260"/>
      <c r="POW23" s="260"/>
      <c r="POX23" s="260"/>
      <c r="POY23" s="260"/>
      <c r="POZ23" s="260"/>
      <c r="PPA23" s="260"/>
      <c r="PPB23" s="260"/>
      <c r="PPC23" s="260"/>
      <c r="PPD23" s="260"/>
      <c r="PPE23" s="260"/>
      <c r="PPF23" s="260"/>
      <c r="PPG23" s="260"/>
      <c r="PPH23" s="260"/>
      <c r="PPI23" s="260"/>
      <c r="PPJ23" s="260"/>
      <c r="PPK23" s="260"/>
      <c r="PPL23" s="260"/>
      <c r="PPM23" s="260"/>
      <c r="PPN23" s="260"/>
      <c r="PPO23" s="260"/>
      <c r="PPP23" s="260"/>
      <c r="PPQ23" s="260"/>
      <c r="PPR23" s="260"/>
      <c r="PPS23" s="260"/>
      <c r="PPT23" s="260"/>
      <c r="PPU23" s="260"/>
      <c r="PPV23" s="260"/>
      <c r="PPW23" s="260"/>
      <c r="PPX23" s="260"/>
      <c r="PPY23" s="260"/>
      <c r="PPZ23" s="260"/>
      <c r="PQA23" s="260"/>
      <c r="PQB23" s="260"/>
      <c r="PQC23" s="260"/>
      <c r="PQD23" s="260"/>
      <c r="PQE23" s="260"/>
      <c r="PQF23" s="260"/>
      <c r="PQG23" s="260"/>
      <c r="PQH23" s="260"/>
      <c r="PQI23" s="260"/>
      <c r="PQJ23" s="260"/>
      <c r="PQK23" s="260"/>
      <c r="PQL23" s="260"/>
      <c r="PQM23" s="260"/>
      <c r="PQN23" s="260"/>
      <c r="PQO23" s="260"/>
      <c r="PQP23" s="260"/>
      <c r="PQQ23" s="260"/>
      <c r="PQR23" s="260"/>
      <c r="PQS23" s="260"/>
      <c r="PQT23" s="260"/>
      <c r="PQU23" s="260"/>
      <c r="PQV23" s="260"/>
      <c r="PQW23" s="260"/>
      <c r="PQX23" s="260"/>
      <c r="PQY23" s="260"/>
      <c r="PQZ23" s="260"/>
      <c r="PRA23" s="260"/>
      <c r="PRB23" s="260"/>
      <c r="PRC23" s="260"/>
      <c r="PRD23" s="260"/>
      <c r="PRE23" s="260"/>
      <c r="PRF23" s="260"/>
      <c r="PRG23" s="260"/>
      <c r="PRH23" s="260"/>
      <c r="PRI23" s="260"/>
      <c r="PRJ23" s="260"/>
      <c r="PRK23" s="260"/>
      <c r="PRL23" s="260"/>
      <c r="PRM23" s="260"/>
      <c r="PRN23" s="260"/>
      <c r="PRO23" s="260"/>
      <c r="PRP23" s="260"/>
      <c r="PRQ23" s="260"/>
      <c r="PRR23" s="260"/>
      <c r="PRS23" s="260"/>
      <c r="PRT23" s="260"/>
      <c r="PRU23" s="260"/>
      <c r="PRV23" s="260"/>
      <c r="PRW23" s="260"/>
      <c r="PRX23" s="260"/>
      <c r="PRY23" s="260"/>
      <c r="PRZ23" s="260"/>
      <c r="PSA23" s="260"/>
      <c r="PSB23" s="260"/>
      <c r="PSC23" s="260"/>
      <c r="PSD23" s="260"/>
      <c r="PSE23" s="260"/>
      <c r="PSF23" s="260"/>
      <c r="PSG23" s="260"/>
      <c r="PSH23" s="260"/>
      <c r="PSI23" s="260"/>
      <c r="PSJ23" s="260"/>
      <c r="PSK23" s="260"/>
      <c r="PSL23" s="260"/>
      <c r="PSM23" s="260"/>
      <c r="PSN23" s="260"/>
      <c r="PSO23" s="260"/>
      <c r="PSP23" s="260"/>
      <c r="PSQ23" s="260"/>
      <c r="PSR23" s="260"/>
      <c r="PSS23" s="260"/>
      <c r="PST23" s="260"/>
      <c r="PSU23" s="260"/>
      <c r="PSV23" s="260"/>
      <c r="PSW23" s="260"/>
      <c r="PSX23" s="260"/>
      <c r="PSY23" s="260"/>
      <c r="PSZ23" s="260"/>
      <c r="PTA23" s="260"/>
      <c r="PTB23" s="260"/>
      <c r="PTC23" s="260"/>
      <c r="PTD23" s="260"/>
      <c r="PTE23" s="260"/>
      <c r="PTF23" s="260"/>
      <c r="PTG23" s="260"/>
      <c r="PTH23" s="260"/>
      <c r="PTI23" s="260"/>
      <c r="PTJ23" s="260"/>
      <c r="PTK23" s="260"/>
      <c r="PTL23" s="260"/>
      <c r="PTM23" s="260"/>
      <c r="PTN23" s="260"/>
      <c r="PTO23" s="260"/>
      <c r="PTP23" s="260"/>
      <c r="PTQ23" s="260"/>
      <c r="PTR23" s="260"/>
      <c r="PTS23" s="260"/>
      <c r="PTT23" s="260"/>
      <c r="PTU23" s="260"/>
      <c r="PTV23" s="260"/>
      <c r="PTW23" s="260"/>
      <c r="PTX23" s="260"/>
      <c r="PTY23" s="260"/>
      <c r="PTZ23" s="260"/>
      <c r="PUA23" s="260"/>
      <c r="PUB23" s="260"/>
      <c r="PUC23" s="260"/>
      <c r="PUD23" s="260"/>
      <c r="PUE23" s="260"/>
      <c r="PUF23" s="260"/>
      <c r="PUG23" s="260"/>
      <c r="PUH23" s="260"/>
      <c r="PUI23" s="260"/>
      <c r="PUJ23" s="260"/>
      <c r="PUK23" s="260"/>
      <c r="PUL23" s="260"/>
      <c r="PUM23" s="260"/>
      <c r="PUN23" s="260"/>
      <c r="PUO23" s="260"/>
      <c r="PUP23" s="260"/>
      <c r="PUQ23" s="260"/>
      <c r="PUR23" s="260"/>
      <c r="PUS23" s="260"/>
      <c r="PUT23" s="260"/>
      <c r="PUU23" s="260"/>
      <c r="PUV23" s="260"/>
      <c r="PUW23" s="260"/>
      <c r="PUX23" s="260"/>
      <c r="PUY23" s="260"/>
      <c r="PUZ23" s="260"/>
      <c r="PVA23" s="260"/>
      <c r="PVB23" s="260"/>
      <c r="PVC23" s="260"/>
      <c r="PVD23" s="260"/>
      <c r="PVE23" s="260"/>
      <c r="PVF23" s="260"/>
      <c r="PVG23" s="260"/>
      <c r="PVH23" s="260"/>
      <c r="PVI23" s="260"/>
      <c r="PVJ23" s="260"/>
      <c r="PVK23" s="260"/>
      <c r="PVL23" s="260"/>
      <c r="PVM23" s="260"/>
      <c r="PVN23" s="260"/>
      <c r="PVO23" s="260"/>
      <c r="PVP23" s="260"/>
      <c r="PVQ23" s="260"/>
      <c r="PVR23" s="260"/>
      <c r="PVS23" s="260"/>
      <c r="PVT23" s="260"/>
      <c r="PVU23" s="260"/>
      <c r="PVV23" s="260"/>
      <c r="PVW23" s="260"/>
      <c r="PVX23" s="260"/>
      <c r="PVY23" s="260"/>
      <c r="PVZ23" s="260"/>
      <c r="PWA23" s="260"/>
      <c r="PWB23" s="260"/>
      <c r="PWC23" s="260"/>
      <c r="PWD23" s="260"/>
      <c r="PWE23" s="260"/>
      <c r="PWF23" s="260"/>
      <c r="PWG23" s="260"/>
      <c r="PWH23" s="260"/>
      <c r="PWI23" s="260"/>
      <c r="PWJ23" s="260"/>
      <c r="PWK23" s="260"/>
      <c r="PWL23" s="260"/>
      <c r="PWM23" s="260"/>
      <c r="PWN23" s="260"/>
      <c r="PWO23" s="260"/>
      <c r="PWP23" s="260"/>
      <c r="PWQ23" s="260"/>
      <c r="PWR23" s="260"/>
      <c r="PWS23" s="260"/>
      <c r="PWT23" s="260"/>
      <c r="PWU23" s="260"/>
      <c r="PWV23" s="260"/>
      <c r="PWW23" s="260"/>
      <c r="PWX23" s="260"/>
      <c r="PWY23" s="260"/>
      <c r="PWZ23" s="260"/>
      <c r="PXA23" s="260"/>
      <c r="PXB23" s="260"/>
      <c r="PXC23" s="260"/>
      <c r="PXD23" s="260"/>
      <c r="PXE23" s="260"/>
      <c r="PXF23" s="260"/>
      <c r="PXG23" s="260"/>
      <c r="PXH23" s="260"/>
      <c r="PXI23" s="260"/>
      <c r="PXJ23" s="260"/>
      <c r="PXK23" s="260"/>
      <c r="PXL23" s="260"/>
      <c r="PXM23" s="260"/>
      <c r="PXN23" s="260"/>
      <c r="PXO23" s="260"/>
      <c r="PXP23" s="260"/>
      <c r="PXQ23" s="260"/>
      <c r="PXR23" s="260"/>
      <c r="PXS23" s="260"/>
      <c r="PXT23" s="260"/>
      <c r="PXU23" s="260"/>
      <c r="PXV23" s="260"/>
      <c r="PXW23" s="260"/>
      <c r="PXX23" s="260"/>
      <c r="PXY23" s="260"/>
      <c r="PXZ23" s="260"/>
      <c r="PYA23" s="260"/>
      <c r="PYB23" s="260"/>
      <c r="PYC23" s="260"/>
      <c r="PYD23" s="260"/>
      <c r="PYE23" s="260"/>
      <c r="PYF23" s="260"/>
      <c r="PYG23" s="260"/>
      <c r="PYH23" s="260"/>
      <c r="PYI23" s="260"/>
      <c r="PYJ23" s="260"/>
      <c r="PYK23" s="260"/>
      <c r="PYL23" s="260"/>
      <c r="PYM23" s="260"/>
      <c r="PYN23" s="260"/>
      <c r="PYO23" s="260"/>
      <c r="PYP23" s="260"/>
      <c r="PYQ23" s="260"/>
      <c r="PYR23" s="260"/>
      <c r="PYS23" s="260"/>
      <c r="PYT23" s="260"/>
      <c r="PYU23" s="260"/>
      <c r="PYV23" s="260"/>
      <c r="PYW23" s="260"/>
      <c r="PYX23" s="260"/>
      <c r="PYY23" s="260"/>
      <c r="PYZ23" s="260"/>
      <c r="PZA23" s="260"/>
      <c r="PZB23" s="260"/>
      <c r="PZC23" s="260"/>
      <c r="PZD23" s="260"/>
      <c r="PZE23" s="260"/>
      <c r="PZF23" s="260"/>
      <c r="PZG23" s="260"/>
      <c r="PZH23" s="260"/>
      <c r="PZI23" s="260"/>
      <c r="PZJ23" s="260"/>
      <c r="PZK23" s="260"/>
      <c r="PZL23" s="260"/>
      <c r="PZM23" s="260"/>
      <c r="PZN23" s="260"/>
      <c r="PZO23" s="260"/>
      <c r="PZP23" s="260"/>
      <c r="PZQ23" s="260"/>
      <c r="PZR23" s="260"/>
      <c r="PZS23" s="260"/>
      <c r="PZT23" s="260"/>
      <c r="PZU23" s="260"/>
      <c r="PZV23" s="260"/>
      <c r="PZW23" s="260"/>
      <c r="PZX23" s="260"/>
      <c r="PZY23" s="260"/>
      <c r="PZZ23" s="260"/>
      <c r="QAA23" s="260"/>
      <c r="QAB23" s="260"/>
      <c r="QAC23" s="260"/>
      <c r="QAD23" s="260"/>
      <c r="QAE23" s="260"/>
      <c r="QAF23" s="260"/>
      <c r="QAG23" s="260"/>
      <c r="QAH23" s="260"/>
      <c r="QAI23" s="260"/>
      <c r="QAJ23" s="260"/>
      <c r="QAK23" s="260"/>
      <c r="QAL23" s="260"/>
      <c r="QAM23" s="260"/>
      <c r="QAN23" s="260"/>
      <c r="QAO23" s="260"/>
      <c r="QAP23" s="260"/>
      <c r="QAQ23" s="260"/>
      <c r="QAR23" s="260"/>
      <c r="QAS23" s="260"/>
      <c r="QAT23" s="260"/>
      <c r="QAU23" s="260"/>
      <c r="QAV23" s="260"/>
      <c r="QAW23" s="260"/>
      <c r="QAX23" s="260"/>
      <c r="QAY23" s="260"/>
      <c r="QAZ23" s="260"/>
      <c r="QBA23" s="260"/>
      <c r="QBB23" s="260"/>
      <c r="QBC23" s="260"/>
      <c r="QBD23" s="260"/>
      <c r="QBE23" s="260"/>
      <c r="QBF23" s="260"/>
      <c r="QBG23" s="260"/>
      <c r="QBH23" s="260"/>
      <c r="QBI23" s="260"/>
      <c r="QBJ23" s="260"/>
      <c r="QBK23" s="260"/>
      <c r="QBL23" s="260"/>
      <c r="QBM23" s="260"/>
      <c r="QBN23" s="260"/>
      <c r="QBO23" s="260"/>
      <c r="QBP23" s="260"/>
      <c r="QBQ23" s="260"/>
      <c r="QBR23" s="260"/>
      <c r="QBS23" s="260"/>
      <c r="QBT23" s="260"/>
      <c r="QBU23" s="260"/>
      <c r="QBV23" s="260"/>
      <c r="QBW23" s="260"/>
      <c r="QBX23" s="260"/>
      <c r="QBY23" s="260"/>
      <c r="QBZ23" s="260"/>
      <c r="QCA23" s="260"/>
      <c r="QCB23" s="260"/>
      <c r="QCC23" s="260"/>
      <c r="QCD23" s="260"/>
      <c r="QCE23" s="260"/>
      <c r="QCF23" s="260"/>
      <c r="QCG23" s="260"/>
      <c r="QCH23" s="260"/>
      <c r="QCI23" s="260"/>
      <c r="QCJ23" s="260"/>
      <c r="QCK23" s="260"/>
      <c r="QCL23" s="260"/>
      <c r="QCM23" s="260"/>
      <c r="QCN23" s="260"/>
      <c r="QCO23" s="260"/>
      <c r="QCP23" s="260"/>
      <c r="QCQ23" s="260"/>
      <c r="QCR23" s="260"/>
      <c r="QCS23" s="260"/>
      <c r="QCT23" s="260"/>
      <c r="QCU23" s="260"/>
      <c r="QCV23" s="260"/>
      <c r="QCW23" s="260"/>
      <c r="QCX23" s="260"/>
      <c r="QCY23" s="260"/>
      <c r="QCZ23" s="260"/>
      <c r="QDA23" s="260"/>
      <c r="QDB23" s="260"/>
      <c r="QDC23" s="260"/>
      <c r="QDD23" s="260"/>
      <c r="QDE23" s="260"/>
      <c r="QDF23" s="260"/>
      <c r="QDG23" s="260"/>
      <c r="QDH23" s="260"/>
      <c r="QDI23" s="260"/>
      <c r="QDJ23" s="260"/>
      <c r="QDK23" s="260"/>
      <c r="QDL23" s="260"/>
      <c r="QDM23" s="260"/>
      <c r="QDN23" s="260"/>
      <c r="QDO23" s="260"/>
      <c r="QDP23" s="260"/>
      <c r="QDQ23" s="260"/>
      <c r="QDR23" s="260"/>
      <c r="QDS23" s="260"/>
      <c r="QDT23" s="260"/>
      <c r="QDU23" s="260"/>
      <c r="QDV23" s="260"/>
      <c r="QDW23" s="260"/>
      <c r="QDX23" s="260"/>
      <c r="QDY23" s="260"/>
      <c r="QDZ23" s="260"/>
      <c r="QEA23" s="260"/>
      <c r="QEB23" s="260"/>
      <c r="QEC23" s="260"/>
      <c r="QED23" s="260"/>
      <c r="QEE23" s="260"/>
      <c r="QEF23" s="260"/>
      <c r="QEG23" s="260"/>
      <c r="QEH23" s="260"/>
      <c r="QEI23" s="260"/>
      <c r="QEJ23" s="260"/>
      <c r="QEK23" s="260"/>
      <c r="QEL23" s="260"/>
      <c r="QEM23" s="260"/>
      <c r="QEN23" s="260"/>
      <c r="QEO23" s="260"/>
      <c r="QEP23" s="260"/>
      <c r="QEQ23" s="260"/>
      <c r="QER23" s="260"/>
      <c r="QES23" s="260"/>
      <c r="QET23" s="260"/>
      <c r="QEU23" s="260"/>
      <c r="QEV23" s="260"/>
      <c r="QEW23" s="260"/>
      <c r="QEX23" s="260"/>
      <c r="QEY23" s="260"/>
      <c r="QEZ23" s="260"/>
      <c r="QFA23" s="260"/>
      <c r="QFB23" s="260"/>
      <c r="QFC23" s="260"/>
      <c r="QFD23" s="260"/>
      <c r="QFE23" s="260"/>
      <c r="QFF23" s="260"/>
      <c r="QFG23" s="260"/>
      <c r="QFH23" s="260"/>
      <c r="QFI23" s="260"/>
      <c r="QFJ23" s="260"/>
      <c r="QFK23" s="260"/>
      <c r="QFL23" s="260"/>
      <c r="QFM23" s="260"/>
      <c r="QFN23" s="260"/>
      <c r="QFO23" s="260"/>
      <c r="QFP23" s="260"/>
      <c r="QFQ23" s="260"/>
      <c r="QFR23" s="260"/>
      <c r="QFS23" s="260"/>
      <c r="QFT23" s="260"/>
      <c r="QFU23" s="260"/>
      <c r="QFV23" s="260"/>
      <c r="QFW23" s="260"/>
      <c r="QFX23" s="260"/>
      <c r="QFY23" s="260"/>
      <c r="QFZ23" s="260"/>
      <c r="QGA23" s="260"/>
      <c r="QGB23" s="260"/>
      <c r="QGC23" s="260"/>
      <c r="QGD23" s="260"/>
      <c r="QGE23" s="260"/>
      <c r="QGF23" s="260"/>
      <c r="QGG23" s="260"/>
      <c r="QGH23" s="260"/>
      <c r="QGI23" s="260"/>
      <c r="QGJ23" s="260"/>
      <c r="QGK23" s="260"/>
      <c r="QGL23" s="260"/>
      <c r="QGM23" s="260"/>
      <c r="QGN23" s="260"/>
      <c r="QGO23" s="260"/>
      <c r="QGP23" s="260"/>
      <c r="QGQ23" s="260"/>
      <c r="QGR23" s="260"/>
      <c r="QGS23" s="260"/>
      <c r="QGT23" s="260"/>
      <c r="QGU23" s="260"/>
      <c r="QGV23" s="260"/>
      <c r="QGW23" s="260"/>
      <c r="QGX23" s="260"/>
      <c r="QGY23" s="260"/>
      <c r="QGZ23" s="260"/>
      <c r="QHA23" s="260"/>
      <c r="QHB23" s="260"/>
      <c r="QHC23" s="260"/>
      <c r="QHD23" s="260"/>
      <c r="QHE23" s="260"/>
      <c r="QHF23" s="260"/>
      <c r="QHG23" s="260"/>
      <c r="QHH23" s="260"/>
      <c r="QHI23" s="260"/>
      <c r="QHJ23" s="260"/>
      <c r="QHK23" s="260"/>
      <c r="QHL23" s="260"/>
      <c r="QHM23" s="260"/>
      <c r="QHN23" s="260"/>
      <c r="QHO23" s="260"/>
      <c r="QHP23" s="260"/>
      <c r="QHQ23" s="260"/>
      <c r="QHR23" s="260"/>
      <c r="QHS23" s="260"/>
      <c r="QHT23" s="260"/>
      <c r="QHU23" s="260"/>
      <c r="QHV23" s="260"/>
      <c r="QHW23" s="260"/>
      <c r="QHX23" s="260"/>
      <c r="QHY23" s="260"/>
      <c r="QHZ23" s="260"/>
      <c r="QIA23" s="260"/>
      <c r="QIB23" s="260"/>
      <c r="QIC23" s="260"/>
      <c r="QID23" s="260"/>
      <c r="QIE23" s="260"/>
      <c r="QIF23" s="260"/>
      <c r="QIG23" s="260"/>
      <c r="QIH23" s="260"/>
      <c r="QII23" s="260"/>
      <c r="QIJ23" s="260"/>
      <c r="QIK23" s="260"/>
      <c r="QIL23" s="260"/>
      <c r="QIM23" s="260"/>
      <c r="QIN23" s="260"/>
      <c r="QIO23" s="260"/>
      <c r="QIP23" s="260"/>
      <c r="QIQ23" s="260"/>
      <c r="QIR23" s="260"/>
      <c r="QIS23" s="260"/>
      <c r="QIT23" s="260"/>
      <c r="QIU23" s="260"/>
      <c r="QIV23" s="260"/>
      <c r="QIW23" s="260"/>
      <c r="QIX23" s="260"/>
      <c r="QIY23" s="260"/>
      <c r="QIZ23" s="260"/>
      <c r="QJA23" s="260"/>
      <c r="QJB23" s="260"/>
      <c r="QJC23" s="260"/>
      <c r="QJD23" s="260"/>
      <c r="QJE23" s="260"/>
      <c r="QJF23" s="260"/>
      <c r="QJG23" s="260"/>
      <c r="QJH23" s="260"/>
      <c r="QJI23" s="260"/>
      <c r="QJJ23" s="260"/>
      <c r="QJK23" s="260"/>
      <c r="QJL23" s="260"/>
      <c r="QJM23" s="260"/>
      <c r="QJN23" s="260"/>
      <c r="QJO23" s="260"/>
      <c r="QJP23" s="260"/>
      <c r="QJQ23" s="260"/>
      <c r="QJR23" s="260"/>
      <c r="QJS23" s="260"/>
      <c r="QJT23" s="260"/>
      <c r="QJU23" s="260"/>
      <c r="QJV23" s="260"/>
      <c r="QJW23" s="260"/>
      <c r="QJX23" s="260"/>
      <c r="QJY23" s="260"/>
      <c r="QJZ23" s="260"/>
      <c r="QKA23" s="260"/>
      <c r="QKB23" s="260"/>
      <c r="QKC23" s="260"/>
      <c r="QKD23" s="260"/>
      <c r="QKE23" s="260"/>
      <c r="QKF23" s="260"/>
      <c r="QKG23" s="260"/>
      <c r="QKH23" s="260"/>
      <c r="QKI23" s="260"/>
      <c r="QKJ23" s="260"/>
      <c r="QKK23" s="260"/>
      <c r="QKL23" s="260"/>
      <c r="QKM23" s="260"/>
      <c r="QKN23" s="260"/>
      <c r="QKO23" s="260"/>
      <c r="QKP23" s="260"/>
      <c r="QKQ23" s="260"/>
      <c r="QKR23" s="260"/>
      <c r="QKS23" s="260"/>
      <c r="QKT23" s="260"/>
      <c r="QKU23" s="260"/>
      <c r="QKV23" s="260"/>
      <c r="QKW23" s="260"/>
      <c r="QKX23" s="260"/>
      <c r="QKY23" s="260"/>
      <c r="QKZ23" s="260"/>
      <c r="QLA23" s="260"/>
      <c r="QLB23" s="260"/>
      <c r="QLC23" s="260"/>
      <c r="QLD23" s="260"/>
      <c r="QLE23" s="260"/>
      <c r="QLF23" s="260"/>
      <c r="QLG23" s="260"/>
      <c r="QLH23" s="260"/>
      <c r="QLI23" s="260"/>
      <c r="QLJ23" s="260"/>
      <c r="QLK23" s="260"/>
      <c r="QLL23" s="260"/>
      <c r="QLM23" s="260"/>
      <c r="QLN23" s="260"/>
      <c r="QLO23" s="260"/>
      <c r="QLP23" s="260"/>
      <c r="QLQ23" s="260"/>
      <c r="QLR23" s="260"/>
      <c r="QLS23" s="260"/>
      <c r="QLT23" s="260"/>
      <c r="QLU23" s="260"/>
      <c r="QLV23" s="260"/>
      <c r="QLW23" s="260"/>
      <c r="QLX23" s="260"/>
      <c r="QLY23" s="260"/>
      <c r="QLZ23" s="260"/>
      <c r="QMA23" s="260"/>
      <c r="QMB23" s="260"/>
      <c r="QMC23" s="260"/>
      <c r="QMD23" s="260"/>
      <c r="QME23" s="260"/>
      <c r="QMF23" s="260"/>
      <c r="QMG23" s="260"/>
      <c r="QMH23" s="260"/>
      <c r="QMI23" s="260"/>
      <c r="QMJ23" s="260"/>
      <c r="QMK23" s="260"/>
      <c r="QML23" s="260"/>
      <c r="QMM23" s="260"/>
      <c r="QMN23" s="260"/>
      <c r="QMO23" s="260"/>
      <c r="QMP23" s="260"/>
      <c r="QMQ23" s="260"/>
      <c r="QMR23" s="260"/>
      <c r="QMS23" s="260"/>
      <c r="QMT23" s="260"/>
      <c r="QMU23" s="260"/>
      <c r="QMV23" s="260"/>
      <c r="QMW23" s="260"/>
      <c r="QMX23" s="260"/>
      <c r="QMY23" s="260"/>
      <c r="QMZ23" s="260"/>
      <c r="QNA23" s="260"/>
      <c r="QNB23" s="260"/>
      <c r="QNC23" s="260"/>
      <c r="QND23" s="260"/>
      <c r="QNE23" s="260"/>
      <c r="QNF23" s="260"/>
      <c r="QNG23" s="260"/>
      <c r="QNH23" s="260"/>
      <c r="QNI23" s="260"/>
      <c r="QNJ23" s="260"/>
      <c r="QNK23" s="260"/>
      <c r="QNL23" s="260"/>
      <c r="QNM23" s="260"/>
      <c r="QNN23" s="260"/>
      <c r="QNO23" s="260"/>
      <c r="QNP23" s="260"/>
      <c r="QNQ23" s="260"/>
      <c r="QNR23" s="260"/>
      <c r="QNS23" s="260"/>
      <c r="QNT23" s="260"/>
      <c r="QNU23" s="260"/>
      <c r="QNV23" s="260"/>
      <c r="QNW23" s="260"/>
      <c r="QNX23" s="260"/>
      <c r="QNY23" s="260"/>
      <c r="QNZ23" s="260"/>
      <c r="QOA23" s="260"/>
      <c r="QOB23" s="260"/>
      <c r="QOC23" s="260"/>
      <c r="QOD23" s="260"/>
      <c r="QOE23" s="260"/>
      <c r="QOF23" s="260"/>
      <c r="QOG23" s="260"/>
      <c r="QOH23" s="260"/>
      <c r="QOI23" s="260"/>
      <c r="QOJ23" s="260"/>
      <c r="QOK23" s="260"/>
      <c r="QOL23" s="260"/>
      <c r="QOM23" s="260"/>
      <c r="QON23" s="260"/>
      <c r="QOO23" s="260"/>
      <c r="QOP23" s="260"/>
      <c r="QOQ23" s="260"/>
      <c r="QOR23" s="260"/>
      <c r="QOS23" s="260"/>
      <c r="QOT23" s="260"/>
      <c r="QOU23" s="260"/>
      <c r="QOV23" s="260"/>
      <c r="QOW23" s="260"/>
      <c r="QOX23" s="260"/>
      <c r="QOY23" s="260"/>
      <c r="QOZ23" s="260"/>
      <c r="QPA23" s="260"/>
      <c r="QPB23" s="260"/>
      <c r="QPC23" s="260"/>
      <c r="QPD23" s="260"/>
      <c r="QPE23" s="260"/>
      <c r="QPF23" s="260"/>
      <c r="QPG23" s="260"/>
      <c r="QPH23" s="260"/>
      <c r="QPI23" s="260"/>
      <c r="QPJ23" s="260"/>
      <c r="QPK23" s="260"/>
      <c r="QPL23" s="260"/>
      <c r="QPM23" s="260"/>
      <c r="QPN23" s="260"/>
      <c r="QPO23" s="260"/>
      <c r="QPP23" s="260"/>
      <c r="QPQ23" s="260"/>
      <c r="QPR23" s="260"/>
      <c r="QPS23" s="260"/>
      <c r="QPT23" s="260"/>
      <c r="QPU23" s="260"/>
      <c r="QPV23" s="260"/>
      <c r="QPW23" s="260"/>
      <c r="QPX23" s="260"/>
      <c r="QPY23" s="260"/>
      <c r="QPZ23" s="260"/>
      <c r="QQA23" s="260"/>
      <c r="QQB23" s="260"/>
      <c r="QQC23" s="260"/>
      <c r="QQD23" s="260"/>
      <c r="QQE23" s="260"/>
      <c r="QQF23" s="260"/>
      <c r="QQG23" s="260"/>
      <c r="QQH23" s="260"/>
      <c r="QQI23" s="260"/>
      <c r="QQJ23" s="260"/>
      <c r="QQK23" s="260"/>
      <c r="QQL23" s="260"/>
      <c r="QQM23" s="260"/>
      <c r="QQN23" s="260"/>
      <c r="QQO23" s="260"/>
      <c r="QQP23" s="260"/>
      <c r="QQQ23" s="260"/>
      <c r="QQR23" s="260"/>
      <c r="QQS23" s="260"/>
      <c r="QQT23" s="260"/>
      <c r="QQU23" s="260"/>
      <c r="QQV23" s="260"/>
      <c r="QQW23" s="260"/>
      <c r="QQX23" s="260"/>
      <c r="QQY23" s="260"/>
      <c r="QQZ23" s="260"/>
      <c r="QRA23" s="260"/>
      <c r="QRB23" s="260"/>
      <c r="QRC23" s="260"/>
      <c r="QRD23" s="260"/>
      <c r="QRE23" s="260"/>
      <c r="QRF23" s="260"/>
      <c r="QRG23" s="260"/>
      <c r="QRH23" s="260"/>
      <c r="QRI23" s="260"/>
      <c r="QRJ23" s="260"/>
      <c r="QRK23" s="260"/>
      <c r="QRL23" s="260"/>
      <c r="QRM23" s="260"/>
      <c r="QRN23" s="260"/>
      <c r="QRO23" s="260"/>
      <c r="QRP23" s="260"/>
      <c r="QRQ23" s="260"/>
      <c r="QRR23" s="260"/>
      <c r="QRS23" s="260"/>
      <c r="QRT23" s="260"/>
      <c r="QRU23" s="260"/>
      <c r="QRV23" s="260"/>
      <c r="QRW23" s="260"/>
      <c r="QRX23" s="260"/>
      <c r="QRY23" s="260"/>
      <c r="QRZ23" s="260"/>
      <c r="QSA23" s="260"/>
      <c r="QSB23" s="260"/>
      <c r="QSC23" s="260"/>
      <c r="QSD23" s="260"/>
      <c r="QSE23" s="260"/>
      <c r="QSF23" s="260"/>
      <c r="QSG23" s="260"/>
      <c r="QSH23" s="260"/>
      <c r="QSI23" s="260"/>
      <c r="QSJ23" s="260"/>
      <c r="QSK23" s="260"/>
      <c r="QSL23" s="260"/>
      <c r="QSM23" s="260"/>
      <c r="QSN23" s="260"/>
      <c r="QSO23" s="260"/>
      <c r="QSP23" s="260"/>
      <c r="QSQ23" s="260"/>
      <c r="QSR23" s="260"/>
      <c r="QSS23" s="260"/>
      <c r="QST23" s="260"/>
      <c r="QSU23" s="260"/>
      <c r="QSV23" s="260"/>
      <c r="QSW23" s="260"/>
      <c r="QSX23" s="260"/>
      <c r="QSY23" s="260"/>
      <c r="QSZ23" s="260"/>
      <c r="QTA23" s="260"/>
      <c r="QTB23" s="260"/>
      <c r="QTC23" s="260"/>
      <c r="QTD23" s="260"/>
      <c r="QTE23" s="260"/>
      <c r="QTF23" s="260"/>
      <c r="QTG23" s="260"/>
      <c r="QTH23" s="260"/>
      <c r="QTI23" s="260"/>
      <c r="QTJ23" s="260"/>
      <c r="QTK23" s="260"/>
      <c r="QTL23" s="260"/>
      <c r="QTM23" s="260"/>
      <c r="QTN23" s="260"/>
      <c r="QTO23" s="260"/>
      <c r="QTP23" s="260"/>
      <c r="QTQ23" s="260"/>
      <c r="QTR23" s="260"/>
      <c r="QTS23" s="260"/>
      <c r="QTT23" s="260"/>
      <c r="QTU23" s="260"/>
      <c r="QTV23" s="260"/>
      <c r="QTW23" s="260"/>
      <c r="QTX23" s="260"/>
      <c r="QTY23" s="260"/>
      <c r="QTZ23" s="260"/>
      <c r="QUA23" s="260"/>
      <c r="QUB23" s="260"/>
      <c r="QUC23" s="260"/>
      <c r="QUD23" s="260"/>
      <c r="QUE23" s="260"/>
      <c r="QUF23" s="260"/>
      <c r="QUG23" s="260"/>
      <c r="QUH23" s="260"/>
      <c r="QUI23" s="260"/>
      <c r="QUJ23" s="260"/>
      <c r="QUK23" s="260"/>
      <c r="QUL23" s="260"/>
      <c r="QUM23" s="260"/>
      <c r="QUN23" s="260"/>
      <c r="QUO23" s="260"/>
      <c r="QUP23" s="260"/>
      <c r="QUQ23" s="260"/>
      <c r="QUR23" s="260"/>
      <c r="QUS23" s="260"/>
      <c r="QUT23" s="260"/>
      <c r="QUU23" s="260"/>
      <c r="QUV23" s="260"/>
      <c r="QUW23" s="260"/>
      <c r="QUX23" s="260"/>
      <c r="QUY23" s="260"/>
      <c r="QUZ23" s="260"/>
      <c r="QVA23" s="260"/>
      <c r="QVB23" s="260"/>
      <c r="QVC23" s="260"/>
      <c r="QVD23" s="260"/>
      <c r="QVE23" s="260"/>
      <c r="QVF23" s="260"/>
      <c r="QVG23" s="260"/>
      <c r="QVH23" s="260"/>
      <c r="QVI23" s="260"/>
      <c r="QVJ23" s="260"/>
      <c r="QVK23" s="260"/>
      <c r="QVL23" s="260"/>
      <c r="QVM23" s="260"/>
      <c r="QVN23" s="260"/>
      <c r="QVO23" s="260"/>
      <c r="QVP23" s="260"/>
      <c r="QVQ23" s="260"/>
      <c r="QVR23" s="260"/>
      <c r="QVS23" s="260"/>
      <c r="QVT23" s="260"/>
      <c r="QVU23" s="260"/>
      <c r="QVV23" s="260"/>
      <c r="QVW23" s="260"/>
      <c r="QVX23" s="260"/>
      <c r="QVY23" s="260"/>
      <c r="QVZ23" s="260"/>
      <c r="QWA23" s="260"/>
      <c r="QWB23" s="260"/>
      <c r="QWC23" s="260"/>
      <c r="QWD23" s="260"/>
      <c r="QWE23" s="260"/>
      <c r="QWF23" s="260"/>
      <c r="QWG23" s="260"/>
      <c r="QWH23" s="260"/>
      <c r="QWI23" s="260"/>
      <c r="QWJ23" s="260"/>
      <c r="QWK23" s="260"/>
      <c r="QWL23" s="260"/>
      <c r="QWM23" s="260"/>
      <c r="QWN23" s="260"/>
      <c r="QWO23" s="260"/>
      <c r="QWP23" s="260"/>
      <c r="QWQ23" s="260"/>
      <c r="QWR23" s="260"/>
      <c r="QWS23" s="260"/>
      <c r="QWT23" s="260"/>
      <c r="QWU23" s="260"/>
      <c r="QWV23" s="260"/>
      <c r="QWW23" s="260"/>
      <c r="QWX23" s="260"/>
      <c r="QWY23" s="260"/>
      <c r="QWZ23" s="260"/>
      <c r="QXA23" s="260"/>
      <c r="QXB23" s="260"/>
      <c r="QXC23" s="260"/>
      <c r="QXD23" s="260"/>
      <c r="QXE23" s="260"/>
      <c r="QXF23" s="260"/>
      <c r="QXG23" s="260"/>
      <c r="QXH23" s="260"/>
      <c r="QXI23" s="260"/>
      <c r="QXJ23" s="260"/>
      <c r="QXK23" s="260"/>
      <c r="QXL23" s="260"/>
      <c r="QXM23" s="260"/>
      <c r="QXN23" s="260"/>
      <c r="QXO23" s="260"/>
      <c r="QXP23" s="260"/>
      <c r="QXQ23" s="260"/>
      <c r="QXR23" s="260"/>
      <c r="QXS23" s="260"/>
      <c r="QXT23" s="260"/>
      <c r="QXU23" s="260"/>
      <c r="QXV23" s="260"/>
      <c r="QXW23" s="260"/>
      <c r="QXX23" s="260"/>
      <c r="QXY23" s="260"/>
      <c r="QXZ23" s="260"/>
      <c r="QYA23" s="260"/>
      <c r="QYB23" s="260"/>
      <c r="QYC23" s="260"/>
      <c r="QYD23" s="260"/>
      <c r="QYE23" s="260"/>
      <c r="QYF23" s="260"/>
      <c r="QYG23" s="260"/>
      <c r="QYH23" s="260"/>
      <c r="QYI23" s="260"/>
      <c r="QYJ23" s="260"/>
      <c r="QYK23" s="260"/>
      <c r="QYL23" s="260"/>
      <c r="QYM23" s="260"/>
      <c r="QYN23" s="260"/>
      <c r="QYO23" s="260"/>
      <c r="QYP23" s="260"/>
      <c r="QYQ23" s="260"/>
      <c r="QYR23" s="260"/>
      <c r="QYS23" s="260"/>
      <c r="QYT23" s="260"/>
      <c r="QYU23" s="260"/>
      <c r="QYV23" s="260"/>
      <c r="QYW23" s="260"/>
      <c r="QYX23" s="260"/>
      <c r="QYY23" s="260"/>
      <c r="QYZ23" s="260"/>
      <c r="QZA23" s="260"/>
      <c r="QZB23" s="260"/>
      <c r="QZC23" s="260"/>
      <c r="QZD23" s="260"/>
      <c r="QZE23" s="260"/>
      <c r="QZF23" s="260"/>
      <c r="QZG23" s="260"/>
      <c r="QZH23" s="260"/>
      <c r="QZI23" s="260"/>
      <c r="QZJ23" s="260"/>
      <c r="QZK23" s="260"/>
      <c r="QZL23" s="260"/>
      <c r="QZM23" s="260"/>
      <c r="QZN23" s="260"/>
      <c r="QZO23" s="260"/>
      <c r="QZP23" s="260"/>
      <c r="QZQ23" s="260"/>
      <c r="QZR23" s="260"/>
      <c r="QZS23" s="260"/>
      <c r="QZT23" s="260"/>
      <c r="QZU23" s="260"/>
      <c r="QZV23" s="260"/>
      <c r="QZW23" s="260"/>
      <c r="QZX23" s="260"/>
      <c r="QZY23" s="260"/>
      <c r="QZZ23" s="260"/>
      <c r="RAA23" s="260"/>
      <c r="RAB23" s="260"/>
      <c r="RAC23" s="260"/>
      <c r="RAD23" s="260"/>
      <c r="RAE23" s="260"/>
      <c r="RAF23" s="260"/>
      <c r="RAG23" s="260"/>
      <c r="RAH23" s="260"/>
      <c r="RAI23" s="260"/>
      <c r="RAJ23" s="260"/>
      <c r="RAK23" s="260"/>
      <c r="RAL23" s="260"/>
      <c r="RAM23" s="260"/>
      <c r="RAN23" s="260"/>
      <c r="RAO23" s="260"/>
      <c r="RAP23" s="260"/>
      <c r="RAQ23" s="260"/>
      <c r="RAR23" s="260"/>
      <c r="RAS23" s="260"/>
      <c r="RAT23" s="260"/>
      <c r="RAU23" s="260"/>
      <c r="RAV23" s="260"/>
      <c r="RAW23" s="260"/>
      <c r="RAX23" s="260"/>
      <c r="RAY23" s="260"/>
      <c r="RAZ23" s="260"/>
      <c r="RBA23" s="260"/>
      <c r="RBB23" s="260"/>
      <c r="RBC23" s="260"/>
      <c r="RBD23" s="260"/>
      <c r="RBE23" s="260"/>
      <c r="RBF23" s="260"/>
      <c r="RBG23" s="260"/>
      <c r="RBH23" s="260"/>
      <c r="RBI23" s="260"/>
      <c r="RBJ23" s="260"/>
      <c r="RBK23" s="260"/>
      <c r="RBL23" s="260"/>
      <c r="RBM23" s="260"/>
      <c r="RBN23" s="260"/>
      <c r="RBO23" s="260"/>
      <c r="RBP23" s="260"/>
      <c r="RBQ23" s="260"/>
      <c r="RBR23" s="260"/>
      <c r="RBS23" s="260"/>
      <c r="RBT23" s="260"/>
      <c r="RBU23" s="260"/>
      <c r="RBV23" s="260"/>
      <c r="RBW23" s="260"/>
      <c r="RBX23" s="260"/>
      <c r="RBY23" s="260"/>
      <c r="RBZ23" s="260"/>
      <c r="RCA23" s="260"/>
      <c r="RCB23" s="260"/>
      <c r="RCC23" s="260"/>
      <c r="RCD23" s="260"/>
      <c r="RCE23" s="260"/>
      <c r="RCF23" s="260"/>
      <c r="RCG23" s="260"/>
      <c r="RCH23" s="260"/>
      <c r="RCI23" s="260"/>
      <c r="RCJ23" s="260"/>
      <c r="RCK23" s="260"/>
      <c r="RCL23" s="260"/>
      <c r="RCM23" s="260"/>
      <c r="RCN23" s="260"/>
      <c r="RCO23" s="260"/>
      <c r="RCP23" s="260"/>
      <c r="RCQ23" s="260"/>
      <c r="RCR23" s="260"/>
      <c r="RCS23" s="260"/>
      <c r="RCT23" s="260"/>
      <c r="RCU23" s="260"/>
      <c r="RCV23" s="260"/>
      <c r="RCW23" s="260"/>
      <c r="RCX23" s="260"/>
      <c r="RCY23" s="260"/>
      <c r="RCZ23" s="260"/>
      <c r="RDA23" s="260"/>
      <c r="RDB23" s="260"/>
      <c r="RDC23" s="260"/>
      <c r="RDD23" s="260"/>
      <c r="RDE23" s="260"/>
      <c r="RDF23" s="260"/>
      <c r="RDG23" s="260"/>
      <c r="RDH23" s="260"/>
      <c r="RDI23" s="260"/>
      <c r="RDJ23" s="260"/>
      <c r="RDK23" s="260"/>
      <c r="RDL23" s="260"/>
      <c r="RDM23" s="260"/>
      <c r="RDN23" s="260"/>
      <c r="RDO23" s="260"/>
      <c r="RDP23" s="260"/>
      <c r="RDQ23" s="260"/>
      <c r="RDR23" s="260"/>
      <c r="RDS23" s="260"/>
      <c r="RDT23" s="260"/>
      <c r="RDU23" s="260"/>
      <c r="RDV23" s="260"/>
      <c r="RDW23" s="260"/>
      <c r="RDX23" s="260"/>
      <c r="RDY23" s="260"/>
      <c r="RDZ23" s="260"/>
      <c r="REA23" s="260"/>
      <c r="REB23" s="260"/>
      <c r="REC23" s="260"/>
      <c r="RED23" s="260"/>
      <c r="REE23" s="260"/>
      <c r="REF23" s="260"/>
      <c r="REG23" s="260"/>
      <c r="REH23" s="260"/>
      <c r="REI23" s="260"/>
      <c r="REJ23" s="260"/>
      <c r="REK23" s="260"/>
      <c r="REL23" s="260"/>
      <c r="REM23" s="260"/>
      <c r="REN23" s="260"/>
      <c r="REO23" s="260"/>
      <c r="REP23" s="260"/>
      <c r="REQ23" s="260"/>
      <c r="RER23" s="260"/>
      <c r="RES23" s="260"/>
      <c r="RET23" s="260"/>
      <c r="REU23" s="260"/>
      <c r="REV23" s="260"/>
      <c r="REW23" s="260"/>
      <c r="REX23" s="260"/>
      <c r="REY23" s="260"/>
      <c r="REZ23" s="260"/>
      <c r="RFA23" s="260"/>
      <c r="RFB23" s="260"/>
      <c r="RFC23" s="260"/>
      <c r="RFD23" s="260"/>
      <c r="RFE23" s="260"/>
      <c r="RFF23" s="260"/>
      <c r="RFG23" s="260"/>
      <c r="RFH23" s="260"/>
      <c r="RFI23" s="260"/>
      <c r="RFJ23" s="260"/>
      <c r="RFK23" s="260"/>
      <c r="RFL23" s="260"/>
      <c r="RFM23" s="260"/>
      <c r="RFN23" s="260"/>
      <c r="RFO23" s="260"/>
      <c r="RFP23" s="260"/>
      <c r="RFQ23" s="260"/>
      <c r="RFR23" s="260"/>
      <c r="RFS23" s="260"/>
      <c r="RFT23" s="260"/>
      <c r="RFU23" s="260"/>
      <c r="RFV23" s="260"/>
      <c r="RFW23" s="260"/>
      <c r="RFX23" s="260"/>
      <c r="RFY23" s="260"/>
      <c r="RFZ23" s="260"/>
      <c r="RGA23" s="260"/>
      <c r="RGB23" s="260"/>
      <c r="RGC23" s="260"/>
      <c r="RGD23" s="260"/>
      <c r="RGE23" s="260"/>
      <c r="RGF23" s="260"/>
      <c r="RGG23" s="260"/>
      <c r="RGH23" s="260"/>
      <c r="RGI23" s="260"/>
      <c r="RGJ23" s="260"/>
      <c r="RGK23" s="260"/>
      <c r="RGL23" s="260"/>
      <c r="RGM23" s="260"/>
      <c r="RGN23" s="260"/>
      <c r="RGO23" s="260"/>
      <c r="RGP23" s="260"/>
      <c r="RGQ23" s="260"/>
      <c r="RGR23" s="260"/>
      <c r="RGS23" s="260"/>
      <c r="RGT23" s="260"/>
      <c r="RGU23" s="260"/>
      <c r="RGV23" s="260"/>
      <c r="RGW23" s="260"/>
      <c r="RGX23" s="260"/>
      <c r="RGY23" s="260"/>
      <c r="RGZ23" s="260"/>
      <c r="RHA23" s="260"/>
      <c r="RHB23" s="260"/>
      <c r="RHC23" s="260"/>
      <c r="RHD23" s="260"/>
      <c r="RHE23" s="260"/>
      <c r="RHF23" s="260"/>
      <c r="RHG23" s="260"/>
      <c r="RHH23" s="260"/>
      <c r="RHI23" s="260"/>
      <c r="RHJ23" s="260"/>
      <c r="RHK23" s="260"/>
      <c r="RHL23" s="260"/>
      <c r="RHM23" s="260"/>
      <c r="RHN23" s="260"/>
      <c r="RHO23" s="260"/>
      <c r="RHP23" s="260"/>
      <c r="RHQ23" s="260"/>
      <c r="RHR23" s="260"/>
      <c r="RHS23" s="260"/>
      <c r="RHT23" s="260"/>
      <c r="RHU23" s="260"/>
      <c r="RHV23" s="260"/>
      <c r="RHW23" s="260"/>
      <c r="RHX23" s="260"/>
      <c r="RHY23" s="260"/>
      <c r="RHZ23" s="260"/>
      <c r="RIA23" s="260"/>
      <c r="RIB23" s="260"/>
      <c r="RIC23" s="260"/>
      <c r="RID23" s="260"/>
      <c r="RIE23" s="260"/>
      <c r="RIF23" s="260"/>
      <c r="RIG23" s="260"/>
      <c r="RIH23" s="260"/>
      <c r="RII23" s="260"/>
      <c r="RIJ23" s="260"/>
      <c r="RIK23" s="260"/>
      <c r="RIL23" s="260"/>
      <c r="RIM23" s="260"/>
      <c r="RIN23" s="260"/>
      <c r="RIO23" s="260"/>
      <c r="RIP23" s="260"/>
      <c r="RIQ23" s="260"/>
      <c r="RIR23" s="260"/>
      <c r="RIS23" s="260"/>
      <c r="RIT23" s="260"/>
      <c r="RIU23" s="260"/>
      <c r="RIV23" s="260"/>
      <c r="RIW23" s="260"/>
      <c r="RIX23" s="260"/>
      <c r="RIY23" s="260"/>
      <c r="RIZ23" s="260"/>
      <c r="RJA23" s="260"/>
      <c r="RJB23" s="260"/>
      <c r="RJC23" s="260"/>
      <c r="RJD23" s="260"/>
      <c r="RJE23" s="260"/>
      <c r="RJF23" s="260"/>
      <c r="RJG23" s="260"/>
      <c r="RJH23" s="260"/>
      <c r="RJI23" s="260"/>
      <c r="RJJ23" s="260"/>
      <c r="RJK23" s="260"/>
      <c r="RJL23" s="260"/>
      <c r="RJM23" s="260"/>
      <c r="RJN23" s="260"/>
      <c r="RJO23" s="260"/>
      <c r="RJP23" s="260"/>
      <c r="RJQ23" s="260"/>
      <c r="RJR23" s="260"/>
      <c r="RJS23" s="260"/>
      <c r="RJT23" s="260"/>
      <c r="RJU23" s="260"/>
      <c r="RJV23" s="260"/>
      <c r="RJW23" s="260"/>
      <c r="RJX23" s="260"/>
      <c r="RJY23" s="260"/>
      <c r="RJZ23" s="260"/>
      <c r="RKA23" s="260"/>
      <c r="RKB23" s="260"/>
      <c r="RKC23" s="260"/>
      <c r="RKD23" s="260"/>
      <c r="RKE23" s="260"/>
      <c r="RKF23" s="260"/>
      <c r="RKG23" s="260"/>
      <c r="RKH23" s="260"/>
      <c r="RKI23" s="260"/>
      <c r="RKJ23" s="260"/>
      <c r="RKK23" s="260"/>
      <c r="RKL23" s="260"/>
      <c r="RKM23" s="260"/>
      <c r="RKN23" s="260"/>
      <c r="RKO23" s="260"/>
      <c r="RKP23" s="260"/>
      <c r="RKQ23" s="260"/>
      <c r="RKR23" s="260"/>
      <c r="RKS23" s="260"/>
      <c r="RKT23" s="260"/>
      <c r="RKU23" s="260"/>
      <c r="RKV23" s="260"/>
      <c r="RKW23" s="260"/>
      <c r="RKX23" s="260"/>
      <c r="RKY23" s="260"/>
      <c r="RKZ23" s="260"/>
      <c r="RLA23" s="260"/>
      <c r="RLB23" s="260"/>
      <c r="RLC23" s="260"/>
      <c r="RLD23" s="260"/>
      <c r="RLE23" s="260"/>
      <c r="RLF23" s="260"/>
      <c r="RLG23" s="260"/>
      <c r="RLH23" s="260"/>
      <c r="RLI23" s="260"/>
      <c r="RLJ23" s="260"/>
      <c r="RLK23" s="260"/>
      <c r="RLL23" s="260"/>
      <c r="RLM23" s="260"/>
      <c r="RLN23" s="260"/>
      <c r="RLO23" s="260"/>
      <c r="RLP23" s="260"/>
      <c r="RLQ23" s="260"/>
      <c r="RLR23" s="260"/>
      <c r="RLS23" s="260"/>
      <c r="RLT23" s="260"/>
      <c r="RLU23" s="260"/>
      <c r="RLV23" s="260"/>
      <c r="RLW23" s="260"/>
      <c r="RLX23" s="260"/>
      <c r="RLY23" s="260"/>
      <c r="RLZ23" s="260"/>
      <c r="RMA23" s="260"/>
      <c r="RMB23" s="260"/>
      <c r="RMC23" s="260"/>
      <c r="RMD23" s="260"/>
      <c r="RME23" s="260"/>
      <c r="RMF23" s="260"/>
      <c r="RMG23" s="260"/>
      <c r="RMH23" s="260"/>
      <c r="RMI23" s="260"/>
      <c r="RMJ23" s="260"/>
      <c r="RMK23" s="260"/>
      <c r="RML23" s="260"/>
      <c r="RMM23" s="260"/>
      <c r="RMN23" s="260"/>
      <c r="RMO23" s="260"/>
      <c r="RMP23" s="260"/>
      <c r="RMQ23" s="260"/>
      <c r="RMR23" s="260"/>
      <c r="RMS23" s="260"/>
      <c r="RMT23" s="260"/>
      <c r="RMU23" s="260"/>
      <c r="RMV23" s="260"/>
      <c r="RMW23" s="260"/>
      <c r="RMX23" s="260"/>
      <c r="RMY23" s="260"/>
      <c r="RMZ23" s="260"/>
      <c r="RNA23" s="260"/>
      <c r="RNB23" s="260"/>
      <c r="RNC23" s="260"/>
      <c r="RND23" s="260"/>
      <c r="RNE23" s="260"/>
      <c r="RNF23" s="260"/>
      <c r="RNG23" s="260"/>
      <c r="RNH23" s="260"/>
      <c r="RNI23" s="260"/>
      <c r="RNJ23" s="260"/>
      <c r="RNK23" s="260"/>
      <c r="RNL23" s="260"/>
      <c r="RNM23" s="260"/>
      <c r="RNN23" s="260"/>
      <c r="RNO23" s="260"/>
      <c r="RNP23" s="260"/>
      <c r="RNQ23" s="260"/>
      <c r="RNR23" s="260"/>
      <c r="RNS23" s="260"/>
      <c r="RNT23" s="260"/>
      <c r="RNU23" s="260"/>
      <c r="RNV23" s="260"/>
      <c r="RNW23" s="260"/>
      <c r="RNX23" s="260"/>
      <c r="RNY23" s="260"/>
      <c r="RNZ23" s="260"/>
      <c r="ROA23" s="260"/>
      <c r="ROB23" s="260"/>
      <c r="ROC23" s="260"/>
      <c r="ROD23" s="260"/>
      <c r="ROE23" s="260"/>
      <c r="ROF23" s="260"/>
      <c r="ROG23" s="260"/>
      <c r="ROH23" s="260"/>
      <c r="ROI23" s="260"/>
      <c r="ROJ23" s="260"/>
      <c r="ROK23" s="260"/>
      <c r="ROL23" s="260"/>
      <c r="ROM23" s="260"/>
      <c r="RON23" s="260"/>
      <c r="ROO23" s="260"/>
      <c r="ROP23" s="260"/>
      <c r="ROQ23" s="260"/>
      <c r="ROR23" s="260"/>
      <c r="ROS23" s="260"/>
      <c r="ROT23" s="260"/>
      <c r="ROU23" s="260"/>
      <c r="ROV23" s="260"/>
      <c r="ROW23" s="260"/>
      <c r="ROX23" s="260"/>
      <c r="ROY23" s="260"/>
      <c r="ROZ23" s="260"/>
      <c r="RPA23" s="260"/>
      <c r="RPB23" s="260"/>
      <c r="RPC23" s="260"/>
      <c r="RPD23" s="260"/>
      <c r="RPE23" s="260"/>
      <c r="RPF23" s="260"/>
      <c r="RPG23" s="260"/>
      <c r="RPH23" s="260"/>
      <c r="RPI23" s="260"/>
      <c r="RPJ23" s="260"/>
      <c r="RPK23" s="260"/>
      <c r="RPL23" s="260"/>
      <c r="RPM23" s="260"/>
      <c r="RPN23" s="260"/>
      <c r="RPO23" s="260"/>
      <c r="RPP23" s="260"/>
      <c r="RPQ23" s="260"/>
      <c r="RPR23" s="260"/>
      <c r="RPS23" s="260"/>
      <c r="RPT23" s="260"/>
      <c r="RPU23" s="260"/>
      <c r="RPV23" s="260"/>
      <c r="RPW23" s="260"/>
      <c r="RPX23" s="260"/>
      <c r="RPY23" s="260"/>
      <c r="RPZ23" s="260"/>
      <c r="RQA23" s="260"/>
      <c r="RQB23" s="260"/>
      <c r="RQC23" s="260"/>
      <c r="RQD23" s="260"/>
      <c r="RQE23" s="260"/>
      <c r="RQF23" s="260"/>
      <c r="RQG23" s="260"/>
      <c r="RQH23" s="260"/>
      <c r="RQI23" s="260"/>
      <c r="RQJ23" s="260"/>
      <c r="RQK23" s="260"/>
      <c r="RQL23" s="260"/>
      <c r="RQM23" s="260"/>
      <c r="RQN23" s="260"/>
      <c r="RQO23" s="260"/>
      <c r="RQP23" s="260"/>
      <c r="RQQ23" s="260"/>
      <c r="RQR23" s="260"/>
      <c r="RQS23" s="260"/>
      <c r="RQT23" s="260"/>
      <c r="RQU23" s="260"/>
      <c r="RQV23" s="260"/>
      <c r="RQW23" s="260"/>
      <c r="RQX23" s="260"/>
      <c r="RQY23" s="260"/>
      <c r="RQZ23" s="260"/>
      <c r="RRA23" s="260"/>
      <c r="RRB23" s="260"/>
      <c r="RRC23" s="260"/>
      <c r="RRD23" s="260"/>
      <c r="RRE23" s="260"/>
      <c r="RRF23" s="260"/>
      <c r="RRG23" s="260"/>
      <c r="RRH23" s="260"/>
      <c r="RRI23" s="260"/>
      <c r="RRJ23" s="260"/>
      <c r="RRK23" s="260"/>
      <c r="RRL23" s="260"/>
      <c r="RRM23" s="260"/>
      <c r="RRN23" s="260"/>
      <c r="RRO23" s="260"/>
      <c r="RRP23" s="260"/>
      <c r="RRQ23" s="260"/>
      <c r="RRR23" s="260"/>
      <c r="RRS23" s="260"/>
      <c r="RRT23" s="260"/>
      <c r="RRU23" s="260"/>
      <c r="RRV23" s="260"/>
      <c r="RRW23" s="260"/>
      <c r="RRX23" s="260"/>
      <c r="RRY23" s="260"/>
      <c r="RRZ23" s="260"/>
      <c r="RSA23" s="260"/>
      <c r="RSB23" s="260"/>
      <c r="RSC23" s="260"/>
      <c r="RSD23" s="260"/>
      <c r="RSE23" s="260"/>
      <c r="RSF23" s="260"/>
      <c r="RSG23" s="260"/>
      <c r="RSH23" s="260"/>
      <c r="RSI23" s="260"/>
      <c r="RSJ23" s="260"/>
      <c r="RSK23" s="260"/>
      <c r="RSL23" s="260"/>
      <c r="RSM23" s="260"/>
      <c r="RSN23" s="260"/>
      <c r="RSO23" s="260"/>
      <c r="RSP23" s="260"/>
      <c r="RSQ23" s="260"/>
      <c r="RSR23" s="260"/>
      <c r="RSS23" s="260"/>
      <c r="RST23" s="260"/>
      <c r="RSU23" s="260"/>
      <c r="RSV23" s="260"/>
      <c r="RSW23" s="260"/>
      <c r="RSX23" s="260"/>
      <c r="RSY23" s="260"/>
      <c r="RSZ23" s="260"/>
      <c r="RTA23" s="260"/>
      <c r="RTB23" s="260"/>
      <c r="RTC23" s="260"/>
      <c r="RTD23" s="260"/>
      <c r="RTE23" s="260"/>
      <c r="RTF23" s="260"/>
      <c r="RTG23" s="260"/>
      <c r="RTH23" s="260"/>
      <c r="RTI23" s="260"/>
      <c r="RTJ23" s="260"/>
      <c r="RTK23" s="260"/>
      <c r="RTL23" s="260"/>
      <c r="RTM23" s="260"/>
      <c r="RTN23" s="260"/>
      <c r="RTO23" s="260"/>
      <c r="RTP23" s="260"/>
      <c r="RTQ23" s="260"/>
      <c r="RTR23" s="260"/>
      <c r="RTS23" s="260"/>
      <c r="RTT23" s="260"/>
      <c r="RTU23" s="260"/>
      <c r="RTV23" s="260"/>
      <c r="RTW23" s="260"/>
      <c r="RTX23" s="260"/>
      <c r="RTY23" s="260"/>
      <c r="RTZ23" s="260"/>
      <c r="RUA23" s="260"/>
      <c r="RUB23" s="260"/>
      <c r="RUC23" s="260"/>
      <c r="RUD23" s="260"/>
      <c r="RUE23" s="260"/>
      <c r="RUF23" s="260"/>
      <c r="RUG23" s="260"/>
      <c r="RUH23" s="260"/>
      <c r="RUI23" s="260"/>
      <c r="RUJ23" s="260"/>
      <c r="RUK23" s="260"/>
      <c r="RUL23" s="260"/>
      <c r="RUM23" s="260"/>
      <c r="RUN23" s="260"/>
      <c r="RUO23" s="260"/>
      <c r="RUP23" s="260"/>
      <c r="RUQ23" s="260"/>
      <c r="RUR23" s="260"/>
      <c r="RUS23" s="260"/>
      <c r="RUT23" s="260"/>
      <c r="RUU23" s="260"/>
      <c r="RUV23" s="260"/>
      <c r="RUW23" s="260"/>
      <c r="RUX23" s="260"/>
      <c r="RUY23" s="260"/>
      <c r="RUZ23" s="260"/>
      <c r="RVA23" s="260"/>
      <c r="RVB23" s="260"/>
      <c r="RVC23" s="260"/>
      <c r="RVD23" s="260"/>
      <c r="RVE23" s="260"/>
      <c r="RVF23" s="260"/>
      <c r="RVG23" s="260"/>
      <c r="RVH23" s="260"/>
      <c r="RVI23" s="260"/>
      <c r="RVJ23" s="260"/>
      <c r="RVK23" s="260"/>
      <c r="RVL23" s="260"/>
      <c r="RVM23" s="260"/>
      <c r="RVN23" s="260"/>
      <c r="RVO23" s="260"/>
      <c r="RVP23" s="260"/>
      <c r="RVQ23" s="260"/>
      <c r="RVR23" s="260"/>
      <c r="RVS23" s="260"/>
      <c r="RVT23" s="260"/>
      <c r="RVU23" s="260"/>
      <c r="RVV23" s="260"/>
      <c r="RVW23" s="260"/>
      <c r="RVX23" s="260"/>
      <c r="RVY23" s="260"/>
      <c r="RVZ23" s="260"/>
      <c r="RWA23" s="260"/>
      <c r="RWB23" s="260"/>
      <c r="RWC23" s="260"/>
      <c r="RWD23" s="260"/>
      <c r="RWE23" s="260"/>
      <c r="RWF23" s="260"/>
      <c r="RWG23" s="260"/>
      <c r="RWH23" s="260"/>
      <c r="RWI23" s="260"/>
      <c r="RWJ23" s="260"/>
      <c r="RWK23" s="260"/>
      <c r="RWL23" s="260"/>
      <c r="RWM23" s="260"/>
      <c r="RWN23" s="260"/>
      <c r="RWO23" s="260"/>
      <c r="RWP23" s="260"/>
      <c r="RWQ23" s="260"/>
      <c r="RWR23" s="260"/>
      <c r="RWS23" s="260"/>
      <c r="RWT23" s="260"/>
      <c r="RWU23" s="260"/>
      <c r="RWV23" s="260"/>
      <c r="RWW23" s="260"/>
      <c r="RWX23" s="260"/>
      <c r="RWY23" s="260"/>
      <c r="RWZ23" s="260"/>
      <c r="RXA23" s="260"/>
      <c r="RXB23" s="260"/>
      <c r="RXC23" s="260"/>
      <c r="RXD23" s="260"/>
      <c r="RXE23" s="260"/>
      <c r="RXF23" s="260"/>
      <c r="RXG23" s="260"/>
      <c r="RXH23" s="260"/>
      <c r="RXI23" s="260"/>
      <c r="RXJ23" s="260"/>
      <c r="RXK23" s="260"/>
      <c r="RXL23" s="260"/>
      <c r="RXM23" s="260"/>
      <c r="RXN23" s="260"/>
      <c r="RXO23" s="260"/>
      <c r="RXP23" s="260"/>
      <c r="RXQ23" s="260"/>
      <c r="RXR23" s="260"/>
      <c r="RXS23" s="260"/>
      <c r="RXT23" s="260"/>
      <c r="RXU23" s="260"/>
      <c r="RXV23" s="260"/>
      <c r="RXW23" s="260"/>
      <c r="RXX23" s="260"/>
      <c r="RXY23" s="260"/>
      <c r="RXZ23" s="260"/>
      <c r="RYA23" s="260"/>
      <c r="RYB23" s="260"/>
      <c r="RYC23" s="260"/>
      <c r="RYD23" s="260"/>
      <c r="RYE23" s="260"/>
      <c r="RYF23" s="260"/>
      <c r="RYG23" s="260"/>
      <c r="RYH23" s="260"/>
      <c r="RYI23" s="260"/>
      <c r="RYJ23" s="260"/>
      <c r="RYK23" s="260"/>
      <c r="RYL23" s="260"/>
      <c r="RYM23" s="260"/>
      <c r="RYN23" s="260"/>
      <c r="RYO23" s="260"/>
      <c r="RYP23" s="260"/>
      <c r="RYQ23" s="260"/>
      <c r="RYR23" s="260"/>
      <c r="RYS23" s="260"/>
      <c r="RYT23" s="260"/>
      <c r="RYU23" s="260"/>
      <c r="RYV23" s="260"/>
      <c r="RYW23" s="260"/>
      <c r="RYX23" s="260"/>
      <c r="RYY23" s="260"/>
      <c r="RYZ23" s="260"/>
      <c r="RZA23" s="260"/>
      <c r="RZB23" s="260"/>
      <c r="RZC23" s="260"/>
      <c r="RZD23" s="260"/>
      <c r="RZE23" s="260"/>
      <c r="RZF23" s="260"/>
      <c r="RZG23" s="260"/>
      <c r="RZH23" s="260"/>
      <c r="RZI23" s="260"/>
      <c r="RZJ23" s="260"/>
      <c r="RZK23" s="260"/>
      <c r="RZL23" s="260"/>
      <c r="RZM23" s="260"/>
      <c r="RZN23" s="260"/>
      <c r="RZO23" s="260"/>
      <c r="RZP23" s="260"/>
      <c r="RZQ23" s="260"/>
      <c r="RZR23" s="260"/>
      <c r="RZS23" s="260"/>
      <c r="RZT23" s="260"/>
      <c r="RZU23" s="260"/>
      <c r="RZV23" s="260"/>
      <c r="RZW23" s="260"/>
      <c r="RZX23" s="260"/>
      <c r="RZY23" s="260"/>
      <c r="RZZ23" s="260"/>
      <c r="SAA23" s="260"/>
      <c r="SAB23" s="260"/>
      <c r="SAC23" s="260"/>
      <c r="SAD23" s="260"/>
      <c r="SAE23" s="260"/>
      <c r="SAF23" s="260"/>
      <c r="SAG23" s="260"/>
      <c r="SAH23" s="260"/>
      <c r="SAI23" s="260"/>
      <c r="SAJ23" s="260"/>
      <c r="SAK23" s="260"/>
      <c r="SAL23" s="260"/>
      <c r="SAM23" s="260"/>
      <c r="SAN23" s="260"/>
      <c r="SAO23" s="260"/>
      <c r="SAP23" s="260"/>
      <c r="SAQ23" s="260"/>
      <c r="SAR23" s="260"/>
      <c r="SAS23" s="260"/>
      <c r="SAT23" s="260"/>
      <c r="SAU23" s="260"/>
      <c r="SAV23" s="260"/>
      <c r="SAW23" s="260"/>
      <c r="SAX23" s="260"/>
      <c r="SAY23" s="260"/>
      <c r="SAZ23" s="260"/>
      <c r="SBA23" s="260"/>
      <c r="SBB23" s="260"/>
      <c r="SBC23" s="260"/>
      <c r="SBD23" s="260"/>
      <c r="SBE23" s="260"/>
      <c r="SBF23" s="260"/>
      <c r="SBG23" s="260"/>
      <c r="SBH23" s="260"/>
      <c r="SBI23" s="260"/>
      <c r="SBJ23" s="260"/>
      <c r="SBK23" s="260"/>
      <c r="SBL23" s="260"/>
      <c r="SBM23" s="260"/>
      <c r="SBN23" s="260"/>
      <c r="SBO23" s="260"/>
      <c r="SBP23" s="260"/>
      <c r="SBQ23" s="260"/>
      <c r="SBR23" s="260"/>
      <c r="SBS23" s="260"/>
      <c r="SBT23" s="260"/>
      <c r="SBU23" s="260"/>
      <c r="SBV23" s="260"/>
      <c r="SBW23" s="260"/>
      <c r="SBX23" s="260"/>
      <c r="SBY23" s="260"/>
      <c r="SBZ23" s="260"/>
      <c r="SCA23" s="260"/>
      <c r="SCB23" s="260"/>
      <c r="SCC23" s="260"/>
      <c r="SCD23" s="260"/>
      <c r="SCE23" s="260"/>
      <c r="SCF23" s="260"/>
      <c r="SCG23" s="260"/>
      <c r="SCH23" s="260"/>
      <c r="SCI23" s="260"/>
      <c r="SCJ23" s="260"/>
      <c r="SCK23" s="260"/>
      <c r="SCL23" s="260"/>
      <c r="SCM23" s="260"/>
      <c r="SCN23" s="260"/>
      <c r="SCO23" s="260"/>
      <c r="SCP23" s="260"/>
      <c r="SCQ23" s="260"/>
      <c r="SCR23" s="260"/>
      <c r="SCS23" s="260"/>
      <c r="SCT23" s="260"/>
      <c r="SCU23" s="260"/>
      <c r="SCV23" s="260"/>
      <c r="SCW23" s="260"/>
      <c r="SCX23" s="260"/>
      <c r="SCY23" s="260"/>
      <c r="SCZ23" s="260"/>
      <c r="SDA23" s="260"/>
      <c r="SDB23" s="260"/>
      <c r="SDC23" s="260"/>
      <c r="SDD23" s="260"/>
      <c r="SDE23" s="260"/>
      <c r="SDF23" s="260"/>
      <c r="SDG23" s="260"/>
      <c r="SDH23" s="260"/>
      <c r="SDI23" s="260"/>
      <c r="SDJ23" s="260"/>
      <c r="SDK23" s="260"/>
      <c r="SDL23" s="260"/>
      <c r="SDM23" s="260"/>
      <c r="SDN23" s="260"/>
      <c r="SDO23" s="260"/>
      <c r="SDP23" s="260"/>
      <c r="SDQ23" s="260"/>
      <c r="SDR23" s="260"/>
      <c r="SDS23" s="260"/>
      <c r="SDT23" s="260"/>
      <c r="SDU23" s="260"/>
      <c r="SDV23" s="260"/>
      <c r="SDW23" s="260"/>
      <c r="SDX23" s="260"/>
      <c r="SDY23" s="260"/>
      <c r="SDZ23" s="260"/>
      <c r="SEA23" s="260"/>
      <c r="SEB23" s="260"/>
      <c r="SEC23" s="260"/>
      <c r="SED23" s="260"/>
      <c r="SEE23" s="260"/>
      <c r="SEF23" s="260"/>
      <c r="SEG23" s="260"/>
      <c r="SEH23" s="260"/>
      <c r="SEI23" s="260"/>
      <c r="SEJ23" s="260"/>
      <c r="SEK23" s="260"/>
      <c r="SEL23" s="260"/>
      <c r="SEM23" s="260"/>
      <c r="SEN23" s="260"/>
      <c r="SEO23" s="260"/>
      <c r="SEP23" s="260"/>
      <c r="SEQ23" s="260"/>
      <c r="SER23" s="260"/>
      <c r="SES23" s="260"/>
      <c r="SET23" s="260"/>
      <c r="SEU23" s="260"/>
      <c r="SEV23" s="260"/>
      <c r="SEW23" s="260"/>
      <c r="SEX23" s="260"/>
      <c r="SEY23" s="260"/>
      <c r="SEZ23" s="260"/>
      <c r="SFA23" s="260"/>
      <c r="SFB23" s="260"/>
      <c r="SFC23" s="260"/>
      <c r="SFD23" s="260"/>
      <c r="SFE23" s="260"/>
      <c r="SFF23" s="260"/>
      <c r="SFG23" s="260"/>
      <c r="SFH23" s="260"/>
      <c r="SFI23" s="260"/>
      <c r="SFJ23" s="260"/>
      <c r="SFK23" s="260"/>
      <c r="SFL23" s="260"/>
      <c r="SFM23" s="260"/>
      <c r="SFN23" s="260"/>
      <c r="SFO23" s="260"/>
      <c r="SFP23" s="260"/>
      <c r="SFQ23" s="260"/>
      <c r="SFR23" s="260"/>
      <c r="SFS23" s="260"/>
      <c r="SFT23" s="260"/>
      <c r="SFU23" s="260"/>
      <c r="SFV23" s="260"/>
      <c r="SFW23" s="260"/>
      <c r="SFX23" s="260"/>
      <c r="SFY23" s="260"/>
      <c r="SFZ23" s="260"/>
      <c r="SGA23" s="260"/>
      <c r="SGB23" s="260"/>
      <c r="SGC23" s="260"/>
      <c r="SGD23" s="260"/>
      <c r="SGE23" s="260"/>
      <c r="SGF23" s="260"/>
      <c r="SGG23" s="260"/>
      <c r="SGH23" s="260"/>
      <c r="SGI23" s="260"/>
      <c r="SGJ23" s="260"/>
      <c r="SGK23" s="260"/>
      <c r="SGL23" s="260"/>
      <c r="SGM23" s="260"/>
      <c r="SGN23" s="260"/>
      <c r="SGO23" s="260"/>
      <c r="SGP23" s="260"/>
      <c r="SGQ23" s="260"/>
      <c r="SGR23" s="260"/>
      <c r="SGS23" s="260"/>
      <c r="SGT23" s="260"/>
      <c r="SGU23" s="260"/>
      <c r="SGV23" s="260"/>
      <c r="SGW23" s="260"/>
      <c r="SGX23" s="260"/>
      <c r="SGY23" s="260"/>
      <c r="SGZ23" s="260"/>
      <c r="SHA23" s="260"/>
      <c r="SHB23" s="260"/>
      <c r="SHC23" s="260"/>
      <c r="SHD23" s="260"/>
      <c r="SHE23" s="260"/>
      <c r="SHF23" s="260"/>
      <c r="SHG23" s="260"/>
      <c r="SHH23" s="260"/>
      <c r="SHI23" s="260"/>
      <c r="SHJ23" s="260"/>
      <c r="SHK23" s="260"/>
      <c r="SHL23" s="260"/>
      <c r="SHM23" s="260"/>
      <c r="SHN23" s="260"/>
      <c r="SHO23" s="260"/>
      <c r="SHP23" s="260"/>
      <c r="SHQ23" s="260"/>
      <c r="SHR23" s="260"/>
      <c r="SHS23" s="260"/>
      <c r="SHT23" s="260"/>
      <c r="SHU23" s="260"/>
      <c r="SHV23" s="260"/>
      <c r="SHW23" s="260"/>
      <c r="SHX23" s="260"/>
      <c r="SHY23" s="260"/>
      <c r="SHZ23" s="260"/>
      <c r="SIA23" s="260"/>
      <c r="SIB23" s="260"/>
      <c r="SIC23" s="260"/>
      <c r="SID23" s="260"/>
      <c r="SIE23" s="260"/>
      <c r="SIF23" s="260"/>
      <c r="SIG23" s="260"/>
      <c r="SIH23" s="260"/>
      <c r="SII23" s="260"/>
      <c r="SIJ23" s="260"/>
      <c r="SIK23" s="260"/>
      <c r="SIL23" s="260"/>
      <c r="SIM23" s="260"/>
      <c r="SIN23" s="260"/>
      <c r="SIO23" s="260"/>
      <c r="SIP23" s="260"/>
      <c r="SIQ23" s="260"/>
      <c r="SIR23" s="260"/>
      <c r="SIS23" s="260"/>
      <c r="SIT23" s="260"/>
      <c r="SIU23" s="260"/>
      <c r="SIV23" s="260"/>
      <c r="SIW23" s="260"/>
      <c r="SIX23" s="260"/>
      <c r="SIY23" s="260"/>
      <c r="SIZ23" s="260"/>
      <c r="SJA23" s="260"/>
      <c r="SJB23" s="260"/>
      <c r="SJC23" s="260"/>
      <c r="SJD23" s="260"/>
      <c r="SJE23" s="260"/>
      <c r="SJF23" s="260"/>
      <c r="SJG23" s="260"/>
      <c r="SJH23" s="260"/>
      <c r="SJI23" s="260"/>
      <c r="SJJ23" s="260"/>
      <c r="SJK23" s="260"/>
      <c r="SJL23" s="260"/>
      <c r="SJM23" s="260"/>
      <c r="SJN23" s="260"/>
      <c r="SJO23" s="260"/>
      <c r="SJP23" s="260"/>
      <c r="SJQ23" s="260"/>
      <c r="SJR23" s="260"/>
      <c r="SJS23" s="260"/>
      <c r="SJT23" s="260"/>
      <c r="SJU23" s="260"/>
      <c r="SJV23" s="260"/>
      <c r="SJW23" s="260"/>
      <c r="SJX23" s="260"/>
      <c r="SJY23" s="260"/>
      <c r="SJZ23" s="260"/>
      <c r="SKA23" s="260"/>
      <c r="SKB23" s="260"/>
      <c r="SKC23" s="260"/>
      <c r="SKD23" s="260"/>
      <c r="SKE23" s="260"/>
      <c r="SKF23" s="260"/>
      <c r="SKG23" s="260"/>
      <c r="SKH23" s="260"/>
      <c r="SKI23" s="260"/>
      <c r="SKJ23" s="260"/>
      <c r="SKK23" s="260"/>
      <c r="SKL23" s="260"/>
      <c r="SKM23" s="260"/>
      <c r="SKN23" s="260"/>
      <c r="SKO23" s="260"/>
      <c r="SKP23" s="260"/>
      <c r="SKQ23" s="260"/>
      <c r="SKR23" s="260"/>
      <c r="SKS23" s="260"/>
      <c r="SKT23" s="260"/>
      <c r="SKU23" s="260"/>
      <c r="SKV23" s="260"/>
      <c r="SKW23" s="260"/>
      <c r="SKX23" s="260"/>
      <c r="SKY23" s="260"/>
      <c r="SKZ23" s="260"/>
      <c r="SLA23" s="260"/>
      <c r="SLB23" s="260"/>
      <c r="SLC23" s="260"/>
      <c r="SLD23" s="260"/>
      <c r="SLE23" s="260"/>
      <c r="SLF23" s="260"/>
      <c r="SLG23" s="260"/>
      <c r="SLH23" s="260"/>
      <c r="SLI23" s="260"/>
      <c r="SLJ23" s="260"/>
      <c r="SLK23" s="260"/>
      <c r="SLL23" s="260"/>
      <c r="SLM23" s="260"/>
      <c r="SLN23" s="260"/>
      <c r="SLO23" s="260"/>
      <c r="SLP23" s="260"/>
      <c r="SLQ23" s="260"/>
      <c r="SLR23" s="260"/>
      <c r="SLS23" s="260"/>
      <c r="SLT23" s="260"/>
      <c r="SLU23" s="260"/>
      <c r="SLV23" s="260"/>
      <c r="SLW23" s="260"/>
      <c r="SLX23" s="260"/>
      <c r="SLY23" s="260"/>
      <c r="SLZ23" s="260"/>
      <c r="SMA23" s="260"/>
      <c r="SMB23" s="260"/>
      <c r="SMC23" s="260"/>
      <c r="SMD23" s="260"/>
      <c r="SME23" s="260"/>
      <c r="SMF23" s="260"/>
      <c r="SMG23" s="260"/>
      <c r="SMH23" s="260"/>
      <c r="SMI23" s="260"/>
      <c r="SMJ23" s="260"/>
      <c r="SMK23" s="260"/>
      <c r="SML23" s="260"/>
      <c r="SMM23" s="260"/>
      <c r="SMN23" s="260"/>
      <c r="SMO23" s="260"/>
      <c r="SMP23" s="260"/>
      <c r="SMQ23" s="260"/>
      <c r="SMR23" s="260"/>
      <c r="SMS23" s="260"/>
      <c r="SMT23" s="260"/>
      <c r="SMU23" s="260"/>
      <c r="SMV23" s="260"/>
      <c r="SMW23" s="260"/>
      <c r="SMX23" s="260"/>
      <c r="SMY23" s="260"/>
      <c r="SMZ23" s="260"/>
      <c r="SNA23" s="260"/>
      <c r="SNB23" s="260"/>
      <c r="SNC23" s="260"/>
      <c r="SND23" s="260"/>
      <c r="SNE23" s="260"/>
      <c r="SNF23" s="260"/>
      <c r="SNG23" s="260"/>
      <c r="SNH23" s="260"/>
      <c r="SNI23" s="260"/>
      <c r="SNJ23" s="260"/>
      <c r="SNK23" s="260"/>
      <c r="SNL23" s="260"/>
      <c r="SNM23" s="260"/>
      <c r="SNN23" s="260"/>
      <c r="SNO23" s="260"/>
      <c r="SNP23" s="260"/>
      <c r="SNQ23" s="260"/>
      <c r="SNR23" s="260"/>
      <c r="SNS23" s="260"/>
      <c r="SNT23" s="260"/>
      <c r="SNU23" s="260"/>
      <c r="SNV23" s="260"/>
      <c r="SNW23" s="260"/>
      <c r="SNX23" s="260"/>
      <c r="SNY23" s="260"/>
      <c r="SNZ23" s="260"/>
      <c r="SOA23" s="260"/>
      <c r="SOB23" s="260"/>
      <c r="SOC23" s="260"/>
      <c r="SOD23" s="260"/>
      <c r="SOE23" s="260"/>
      <c r="SOF23" s="260"/>
      <c r="SOG23" s="260"/>
      <c r="SOH23" s="260"/>
      <c r="SOI23" s="260"/>
      <c r="SOJ23" s="260"/>
      <c r="SOK23" s="260"/>
      <c r="SOL23" s="260"/>
      <c r="SOM23" s="260"/>
      <c r="SON23" s="260"/>
      <c r="SOO23" s="260"/>
      <c r="SOP23" s="260"/>
      <c r="SOQ23" s="260"/>
      <c r="SOR23" s="260"/>
      <c r="SOS23" s="260"/>
      <c r="SOT23" s="260"/>
      <c r="SOU23" s="260"/>
      <c r="SOV23" s="260"/>
      <c r="SOW23" s="260"/>
      <c r="SOX23" s="260"/>
      <c r="SOY23" s="260"/>
      <c r="SOZ23" s="260"/>
      <c r="SPA23" s="260"/>
      <c r="SPB23" s="260"/>
      <c r="SPC23" s="260"/>
      <c r="SPD23" s="260"/>
      <c r="SPE23" s="260"/>
      <c r="SPF23" s="260"/>
      <c r="SPG23" s="260"/>
      <c r="SPH23" s="260"/>
      <c r="SPI23" s="260"/>
      <c r="SPJ23" s="260"/>
      <c r="SPK23" s="260"/>
      <c r="SPL23" s="260"/>
      <c r="SPM23" s="260"/>
      <c r="SPN23" s="260"/>
      <c r="SPO23" s="260"/>
      <c r="SPP23" s="260"/>
      <c r="SPQ23" s="260"/>
      <c r="SPR23" s="260"/>
      <c r="SPS23" s="260"/>
      <c r="SPT23" s="260"/>
      <c r="SPU23" s="260"/>
      <c r="SPV23" s="260"/>
      <c r="SPW23" s="260"/>
      <c r="SPX23" s="260"/>
      <c r="SPY23" s="260"/>
      <c r="SPZ23" s="260"/>
      <c r="SQA23" s="260"/>
      <c r="SQB23" s="260"/>
      <c r="SQC23" s="260"/>
      <c r="SQD23" s="260"/>
      <c r="SQE23" s="260"/>
      <c r="SQF23" s="260"/>
      <c r="SQG23" s="260"/>
      <c r="SQH23" s="260"/>
      <c r="SQI23" s="260"/>
      <c r="SQJ23" s="260"/>
      <c r="SQK23" s="260"/>
      <c r="SQL23" s="260"/>
      <c r="SQM23" s="260"/>
      <c r="SQN23" s="260"/>
      <c r="SQO23" s="260"/>
      <c r="SQP23" s="260"/>
      <c r="SQQ23" s="260"/>
      <c r="SQR23" s="260"/>
      <c r="SQS23" s="260"/>
      <c r="SQT23" s="260"/>
      <c r="SQU23" s="260"/>
      <c r="SQV23" s="260"/>
      <c r="SQW23" s="260"/>
      <c r="SQX23" s="260"/>
      <c r="SQY23" s="260"/>
      <c r="SQZ23" s="260"/>
      <c r="SRA23" s="260"/>
      <c r="SRB23" s="260"/>
      <c r="SRC23" s="260"/>
      <c r="SRD23" s="260"/>
      <c r="SRE23" s="260"/>
      <c r="SRF23" s="260"/>
      <c r="SRG23" s="260"/>
      <c r="SRH23" s="260"/>
      <c r="SRI23" s="260"/>
      <c r="SRJ23" s="260"/>
      <c r="SRK23" s="260"/>
      <c r="SRL23" s="260"/>
      <c r="SRM23" s="260"/>
      <c r="SRN23" s="260"/>
      <c r="SRO23" s="260"/>
      <c r="SRP23" s="260"/>
      <c r="SRQ23" s="260"/>
      <c r="SRR23" s="260"/>
      <c r="SRS23" s="260"/>
      <c r="SRT23" s="260"/>
      <c r="SRU23" s="260"/>
      <c r="SRV23" s="260"/>
      <c r="SRW23" s="260"/>
      <c r="SRX23" s="260"/>
      <c r="SRY23" s="260"/>
      <c r="SRZ23" s="260"/>
      <c r="SSA23" s="260"/>
      <c r="SSB23" s="260"/>
      <c r="SSC23" s="260"/>
      <c r="SSD23" s="260"/>
      <c r="SSE23" s="260"/>
      <c r="SSF23" s="260"/>
      <c r="SSG23" s="260"/>
      <c r="SSH23" s="260"/>
      <c r="SSI23" s="260"/>
      <c r="SSJ23" s="260"/>
      <c r="SSK23" s="260"/>
      <c r="SSL23" s="260"/>
      <c r="SSM23" s="260"/>
      <c r="SSN23" s="260"/>
      <c r="SSO23" s="260"/>
      <c r="SSP23" s="260"/>
      <c r="SSQ23" s="260"/>
      <c r="SSR23" s="260"/>
      <c r="SSS23" s="260"/>
      <c r="SST23" s="260"/>
      <c r="SSU23" s="260"/>
      <c r="SSV23" s="260"/>
      <c r="SSW23" s="260"/>
      <c r="SSX23" s="260"/>
      <c r="SSY23" s="260"/>
      <c r="SSZ23" s="260"/>
      <c r="STA23" s="260"/>
      <c r="STB23" s="260"/>
      <c r="STC23" s="260"/>
      <c r="STD23" s="260"/>
      <c r="STE23" s="260"/>
      <c r="STF23" s="260"/>
      <c r="STG23" s="260"/>
      <c r="STH23" s="260"/>
      <c r="STI23" s="260"/>
      <c r="STJ23" s="260"/>
      <c r="STK23" s="260"/>
      <c r="STL23" s="260"/>
      <c r="STM23" s="260"/>
      <c r="STN23" s="260"/>
      <c r="STO23" s="260"/>
      <c r="STP23" s="260"/>
      <c r="STQ23" s="260"/>
      <c r="STR23" s="260"/>
      <c r="STS23" s="260"/>
      <c r="STT23" s="260"/>
      <c r="STU23" s="260"/>
      <c r="STV23" s="260"/>
      <c r="STW23" s="260"/>
      <c r="STX23" s="260"/>
      <c r="STY23" s="260"/>
      <c r="STZ23" s="260"/>
      <c r="SUA23" s="260"/>
      <c r="SUB23" s="260"/>
      <c r="SUC23" s="260"/>
      <c r="SUD23" s="260"/>
      <c r="SUE23" s="260"/>
      <c r="SUF23" s="260"/>
      <c r="SUG23" s="260"/>
      <c r="SUH23" s="260"/>
      <c r="SUI23" s="260"/>
      <c r="SUJ23" s="260"/>
      <c r="SUK23" s="260"/>
      <c r="SUL23" s="260"/>
      <c r="SUM23" s="260"/>
      <c r="SUN23" s="260"/>
      <c r="SUO23" s="260"/>
      <c r="SUP23" s="260"/>
      <c r="SUQ23" s="260"/>
      <c r="SUR23" s="260"/>
      <c r="SUS23" s="260"/>
      <c r="SUT23" s="260"/>
      <c r="SUU23" s="260"/>
      <c r="SUV23" s="260"/>
      <c r="SUW23" s="260"/>
      <c r="SUX23" s="260"/>
      <c r="SUY23" s="260"/>
      <c r="SUZ23" s="260"/>
      <c r="SVA23" s="260"/>
      <c r="SVB23" s="260"/>
      <c r="SVC23" s="260"/>
      <c r="SVD23" s="260"/>
      <c r="SVE23" s="260"/>
      <c r="SVF23" s="260"/>
      <c r="SVG23" s="260"/>
      <c r="SVH23" s="260"/>
      <c r="SVI23" s="260"/>
      <c r="SVJ23" s="260"/>
      <c r="SVK23" s="260"/>
      <c r="SVL23" s="260"/>
      <c r="SVM23" s="260"/>
      <c r="SVN23" s="260"/>
      <c r="SVO23" s="260"/>
      <c r="SVP23" s="260"/>
      <c r="SVQ23" s="260"/>
      <c r="SVR23" s="260"/>
      <c r="SVS23" s="260"/>
      <c r="SVT23" s="260"/>
      <c r="SVU23" s="260"/>
      <c r="SVV23" s="260"/>
      <c r="SVW23" s="260"/>
      <c r="SVX23" s="260"/>
      <c r="SVY23" s="260"/>
      <c r="SVZ23" s="260"/>
      <c r="SWA23" s="260"/>
      <c r="SWB23" s="260"/>
      <c r="SWC23" s="260"/>
      <c r="SWD23" s="260"/>
      <c r="SWE23" s="260"/>
      <c r="SWF23" s="260"/>
      <c r="SWG23" s="260"/>
      <c r="SWH23" s="260"/>
      <c r="SWI23" s="260"/>
      <c r="SWJ23" s="260"/>
      <c r="SWK23" s="260"/>
      <c r="SWL23" s="260"/>
      <c r="SWM23" s="260"/>
      <c r="SWN23" s="260"/>
      <c r="SWO23" s="260"/>
      <c r="SWP23" s="260"/>
      <c r="SWQ23" s="260"/>
      <c r="SWR23" s="260"/>
      <c r="SWS23" s="260"/>
      <c r="SWT23" s="260"/>
      <c r="SWU23" s="260"/>
      <c r="SWV23" s="260"/>
      <c r="SWW23" s="260"/>
      <c r="SWX23" s="260"/>
      <c r="SWY23" s="260"/>
      <c r="SWZ23" s="260"/>
      <c r="SXA23" s="260"/>
      <c r="SXB23" s="260"/>
      <c r="SXC23" s="260"/>
      <c r="SXD23" s="260"/>
      <c r="SXE23" s="260"/>
      <c r="SXF23" s="260"/>
      <c r="SXG23" s="260"/>
      <c r="SXH23" s="260"/>
      <c r="SXI23" s="260"/>
      <c r="SXJ23" s="260"/>
      <c r="SXK23" s="260"/>
      <c r="SXL23" s="260"/>
      <c r="SXM23" s="260"/>
      <c r="SXN23" s="260"/>
      <c r="SXO23" s="260"/>
      <c r="SXP23" s="260"/>
      <c r="SXQ23" s="260"/>
      <c r="SXR23" s="260"/>
      <c r="SXS23" s="260"/>
      <c r="SXT23" s="260"/>
      <c r="SXU23" s="260"/>
      <c r="SXV23" s="260"/>
      <c r="SXW23" s="260"/>
      <c r="SXX23" s="260"/>
      <c r="SXY23" s="260"/>
      <c r="SXZ23" s="260"/>
      <c r="SYA23" s="260"/>
      <c r="SYB23" s="260"/>
      <c r="SYC23" s="260"/>
      <c r="SYD23" s="260"/>
      <c r="SYE23" s="260"/>
      <c r="SYF23" s="260"/>
      <c r="SYG23" s="260"/>
      <c r="SYH23" s="260"/>
      <c r="SYI23" s="260"/>
      <c r="SYJ23" s="260"/>
      <c r="SYK23" s="260"/>
      <c r="SYL23" s="260"/>
      <c r="SYM23" s="260"/>
      <c r="SYN23" s="260"/>
      <c r="SYO23" s="260"/>
      <c r="SYP23" s="260"/>
      <c r="SYQ23" s="260"/>
      <c r="SYR23" s="260"/>
      <c r="SYS23" s="260"/>
      <c r="SYT23" s="260"/>
      <c r="SYU23" s="260"/>
      <c r="SYV23" s="260"/>
      <c r="SYW23" s="260"/>
      <c r="SYX23" s="260"/>
      <c r="SYY23" s="260"/>
      <c r="SYZ23" s="260"/>
      <c r="SZA23" s="260"/>
      <c r="SZB23" s="260"/>
      <c r="SZC23" s="260"/>
      <c r="SZD23" s="260"/>
      <c r="SZE23" s="260"/>
      <c r="SZF23" s="260"/>
      <c r="SZG23" s="260"/>
      <c r="SZH23" s="260"/>
      <c r="SZI23" s="260"/>
      <c r="SZJ23" s="260"/>
      <c r="SZK23" s="260"/>
      <c r="SZL23" s="260"/>
      <c r="SZM23" s="260"/>
      <c r="SZN23" s="260"/>
      <c r="SZO23" s="260"/>
      <c r="SZP23" s="260"/>
      <c r="SZQ23" s="260"/>
      <c r="SZR23" s="260"/>
      <c r="SZS23" s="260"/>
      <c r="SZT23" s="260"/>
      <c r="SZU23" s="260"/>
      <c r="SZV23" s="260"/>
      <c r="SZW23" s="260"/>
      <c r="SZX23" s="260"/>
      <c r="SZY23" s="260"/>
      <c r="SZZ23" s="260"/>
      <c r="TAA23" s="260"/>
      <c r="TAB23" s="260"/>
      <c r="TAC23" s="260"/>
      <c r="TAD23" s="260"/>
      <c r="TAE23" s="260"/>
      <c r="TAF23" s="260"/>
      <c r="TAG23" s="260"/>
      <c r="TAH23" s="260"/>
      <c r="TAI23" s="260"/>
      <c r="TAJ23" s="260"/>
      <c r="TAK23" s="260"/>
      <c r="TAL23" s="260"/>
      <c r="TAM23" s="260"/>
      <c r="TAN23" s="260"/>
      <c r="TAO23" s="260"/>
      <c r="TAP23" s="260"/>
      <c r="TAQ23" s="260"/>
      <c r="TAR23" s="260"/>
      <c r="TAS23" s="260"/>
      <c r="TAT23" s="260"/>
      <c r="TAU23" s="260"/>
      <c r="TAV23" s="260"/>
      <c r="TAW23" s="260"/>
      <c r="TAX23" s="260"/>
      <c r="TAY23" s="260"/>
      <c r="TAZ23" s="260"/>
      <c r="TBA23" s="260"/>
      <c r="TBB23" s="260"/>
      <c r="TBC23" s="260"/>
      <c r="TBD23" s="260"/>
      <c r="TBE23" s="260"/>
      <c r="TBF23" s="260"/>
      <c r="TBG23" s="260"/>
      <c r="TBH23" s="260"/>
      <c r="TBI23" s="260"/>
      <c r="TBJ23" s="260"/>
      <c r="TBK23" s="260"/>
      <c r="TBL23" s="260"/>
      <c r="TBM23" s="260"/>
      <c r="TBN23" s="260"/>
      <c r="TBO23" s="260"/>
      <c r="TBP23" s="260"/>
      <c r="TBQ23" s="260"/>
      <c r="TBR23" s="260"/>
      <c r="TBS23" s="260"/>
      <c r="TBT23" s="260"/>
      <c r="TBU23" s="260"/>
      <c r="TBV23" s="260"/>
      <c r="TBW23" s="260"/>
      <c r="TBX23" s="260"/>
      <c r="TBY23" s="260"/>
      <c r="TBZ23" s="260"/>
      <c r="TCA23" s="260"/>
      <c r="TCB23" s="260"/>
      <c r="TCC23" s="260"/>
      <c r="TCD23" s="260"/>
      <c r="TCE23" s="260"/>
      <c r="TCF23" s="260"/>
      <c r="TCG23" s="260"/>
      <c r="TCH23" s="260"/>
      <c r="TCI23" s="260"/>
      <c r="TCJ23" s="260"/>
      <c r="TCK23" s="260"/>
      <c r="TCL23" s="260"/>
      <c r="TCM23" s="260"/>
      <c r="TCN23" s="260"/>
      <c r="TCO23" s="260"/>
      <c r="TCP23" s="260"/>
      <c r="TCQ23" s="260"/>
      <c r="TCR23" s="260"/>
      <c r="TCS23" s="260"/>
      <c r="TCT23" s="260"/>
      <c r="TCU23" s="260"/>
      <c r="TCV23" s="260"/>
      <c r="TCW23" s="260"/>
      <c r="TCX23" s="260"/>
      <c r="TCY23" s="260"/>
      <c r="TCZ23" s="260"/>
      <c r="TDA23" s="260"/>
      <c r="TDB23" s="260"/>
      <c r="TDC23" s="260"/>
      <c r="TDD23" s="260"/>
      <c r="TDE23" s="260"/>
      <c r="TDF23" s="260"/>
      <c r="TDG23" s="260"/>
      <c r="TDH23" s="260"/>
      <c r="TDI23" s="260"/>
      <c r="TDJ23" s="260"/>
      <c r="TDK23" s="260"/>
      <c r="TDL23" s="260"/>
      <c r="TDM23" s="260"/>
      <c r="TDN23" s="260"/>
      <c r="TDO23" s="260"/>
      <c r="TDP23" s="260"/>
      <c r="TDQ23" s="260"/>
      <c r="TDR23" s="260"/>
      <c r="TDS23" s="260"/>
      <c r="TDT23" s="260"/>
      <c r="TDU23" s="260"/>
      <c r="TDV23" s="260"/>
      <c r="TDW23" s="260"/>
      <c r="TDX23" s="260"/>
      <c r="TDY23" s="260"/>
      <c r="TDZ23" s="260"/>
      <c r="TEA23" s="260"/>
      <c r="TEB23" s="260"/>
      <c r="TEC23" s="260"/>
      <c r="TED23" s="260"/>
      <c r="TEE23" s="260"/>
      <c r="TEF23" s="260"/>
      <c r="TEG23" s="260"/>
      <c r="TEH23" s="260"/>
      <c r="TEI23" s="260"/>
      <c r="TEJ23" s="260"/>
      <c r="TEK23" s="260"/>
      <c r="TEL23" s="260"/>
      <c r="TEM23" s="260"/>
      <c r="TEN23" s="260"/>
      <c r="TEO23" s="260"/>
      <c r="TEP23" s="260"/>
      <c r="TEQ23" s="260"/>
      <c r="TER23" s="260"/>
      <c r="TES23" s="260"/>
      <c r="TET23" s="260"/>
      <c r="TEU23" s="260"/>
      <c r="TEV23" s="260"/>
      <c r="TEW23" s="260"/>
      <c r="TEX23" s="260"/>
      <c r="TEY23" s="260"/>
      <c r="TEZ23" s="260"/>
      <c r="TFA23" s="260"/>
      <c r="TFB23" s="260"/>
      <c r="TFC23" s="260"/>
      <c r="TFD23" s="260"/>
      <c r="TFE23" s="260"/>
      <c r="TFF23" s="260"/>
      <c r="TFG23" s="260"/>
      <c r="TFH23" s="260"/>
      <c r="TFI23" s="260"/>
      <c r="TFJ23" s="260"/>
      <c r="TFK23" s="260"/>
      <c r="TFL23" s="260"/>
      <c r="TFM23" s="260"/>
      <c r="TFN23" s="260"/>
      <c r="TFO23" s="260"/>
      <c r="TFP23" s="260"/>
      <c r="TFQ23" s="260"/>
      <c r="TFR23" s="260"/>
      <c r="TFS23" s="260"/>
      <c r="TFT23" s="260"/>
      <c r="TFU23" s="260"/>
      <c r="TFV23" s="260"/>
      <c r="TFW23" s="260"/>
      <c r="TFX23" s="260"/>
      <c r="TFY23" s="260"/>
      <c r="TFZ23" s="260"/>
      <c r="TGA23" s="260"/>
      <c r="TGB23" s="260"/>
      <c r="TGC23" s="260"/>
      <c r="TGD23" s="260"/>
      <c r="TGE23" s="260"/>
      <c r="TGF23" s="260"/>
      <c r="TGG23" s="260"/>
      <c r="TGH23" s="260"/>
      <c r="TGI23" s="260"/>
      <c r="TGJ23" s="260"/>
      <c r="TGK23" s="260"/>
      <c r="TGL23" s="260"/>
      <c r="TGM23" s="260"/>
      <c r="TGN23" s="260"/>
      <c r="TGO23" s="260"/>
      <c r="TGP23" s="260"/>
      <c r="TGQ23" s="260"/>
      <c r="TGR23" s="260"/>
      <c r="TGS23" s="260"/>
      <c r="TGT23" s="260"/>
      <c r="TGU23" s="260"/>
      <c r="TGV23" s="260"/>
      <c r="TGW23" s="260"/>
      <c r="TGX23" s="260"/>
      <c r="TGY23" s="260"/>
      <c r="TGZ23" s="260"/>
      <c r="THA23" s="260"/>
      <c r="THB23" s="260"/>
      <c r="THC23" s="260"/>
      <c r="THD23" s="260"/>
      <c r="THE23" s="260"/>
      <c r="THF23" s="260"/>
      <c r="THG23" s="260"/>
      <c r="THH23" s="260"/>
      <c r="THI23" s="260"/>
      <c r="THJ23" s="260"/>
      <c r="THK23" s="260"/>
      <c r="THL23" s="260"/>
      <c r="THM23" s="260"/>
      <c r="THN23" s="260"/>
      <c r="THO23" s="260"/>
      <c r="THP23" s="260"/>
      <c r="THQ23" s="260"/>
      <c r="THR23" s="260"/>
      <c r="THS23" s="260"/>
      <c r="THT23" s="260"/>
      <c r="THU23" s="260"/>
      <c r="THV23" s="260"/>
      <c r="THW23" s="260"/>
      <c r="THX23" s="260"/>
      <c r="THY23" s="260"/>
      <c r="THZ23" s="260"/>
      <c r="TIA23" s="260"/>
      <c r="TIB23" s="260"/>
      <c r="TIC23" s="260"/>
      <c r="TID23" s="260"/>
      <c r="TIE23" s="260"/>
      <c r="TIF23" s="260"/>
      <c r="TIG23" s="260"/>
      <c r="TIH23" s="260"/>
      <c r="TII23" s="260"/>
      <c r="TIJ23" s="260"/>
      <c r="TIK23" s="260"/>
      <c r="TIL23" s="260"/>
      <c r="TIM23" s="260"/>
      <c r="TIN23" s="260"/>
      <c r="TIO23" s="260"/>
      <c r="TIP23" s="260"/>
      <c r="TIQ23" s="260"/>
      <c r="TIR23" s="260"/>
      <c r="TIS23" s="260"/>
      <c r="TIT23" s="260"/>
      <c r="TIU23" s="260"/>
      <c r="TIV23" s="260"/>
      <c r="TIW23" s="260"/>
      <c r="TIX23" s="260"/>
      <c r="TIY23" s="260"/>
      <c r="TIZ23" s="260"/>
      <c r="TJA23" s="260"/>
      <c r="TJB23" s="260"/>
      <c r="TJC23" s="260"/>
      <c r="TJD23" s="260"/>
      <c r="TJE23" s="260"/>
      <c r="TJF23" s="260"/>
      <c r="TJG23" s="260"/>
      <c r="TJH23" s="260"/>
      <c r="TJI23" s="260"/>
      <c r="TJJ23" s="260"/>
      <c r="TJK23" s="260"/>
      <c r="TJL23" s="260"/>
      <c r="TJM23" s="260"/>
      <c r="TJN23" s="260"/>
      <c r="TJO23" s="260"/>
      <c r="TJP23" s="260"/>
      <c r="TJQ23" s="260"/>
      <c r="TJR23" s="260"/>
      <c r="TJS23" s="260"/>
      <c r="TJT23" s="260"/>
      <c r="TJU23" s="260"/>
      <c r="TJV23" s="260"/>
      <c r="TJW23" s="260"/>
      <c r="TJX23" s="260"/>
      <c r="TJY23" s="260"/>
      <c r="TJZ23" s="260"/>
      <c r="TKA23" s="260"/>
      <c r="TKB23" s="260"/>
      <c r="TKC23" s="260"/>
      <c r="TKD23" s="260"/>
      <c r="TKE23" s="260"/>
      <c r="TKF23" s="260"/>
      <c r="TKG23" s="260"/>
      <c r="TKH23" s="260"/>
      <c r="TKI23" s="260"/>
      <c r="TKJ23" s="260"/>
      <c r="TKK23" s="260"/>
      <c r="TKL23" s="260"/>
      <c r="TKM23" s="260"/>
      <c r="TKN23" s="260"/>
      <c r="TKO23" s="260"/>
      <c r="TKP23" s="260"/>
      <c r="TKQ23" s="260"/>
      <c r="TKR23" s="260"/>
      <c r="TKS23" s="260"/>
      <c r="TKT23" s="260"/>
      <c r="TKU23" s="260"/>
      <c r="TKV23" s="260"/>
      <c r="TKW23" s="260"/>
      <c r="TKX23" s="260"/>
      <c r="TKY23" s="260"/>
      <c r="TKZ23" s="260"/>
      <c r="TLA23" s="260"/>
      <c r="TLB23" s="260"/>
      <c r="TLC23" s="260"/>
      <c r="TLD23" s="260"/>
      <c r="TLE23" s="260"/>
      <c r="TLF23" s="260"/>
      <c r="TLG23" s="260"/>
      <c r="TLH23" s="260"/>
      <c r="TLI23" s="260"/>
      <c r="TLJ23" s="260"/>
      <c r="TLK23" s="260"/>
      <c r="TLL23" s="260"/>
      <c r="TLM23" s="260"/>
      <c r="TLN23" s="260"/>
      <c r="TLO23" s="260"/>
      <c r="TLP23" s="260"/>
      <c r="TLQ23" s="260"/>
      <c r="TLR23" s="260"/>
      <c r="TLS23" s="260"/>
      <c r="TLT23" s="260"/>
      <c r="TLU23" s="260"/>
      <c r="TLV23" s="260"/>
      <c r="TLW23" s="260"/>
      <c r="TLX23" s="260"/>
      <c r="TLY23" s="260"/>
      <c r="TLZ23" s="260"/>
      <c r="TMA23" s="260"/>
      <c r="TMB23" s="260"/>
      <c r="TMC23" s="260"/>
      <c r="TMD23" s="260"/>
      <c r="TME23" s="260"/>
      <c r="TMF23" s="260"/>
      <c r="TMG23" s="260"/>
      <c r="TMH23" s="260"/>
      <c r="TMI23" s="260"/>
      <c r="TMJ23" s="260"/>
      <c r="TMK23" s="260"/>
      <c r="TML23" s="260"/>
      <c r="TMM23" s="260"/>
      <c r="TMN23" s="260"/>
      <c r="TMO23" s="260"/>
      <c r="TMP23" s="260"/>
      <c r="TMQ23" s="260"/>
      <c r="TMR23" s="260"/>
      <c r="TMS23" s="260"/>
      <c r="TMT23" s="260"/>
      <c r="TMU23" s="260"/>
      <c r="TMV23" s="260"/>
      <c r="TMW23" s="260"/>
      <c r="TMX23" s="260"/>
      <c r="TMY23" s="260"/>
      <c r="TMZ23" s="260"/>
      <c r="TNA23" s="260"/>
      <c r="TNB23" s="260"/>
      <c r="TNC23" s="260"/>
      <c r="TND23" s="260"/>
      <c r="TNE23" s="260"/>
      <c r="TNF23" s="260"/>
      <c r="TNG23" s="260"/>
      <c r="TNH23" s="260"/>
      <c r="TNI23" s="260"/>
      <c r="TNJ23" s="260"/>
      <c r="TNK23" s="260"/>
      <c r="TNL23" s="260"/>
      <c r="TNM23" s="260"/>
      <c r="TNN23" s="260"/>
      <c r="TNO23" s="260"/>
      <c r="TNP23" s="260"/>
      <c r="TNQ23" s="260"/>
      <c r="TNR23" s="260"/>
      <c r="TNS23" s="260"/>
      <c r="TNT23" s="260"/>
      <c r="TNU23" s="260"/>
      <c r="TNV23" s="260"/>
      <c r="TNW23" s="260"/>
      <c r="TNX23" s="260"/>
      <c r="TNY23" s="260"/>
      <c r="TNZ23" s="260"/>
      <c r="TOA23" s="260"/>
      <c r="TOB23" s="260"/>
      <c r="TOC23" s="260"/>
      <c r="TOD23" s="260"/>
      <c r="TOE23" s="260"/>
      <c r="TOF23" s="260"/>
      <c r="TOG23" s="260"/>
      <c r="TOH23" s="260"/>
      <c r="TOI23" s="260"/>
      <c r="TOJ23" s="260"/>
      <c r="TOK23" s="260"/>
      <c r="TOL23" s="260"/>
      <c r="TOM23" s="260"/>
      <c r="TON23" s="260"/>
      <c r="TOO23" s="260"/>
      <c r="TOP23" s="260"/>
      <c r="TOQ23" s="260"/>
      <c r="TOR23" s="260"/>
      <c r="TOS23" s="260"/>
      <c r="TOT23" s="260"/>
      <c r="TOU23" s="260"/>
      <c r="TOV23" s="260"/>
      <c r="TOW23" s="260"/>
      <c r="TOX23" s="260"/>
      <c r="TOY23" s="260"/>
      <c r="TOZ23" s="260"/>
      <c r="TPA23" s="260"/>
      <c r="TPB23" s="260"/>
      <c r="TPC23" s="260"/>
      <c r="TPD23" s="260"/>
      <c r="TPE23" s="260"/>
      <c r="TPF23" s="260"/>
      <c r="TPG23" s="260"/>
      <c r="TPH23" s="260"/>
      <c r="TPI23" s="260"/>
      <c r="TPJ23" s="260"/>
      <c r="TPK23" s="260"/>
      <c r="TPL23" s="260"/>
      <c r="TPM23" s="260"/>
      <c r="TPN23" s="260"/>
      <c r="TPO23" s="260"/>
      <c r="TPP23" s="260"/>
      <c r="TPQ23" s="260"/>
      <c r="TPR23" s="260"/>
      <c r="TPS23" s="260"/>
      <c r="TPT23" s="260"/>
      <c r="TPU23" s="260"/>
      <c r="TPV23" s="260"/>
      <c r="TPW23" s="260"/>
      <c r="TPX23" s="260"/>
      <c r="TPY23" s="260"/>
      <c r="TPZ23" s="260"/>
      <c r="TQA23" s="260"/>
      <c r="TQB23" s="260"/>
      <c r="TQC23" s="260"/>
      <c r="TQD23" s="260"/>
      <c r="TQE23" s="260"/>
      <c r="TQF23" s="260"/>
      <c r="TQG23" s="260"/>
      <c r="TQH23" s="260"/>
      <c r="TQI23" s="260"/>
      <c r="TQJ23" s="260"/>
      <c r="TQK23" s="260"/>
      <c r="TQL23" s="260"/>
      <c r="TQM23" s="260"/>
      <c r="TQN23" s="260"/>
      <c r="TQO23" s="260"/>
      <c r="TQP23" s="260"/>
      <c r="TQQ23" s="260"/>
      <c r="TQR23" s="260"/>
      <c r="TQS23" s="260"/>
      <c r="TQT23" s="260"/>
      <c r="TQU23" s="260"/>
      <c r="TQV23" s="260"/>
      <c r="TQW23" s="260"/>
      <c r="TQX23" s="260"/>
      <c r="TQY23" s="260"/>
      <c r="TQZ23" s="260"/>
      <c r="TRA23" s="260"/>
      <c r="TRB23" s="260"/>
      <c r="TRC23" s="260"/>
      <c r="TRD23" s="260"/>
      <c r="TRE23" s="260"/>
      <c r="TRF23" s="260"/>
      <c r="TRG23" s="260"/>
      <c r="TRH23" s="260"/>
      <c r="TRI23" s="260"/>
      <c r="TRJ23" s="260"/>
      <c r="TRK23" s="260"/>
      <c r="TRL23" s="260"/>
      <c r="TRM23" s="260"/>
      <c r="TRN23" s="260"/>
      <c r="TRO23" s="260"/>
      <c r="TRP23" s="260"/>
      <c r="TRQ23" s="260"/>
      <c r="TRR23" s="260"/>
      <c r="TRS23" s="260"/>
      <c r="TRT23" s="260"/>
      <c r="TRU23" s="260"/>
      <c r="TRV23" s="260"/>
      <c r="TRW23" s="260"/>
      <c r="TRX23" s="260"/>
      <c r="TRY23" s="260"/>
      <c r="TRZ23" s="260"/>
      <c r="TSA23" s="260"/>
      <c r="TSB23" s="260"/>
      <c r="TSC23" s="260"/>
      <c r="TSD23" s="260"/>
      <c r="TSE23" s="260"/>
      <c r="TSF23" s="260"/>
      <c r="TSG23" s="260"/>
      <c r="TSH23" s="260"/>
      <c r="TSI23" s="260"/>
      <c r="TSJ23" s="260"/>
      <c r="TSK23" s="260"/>
      <c r="TSL23" s="260"/>
      <c r="TSM23" s="260"/>
      <c r="TSN23" s="260"/>
      <c r="TSO23" s="260"/>
      <c r="TSP23" s="260"/>
      <c r="TSQ23" s="260"/>
      <c r="TSR23" s="260"/>
      <c r="TSS23" s="260"/>
      <c r="TST23" s="260"/>
      <c r="TSU23" s="260"/>
      <c r="TSV23" s="260"/>
      <c r="TSW23" s="260"/>
      <c r="TSX23" s="260"/>
      <c r="TSY23" s="260"/>
      <c r="TSZ23" s="260"/>
      <c r="TTA23" s="260"/>
      <c r="TTB23" s="260"/>
      <c r="TTC23" s="260"/>
      <c r="TTD23" s="260"/>
      <c r="TTE23" s="260"/>
      <c r="TTF23" s="260"/>
      <c r="TTG23" s="260"/>
      <c r="TTH23" s="260"/>
      <c r="TTI23" s="260"/>
      <c r="TTJ23" s="260"/>
      <c r="TTK23" s="260"/>
      <c r="TTL23" s="260"/>
      <c r="TTM23" s="260"/>
      <c r="TTN23" s="260"/>
      <c r="TTO23" s="260"/>
      <c r="TTP23" s="260"/>
      <c r="TTQ23" s="260"/>
      <c r="TTR23" s="260"/>
      <c r="TTS23" s="260"/>
      <c r="TTT23" s="260"/>
      <c r="TTU23" s="260"/>
      <c r="TTV23" s="260"/>
      <c r="TTW23" s="260"/>
      <c r="TTX23" s="260"/>
      <c r="TTY23" s="260"/>
      <c r="TTZ23" s="260"/>
      <c r="TUA23" s="260"/>
      <c r="TUB23" s="260"/>
      <c r="TUC23" s="260"/>
      <c r="TUD23" s="260"/>
      <c r="TUE23" s="260"/>
      <c r="TUF23" s="260"/>
      <c r="TUG23" s="260"/>
      <c r="TUH23" s="260"/>
      <c r="TUI23" s="260"/>
      <c r="TUJ23" s="260"/>
      <c r="TUK23" s="260"/>
      <c r="TUL23" s="260"/>
      <c r="TUM23" s="260"/>
      <c r="TUN23" s="260"/>
      <c r="TUO23" s="260"/>
      <c r="TUP23" s="260"/>
      <c r="TUQ23" s="260"/>
      <c r="TUR23" s="260"/>
      <c r="TUS23" s="260"/>
      <c r="TUT23" s="260"/>
      <c r="TUU23" s="260"/>
      <c r="TUV23" s="260"/>
      <c r="TUW23" s="260"/>
      <c r="TUX23" s="260"/>
      <c r="TUY23" s="260"/>
      <c r="TUZ23" s="260"/>
      <c r="TVA23" s="260"/>
      <c r="TVB23" s="260"/>
      <c r="TVC23" s="260"/>
      <c r="TVD23" s="260"/>
      <c r="TVE23" s="260"/>
      <c r="TVF23" s="260"/>
      <c r="TVG23" s="260"/>
      <c r="TVH23" s="260"/>
      <c r="TVI23" s="260"/>
      <c r="TVJ23" s="260"/>
      <c r="TVK23" s="260"/>
      <c r="TVL23" s="260"/>
      <c r="TVM23" s="260"/>
      <c r="TVN23" s="260"/>
      <c r="TVO23" s="260"/>
      <c r="TVP23" s="260"/>
      <c r="TVQ23" s="260"/>
      <c r="TVR23" s="260"/>
      <c r="TVS23" s="260"/>
      <c r="TVT23" s="260"/>
      <c r="TVU23" s="260"/>
      <c r="TVV23" s="260"/>
      <c r="TVW23" s="260"/>
      <c r="TVX23" s="260"/>
      <c r="TVY23" s="260"/>
      <c r="TVZ23" s="260"/>
      <c r="TWA23" s="260"/>
      <c r="TWB23" s="260"/>
      <c r="TWC23" s="260"/>
      <c r="TWD23" s="260"/>
      <c r="TWE23" s="260"/>
      <c r="TWF23" s="260"/>
      <c r="TWG23" s="260"/>
      <c r="TWH23" s="260"/>
      <c r="TWI23" s="260"/>
      <c r="TWJ23" s="260"/>
      <c r="TWK23" s="260"/>
      <c r="TWL23" s="260"/>
      <c r="TWM23" s="260"/>
      <c r="TWN23" s="260"/>
      <c r="TWO23" s="260"/>
      <c r="TWP23" s="260"/>
      <c r="TWQ23" s="260"/>
      <c r="TWR23" s="260"/>
      <c r="TWS23" s="260"/>
      <c r="TWT23" s="260"/>
      <c r="TWU23" s="260"/>
      <c r="TWV23" s="260"/>
      <c r="TWW23" s="260"/>
      <c r="TWX23" s="260"/>
      <c r="TWY23" s="260"/>
      <c r="TWZ23" s="260"/>
      <c r="TXA23" s="260"/>
      <c r="TXB23" s="260"/>
      <c r="TXC23" s="260"/>
      <c r="TXD23" s="260"/>
      <c r="TXE23" s="260"/>
      <c r="TXF23" s="260"/>
      <c r="TXG23" s="260"/>
      <c r="TXH23" s="260"/>
      <c r="TXI23" s="260"/>
      <c r="TXJ23" s="260"/>
      <c r="TXK23" s="260"/>
      <c r="TXL23" s="260"/>
      <c r="TXM23" s="260"/>
      <c r="TXN23" s="260"/>
      <c r="TXO23" s="260"/>
      <c r="TXP23" s="260"/>
      <c r="TXQ23" s="260"/>
      <c r="TXR23" s="260"/>
      <c r="TXS23" s="260"/>
      <c r="TXT23" s="260"/>
      <c r="TXU23" s="260"/>
      <c r="TXV23" s="260"/>
      <c r="TXW23" s="260"/>
      <c r="TXX23" s="260"/>
      <c r="TXY23" s="260"/>
      <c r="TXZ23" s="260"/>
      <c r="TYA23" s="260"/>
      <c r="TYB23" s="260"/>
      <c r="TYC23" s="260"/>
      <c r="TYD23" s="260"/>
      <c r="TYE23" s="260"/>
      <c r="TYF23" s="260"/>
      <c r="TYG23" s="260"/>
      <c r="TYH23" s="260"/>
      <c r="TYI23" s="260"/>
      <c r="TYJ23" s="260"/>
      <c r="TYK23" s="260"/>
      <c r="TYL23" s="260"/>
      <c r="TYM23" s="260"/>
      <c r="TYN23" s="260"/>
      <c r="TYO23" s="260"/>
      <c r="TYP23" s="260"/>
      <c r="TYQ23" s="260"/>
      <c r="TYR23" s="260"/>
      <c r="TYS23" s="260"/>
      <c r="TYT23" s="260"/>
      <c r="TYU23" s="260"/>
      <c r="TYV23" s="260"/>
      <c r="TYW23" s="260"/>
      <c r="TYX23" s="260"/>
      <c r="TYY23" s="260"/>
      <c r="TYZ23" s="260"/>
      <c r="TZA23" s="260"/>
      <c r="TZB23" s="260"/>
      <c r="TZC23" s="260"/>
      <c r="TZD23" s="260"/>
      <c r="TZE23" s="260"/>
      <c r="TZF23" s="260"/>
      <c r="TZG23" s="260"/>
      <c r="TZH23" s="260"/>
      <c r="TZI23" s="260"/>
      <c r="TZJ23" s="260"/>
      <c r="TZK23" s="260"/>
      <c r="TZL23" s="260"/>
      <c r="TZM23" s="260"/>
      <c r="TZN23" s="260"/>
      <c r="TZO23" s="260"/>
      <c r="TZP23" s="260"/>
      <c r="TZQ23" s="260"/>
      <c r="TZR23" s="260"/>
      <c r="TZS23" s="260"/>
      <c r="TZT23" s="260"/>
      <c r="TZU23" s="260"/>
      <c r="TZV23" s="260"/>
      <c r="TZW23" s="260"/>
      <c r="TZX23" s="260"/>
      <c r="TZY23" s="260"/>
      <c r="TZZ23" s="260"/>
      <c r="UAA23" s="260"/>
      <c r="UAB23" s="260"/>
      <c r="UAC23" s="260"/>
      <c r="UAD23" s="260"/>
      <c r="UAE23" s="260"/>
      <c r="UAF23" s="260"/>
      <c r="UAG23" s="260"/>
      <c r="UAH23" s="260"/>
      <c r="UAI23" s="260"/>
      <c r="UAJ23" s="260"/>
      <c r="UAK23" s="260"/>
      <c r="UAL23" s="260"/>
      <c r="UAM23" s="260"/>
      <c r="UAN23" s="260"/>
      <c r="UAO23" s="260"/>
      <c r="UAP23" s="260"/>
      <c r="UAQ23" s="260"/>
      <c r="UAR23" s="260"/>
      <c r="UAS23" s="260"/>
      <c r="UAT23" s="260"/>
      <c r="UAU23" s="260"/>
      <c r="UAV23" s="260"/>
      <c r="UAW23" s="260"/>
      <c r="UAX23" s="260"/>
      <c r="UAY23" s="260"/>
      <c r="UAZ23" s="260"/>
      <c r="UBA23" s="260"/>
      <c r="UBB23" s="260"/>
      <c r="UBC23" s="260"/>
      <c r="UBD23" s="260"/>
      <c r="UBE23" s="260"/>
      <c r="UBF23" s="260"/>
      <c r="UBG23" s="260"/>
      <c r="UBH23" s="260"/>
      <c r="UBI23" s="260"/>
      <c r="UBJ23" s="260"/>
      <c r="UBK23" s="260"/>
      <c r="UBL23" s="260"/>
      <c r="UBM23" s="260"/>
      <c r="UBN23" s="260"/>
      <c r="UBO23" s="260"/>
      <c r="UBP23" s="260"/>
      <c r="UBQ23" s="260"/>
      <c r="UBR23" s="260"/>
      <c r="UBS23" s="260"/>
      <c r="UBT23" s="260"/>
      <c r="UBU23" s="260"/>
      <c r="UBV23" s="260"/>
      <c r="UBW23" s="260"/>
      <c r="UBX23" s="260"/>
      <c r="UBY23" s="260"/>
      <c r="UBZ23" s="260"/>
      <c r="UCA23" s="260"/>
      <c r="UCB23" s="260"/>
      <c r="UCC23" s="260"/>
      <c r="UCD23" s="260"/>
      <c r="UCE23" s="260"/>
      <c r="UCF23" s="260"/>
      <c r="UCG23" s="260"/>
      <c r="UCH23" s="260"/>
      <c r="UCI23" s="260"/>
      <c r="UCJ23" s="260"/>
      <c r="UCK23" s="260"/>
      <c r="UCL23" s="260"/>
      <c r="UCM23" s="260"/>
      <c r="UCN23" s="260"/>
      <c r="UCO23" s="260"/>
      <c r="UCP23" s="260"/>
      <c r="UCQ23" s="260"/>
      <c r="UCR23" s="260"/>
      <c r="UCS23" s="260"/>
      <c r="UCT23" s="260"/>
      <c r="UCU23" s="260"/>
      <c r="UCV23" s="260"/>
      <c r="UCW23" s="260"/>
      <c r="UCX23" s="260"/>
      <c r="UCY23" s="260"/>
      <c r="UCZ23" s="260"/>
      <c r="UDA23" s="260"/>
      <c r="UDB23" s="260"/>
      <c r="UDC23" s="260"/>
      <c r="UDD23" s="260"/>
      <c r="UDE23" s="260"/>
      <c r="UDF23" s="260"/>
      <c r="UDG23" s="260"/>
      <c r="UDH23" s="260"/>
      <c r="UDI23" s="260"/>
      <c r="UDJ23" s="260"/>
      <c r="UDK23" s="260"/>
      <c r="UDL23" s="260"/>
      <c r="UDM23" s="260"/>
      <c r="UDN23" s="260"/>
      <c r="UDO23" s="260"/>
      <c r="UDP23" s="260"/>
      <c r="UDQ23" s="260"/>
      <c r="UDR23" s="260"/>
      <c r="UDS23" s="260"/>
      <c r="UDT23" s="260"/>
      <c r="UDU23" s="260"/>
      <c r="UDV23" s="260"/>
      <c r="UDW23" s="260"/>
      <c r="UDX23" s="260"/>
      <c r="UDY23" s="260"/>
      <c r="UDZ23" s="260"/>
      <c r="UEA23" s="260"/>
      <c r="UEB23" s="260"/>
      <c r="UEC23" s="260"/>
      <c r="UED23" s="260"/>
      <c r="UEE23" s="260"/>
      <c r="UEF23" s="260"/>
      <c r="UEG23" s="260"/>
      <c r="UEH23" s="260"/>
      <c r="UEI23" s="260"/>
      <c r="UEJ23" s="260"/>
      <c r="UEK23" s="260"/>
      <c r="UEL23" s="260"/>
      <c r="UEM23" s="260"/>
      <c r="UEN23" s="260"/>
      <c r="UEO23" s="260"/>
      <c r="UEP23" s="260"/>
      <c r="UEQ23" s="260"/>
      <c r="UER23" s="260"/>
      <c r="UES23" s="260"/>
      <c r="UET23" s="260"/>
      <c r="UEU23" s="260"/>
      <c r="UEV23" s="260"/>
      <c r="UEW23" s="260"/>
      <c r="UEX23" s="260"/>
      <c r="UEY23" s="260"/>
      <c r="UEZ23" s="260"/>
      <c r="UFA23" s="260"/>
      <c r="UFB23" s="260"/>
      <c r="UFC23" s="260"/>
      <c r="UFD23" s="260"/>
      <c r="UFE23" s="260"/>
      <c r="UFF23" s="260"/>
      <c r="UFG23" s="260"/>
      <c r="UFH23" s="260"/>
      <c r="UFI23" s="260"/>
      <c r="UFJ23" s="260"/>
      <c r="UFK23" s="260"/>
      <c r="UFL23" s="260"/>
      <c r="UFM23" s="260"/>
      <c r="UFN23" s="260"/>
      <c r="UFO23" s="260"/>
      <c r="UFP23" s="260"/>
      <c r="UFQ23" s="260"/>
      <c r="UFR23" s="260"/>
      <c r="UFS23" s="260"/>
      <c r="UFT23" s="260"/>
      <c r="UFU23" s="260"/>
      <c r="UFV23" s="260"/>
      <c r="UFW23" s="260"/>
      <c r="UFX23" s="260"/>
      <c r="UFY23" s="260"/>
      <c r="UFZ23" s="260"/>
      <c r="UGA23" s="260"/>
      <c r="UGB23" s="260"/>
      <c r="UGC23" s="260"/>
      <c r="UGD23" s="260"/>
      <c r="UGE23" s="260"/>
      <c r="UGF23" s="260"/>
      <c r="UGG23" s="260"/>
      <c r="UGH23" s="260"/>
      <c r="UGI23" s="260"/>
      <c r="UGJ23" s="260"/>
      <c r="UGK23" s="260"/>
      <c r="UGL23" s="260"/>
      <c r="UGM23" s="260"/>
      <c r="UGN23" s="260"/>
      <c r="UGO23" s="260"/>
      <c r="UGP23" s="260"/>
      <c r="UGQ23" s="260"/>
      <c r="UGR23" s="260"/>
      <c r="UGS23" s="260"/>
      <c r="UGT23" s="260"/>
      <c r="UGU23" s="260"/>
      <c r="UGV23" s="260"/>
      <c r="UGW23" s="260"/>
      <c r="UGX23" s="260"/>
      <c r="UGY23" s="260"/>
      <c r="UGZ23" s="260"/>
      <c r="UHA23" s="260"/>
      <c r="UHB23" s="260"/>
      <c r="UHC23" s="260"/>
      <c r="UHD23" s="260"/>
      <c r="UHE23" s="260"/>
      <c r="UHF23" s="260"/>
      <c r="UHG23" s="260"/>
      <c r="UHH23" s="260"/>
      <c r="UHI23" s="260"/>
      <c r="UHJ23" s="260"/>
      <c r="UHK23" s="260"/>
      <c r="UHL23" s="260"/>
      <c r="UHM23" s="260"/>
      <c r="UHN23" s="260"/>
      <c r="UHO23" s="260"/>
      <c r="UHP23" s="260"/>
      <c r="UHQ23" s="260"/>
      <c r="UHR23" s="260"/>
      <c r="UHS23" s="260"/>
      <c r="UHT23" s="260"/>
      <c r="UHU23" s="260"/>
      <c r="UHV23" s="260"/>
      <c r="UHW23" s="260"/>
      <c r="UHX23" s="260"/>
      <c r="UHY23" s="260"/>
      <c r="UHZ23" s="260"/>
      <c r="UIA23" s="260"/>
      <c r="UIB23" s="260"/>
      <c r="UIC23" s="260"/>
      <c r="UID23" s="260"/>
      <c r="UIE23" s="260"/>
      <c r="UIF23" s="260"/>
      <c r="UIG23" s="260"/>
      <c r="UIH23" s="260"/>
      <c r="UII23" s="260"/>
      <c r="UIJ23" s="260"/>
      <c r="UIK23" s="260"/>
      <c r="UIL23" s="260"/>
      <c r="UIM23" s="260"/>
      <c r="UIN23" s="260"/>
      <c r="UIO23" s="260"/>
      <c r="UIP23" s="260"/>
      <c r="UIQ23" s="260"/>
      <c r="UIR23" s="260"/>
      <c r="UIS23" s="260"/>
      <c r="UIT23" s="260"/>
      <c r="UIU23" s="260"/>
      <c r="UIV23" s="260"/>
      <c r="UIW23" s="260"/>
      <c r="UIX23" s="260"/>
      <c r="UIY23" s="260"/>
      <c r="UIZ23" s="260"/>
      <c r="UJA23" s="260"/>
      <c r="UJB23" s="260"/>
      <c r="UJC23" s="260"/>
      <c r="UJD23" s="260"/>
      <c r="UJE23" s="260"/>
      <c r="UJF23" s="260"/>
      <c r="UJG23" s="260"/>
      <c r="UJH23" s="260"/>
      <c r="UJI23" s="260"/>
      <c r="UJJ23" s="260"/>
      <c r="UJK23" s="260"/>
      <c r="UJL23" s="260"/>
      <c r="UJM23" s="260"/>
      <c r="UJN23" s="260"/>
      <c r="UJO23" s="260"/>
      <c r="UJP23" s="260"/>
      <c r="UJQ23" s="260"/>
      <c r="UJR23" s="260"/>
      <c r="UJS23" s="260"/>
      <c r="UJT23" s="260"/>
      <c r="UJU23" s="260"/>
      <c r="UJV23" s="260"/>
      <c r="UJW23" s="260"/>
      <c r="UJX23" s="260"/>
      <c r="UJY23" s="260"/>
      <c r="UJZ23" s="260"/>
      <c r="UKA23" s="260"/>
      <c r="UKB23" s="260"/>
      <c r="UKC23" s="260"/>
      <c r="UKD23" s="260"/>
      <c r="UKE23" s="260"/>
      <c r="UKF23" s="260"/>
      <c r="UKG23" s="260"/>
      <c r="UKH23" s="260"/>
      <c r="UKI23" s="260"/>
      <c r="UKJ23" s="260"/>
      <c r="UKK23" s="260"/>
      <c r="UKL23" s="260"/>
      <c r="UKM23" s="260"/>
      <c r="UKN23" s="260"/>
      <c r="UKO23" s="260"/>
      <c r="UKP23" s="260"/>
      <c r="UKQ23" s="260"/>
      <c r="UKR23" s="260"/>
      <c r="UKS23" s="260"/>
      <c r="UKT23" s="260"/>
      <c r="UKU23" s="260"/>
      <c r="UKV23" s="260"/>
      <c r="UKW23" s="260"/>
      <c r="UKX23" s="260"/>
      <c r="UKY23" s="260"/>
      <c r="UKZ23" s="260"/>
      <c r="ULA23" s="260"/>
      <c r="ULB23" s="260"/>
      <c r="ULC23" s="260"/>
      <c r="ULD23" s="260"/>
      <c r="ULE23" s="260"/>
      <c r="ULF23" s="260"/>
      <c r="ULG23" s="260"/>
      <c r="ULH23" s="260"/>
      <c r="ULI23" s="260"/>
      <c r="ULJ23" s="260"/>
      <c r="ULK23" s="260"/>
      <c r="ULL23" s="260"/>
      <c r="ULM23" s="260"/>
      <c r="ULN23" s="260"/>
      <c r="ULO23" s="260"/>
      <c r="ULP23" s="260"/>
      <c r="ULQ23" s="260"/>
      <c r="ULR23" s="260"/>
      <c r="ULS23" s="260"/>
      <c r="ULT23" s="260"/>
      <c r="ULU23" s="260"/>
      <c r="ULV23" s="260"/>
      <c r="ULW23" s="260"/>
      <c r="ULX23" s="260"/>
      <c r="ULY23" s="260"/>
      <c r="ULZ23" s="260"/>
      <c r="UMA23" s="260"/>
      <c r="UMB23" s="260"/>
      <c r="UMC23" s="260"/>
      <c r="UMD23" s="260"/>
      <c r="UME23" s="260"/>
      <c r="UMF23" s="260"/>
      <c r="UMG23" s="260"/>
      <c r="UMH23" s="260"/>
      <c r="UMI23" s="260"/>
      <c r="UMJ23" s="260"/>
      <c r="UMK23" s="260"/>
      <c r="UML23" s="260"/>
      <c r="UMM23" s="260"/>
      <c r="UMN23" s="260"/>
      <c r="UMO23" s="260"/>
      <c r="UMP23" s="260"/>
      <c r="UMQ23" s="260"/>
      <c r="UMR23" s="260"/>
      <c r="UMS23" s="260"/>
      <c r="UMT23" s="260"/>
      <c r="UMU23" s="260"/>
      <c r="UMV23" s="260"/>
      <c r="UMW23" s="260"/>
      <c r="UMX23" s="260"/>
      <c r="UMY23" s="260"/>
      <c r="UMZ23" s="260"/>
      <c r="UNA23" s="260"/>
      <c r="UNB23" s="260"/>
      <c r="UNC23" s="260"/>
      <c r="UND23" s="260"/>
      <c r="UNE23" s="260"/>
      <c r="UNF23" s="260"/>
      <c r="UNG23" s="260"/>
      <c r="UNH23" s="260"/>
      <c r="UNI23" s="260"/>
      <c r="UNJ23" s="260"/>
      <c r="UNK23" s="260"/>
      <c r="UNL23" s="260"/>
      <c r="UNM23" s="260"/>
      <c r="UNN23" s="260"/>
      <c r="UNO23" s="260"/>
      <c r="UNP23" s="260"/>
      <c r="UNQ23" s="260"/>
      <c r="UNR23" s="260"/>
      <c r="UNS23" s="260"/>
      <c r="UNT23" s="260"/>
      <c r="UNU23" s="260"/>
      <c r="UNV23" s="260"/>
      <c r="UNW23" s="260"/>
      <c r="UNX23" s="260"/>
      <c r="UNY23" s="260"/>
      <c r="UNZ23" s="260"/>
      <c r="UOA23" s="260"/>
      <c r="UOB23" s="260"/>
      <c r="UOC23" s="260"/>
      <c r="UOD23" s="260"/>
      <c r="UOE23" s="260"/>
      <c r="UOF23" s="260"/>
      <c r="UOG23" s="260"/>
      <c r="UOH23" s="260"/>
      <c r="UOI23" s="260"/>
      <c r="UOJ23" s="260"/>
      <c r="UOK23" s="260"/>
      <c r="UOL23" s="260"/>
      <c r="UOM23" s="260"/>
      <c r="UON23" s="260"/>
      <c r="UOO23" s="260"/>
      <c r="UOP23" s="260"/>
      <c r="UOQ23" s="260"/>
      <c r="UOR23" s="260"/>
      <c r="UOS23" s="260"/>
      <c r="UOT23" s="260"/>
      <c r="UOU23" s="260"/>
      <c r="UOV23" s="260"/>
      <c r="UOW23" s="260"/>
      <c r="UOX23" s="260"/>
      <c r="UOY23" s="260"/>
      <c r="UOZ23" s="260"/>
      <c r="UPA23" s="260"/>
      <c r="UPB23" s="260"/>
      <c r="UPC23" s="260"/>
      <c r="UPD23" s="260"/>
      <c r="UPE23" s="260"/>
      <c r="UPF23" s="260"/>
      <c r="UPG23" s="260"/>
      <c r="UPH23" s="260"/>
      <c r="UPI23" s="260"/>
      <c r="UPJ23" s="260"/>
      <c r="UPK23" s="260"/>
      <c r="UPL23" s="260"/>
      <c r="UPM23" s="260"/>
      <c r="UPN23" s="260"/>
      <c r="UPO23" s="260"/>
      <c r="UPP23" s="260"/>
      <c r="UPQ23" s="260"/>
      <c r="UPR23" s="260"/>
      <c r="UPS23" s="260"/>
      <c r="UPT23" s="260"/>
      <c r="UPU23" s="260"/>
      <c r="UPV23" s="260"/>
      <c r="UPW23" s="260"/>
      <c r="UPX23" s="260"/>
      <c r="UPY23" s="260"/>
      <c r="UPZ23" s="260"/>
      <c r="UQA23" s="260"/>
      <c r="UQB23" s="260"/>
      <c r="UQC23" s="260"/>
      <c r="UQD23" s="260"/>
      <c r="UQE23" s="260"/>
      <c r="UQF23" s="260"/>
      <c r="UQG23" s="260"/>
      <c r="UQH23" s="260"/>
      <c r="UQI23" s="260"/>
      <c r="UQJ23" s="260"/>
      <c r="UQK23" s="260"/>
      <c r="UQL23" s="260"/>
      <c r="UQM23" s="260"/>
      <c r="UQN23" s="260"/>
      <c r="UQO23" s="260"/>
      <c r="UQP23" s="260"/>
      <c r="UQQ23" s="260"/>
      <c r="UQR23" s="260"/>
      <c r="UQS23" s="260"/>
      <c r="UQT23" s="260"/>
      <c r="UQU23" s="260"/>
      <c r="UQV23" s="260"/>
      <c r="UQW23" s="260"/>
      <c r="UQX23" s="260"/>
      <c r="UQY23" s="260"/>
      <c r="UQZ23" s="260"/>
      <c r="URA23" s="260"/>
      <c r="URB23" s="260"/>
      <c r="URC23" s="260"/>
      <c r="URD23" s="260"/>
      <c r="URE23" s="260"/>
      <c r="URF23" s="260"/>
      <c r="URG23" s="260"/>
      <c r="URH23" s="260"/>
      <c r="URI23" s="260"/>
      <c r="URJ23" s="260"/>
      <c r="URK23" s="260"/>
      <c r="URL23" s="260"/>
      <c r="URM23" s="260"/>
      <c r="URN23" s="260"/>
      <c r="URO23" s="260"/>
      <c r="URP23" s="260"/>
      <c r="URQ23" s="260"/>
      <c r="URR23" s="260"/>
      <c r="URS23" s="260"/>
      <c r="URT23" s="260"/>
      <c r="URU23" s="260"/>
      <c r="URV23" s="260"/>
      <c r="URW23" s="260"/>
      <c r="URX23" s="260"/>
      <c r="URY23" s="260"/>
      <c r="URZ23" s="260"/>
      <c r="USA23" s="260"/>
      <c r="USB23" s="260"/>
      <c r="USC23" s="260"/>
      <c r="USD23" s="260"/>
      <c r="USE23" s="260"/>
      <c r="USF23" s="260"/>
      <c r="USG23" s="260"/>
      <c r="USH23" s="260"/>
      <c r="USI23" s="260"/>
      <c r="USJ23" s="260"/>
      <c r="USK23" s="260"/>
      <c r="USL23" s="260"/>
      <c r="USM23" s="260"/>
      <c r="USN23" s="260"/>
      <c r="USO23" s="260"/>
      <c r="USP23" s="260"/>
      <c r="USQ23" s="260"/>
      <c r="USR23" s="260"/>
      <c r="USS23" s="260"/>
      <c r="UST23" s="260"/>
      <c r="USU23" s="260"/>
      <c r="USV23" s="260"/>
      <c r="USW23" s="260"/>
      <c r="USX23" s="260"/>
      <c r="USY23" s="260"/>
      <c r="USZ23" s="260"/>
      <c r="UTA23" s="260"/>
      <c r="UTB23" s="260"/>
      <c r="UTC23" s="260"/>
      <c r="UTD23" s="260"/>
      <c r="UTE23" s="260"/>
      <c r="UTF23" s="260"/>
      <c r="UTG23" s="260"/>
      <c r="UTH23" s="260"/>
      <c r="UTI23" s="260"/>
      <c r="UTJ23" s="260"/>
      <c r="UTK23" s="260"/>
      <c r="UTL23" s="260"/>
      <c r="UTM23" s="260"/>
      <c r="UTN23" s="260"/>
      <c r="UTO23" s="260"/>
      <c r="UTP23" s="260"/>
      <c r="UTQ23" s="260"/>
      <c r="UTR23" s="260"/>
      <c r="UTS23" s="260"/>
      <c r="UTT23" s="260"/>
      <c r="UTU23" s="260"/>
      <c r="UTV23" s="260"/>
      <c r="UTW23" s="260"/>
      <c r="UTX23" s="260"/>
      <c r="UTY23" s="260"/>
      <c r="UTZ23" s="260"/>
      <c r="UUA23" s="260"/>
      <c r="UUB23" s="260"/>
      <c r="UUC23" s="260"/>
      <c r="UUD23" s="260"/>
      <c r="UUE23" s="260"/>
      <c r="UUF23" s="260"/>
      <c r="UUG23" s="260"/>
      <c r="UUH23" s="260"/>
      <c r="UUI23" s="260"/>
      <c r="UUJ23" s="260"/>
      <c r="UUK23" s="260"/>
      <c r="UUL23" s="260"/>
      <c r="UUM23" s="260"/>
      <c r="UUN23" s="260"/>
      <c r="UUO23" s="260"/>
      <c r="UUP23" s="260"/>
      <c r="UUQ23" s="260"/>
      <c r="UUR23" s="260"/>
      <c r="UUS23" s="260"/>
      <c r="UUT23" s="260"/>
      <c r="UUU23" s="260"/>
      <c r="UUV23" s="260"/>
      <c r="UUW23" s="260"/>
      <c r="UUX23" s="260"/>
      <c r="UUY23" s="260"/>
      <c r="UUZ23" s="260"/>
      <c r="UVA23" s="260"/>
      <c r="UVB23" s="260"/>
      <c r="UVC23" s="260"/>
      <c r="UVD23" s="260"/>
      <c r="UVE23" s="260"/>
      <c r="UVF23" s="260"/>
      <c r="UVG23" s="260"/>
      <c r="UVH23" s="260"/>
      <c r="UVI23" s="260"/>
      <c r="UVJ23" s="260"/>
      <c r="UVK23" s="260"/>
      <c r="UVL23" s="260"/>
      <c r="UVM23" s="260"/>
      <c r="UVN23" s="260"/>
      <c r="UVO23" s="260"/>
      <c r="UVP23" s="260"/>
      <c r="UVQ23" s="260"/>
      <c r="UVR23" s="260"/>
      <c r="UVS23" s="260"/>
      <c r="UVT23" s="260"/>
      <c r="UVU23" s="260"/>
      <c r="UVV23" s="260"/>
      <c r="UVW23" s="260"/>
      <c r="UVX23" s="260"/>
      <c r="UVY23" s="260"/>
      <c r="UVZ23" s="260"/>
      <c r="UWA23" s="260"/>
      <c r="UWB23" s="260"/>
      <c r="UWC23" s="260"/>
      <c r="UWD23" s="260"/>
      <c r="UWE23" s="260"/>
      <c r="UWF23" s="260"/>
      <c r="UWG23" s="260"/>
      <c r="UWH23" s="260"/>
      <c r="UWI23" s="260"/>
      <c r="UWJ23" s="260"/>
      <c r="UWK23" s="260"/>
      <c r="UWL23" s="260"/>
      <c r="UWM23" s="260"/>
      <c r="UWN23" s="260"/>
      <c r="UWO23" s="260"/>
      <c r="UWP23" s="260"/>
      <c r="UWQ23" s="260"/>
      <c r="UWR23" s="260"/>
      <c r="UWS23" s="260"/>
      <c r="UWT23" s="260"/>
      <c r="UWU23" s="260"/>
      <c r="UWV23" s="260"/>
      <c r="UWW23" s="260"/>
      <c r="UWX23" s="260"/>
      <c r="UWY23" s="260"/>
      <c r="UWZ23" s="260"/>
      <c r="UXA23" s="260"/>
      <c r="UXB23" s="260"/>
      <c r="UXC23" s="260"/>
      <c r="UXD23" s="260"/>
      <c r="UXE23" s="260"/>
      <c r="UXF23" s="260"/>
      <c r="UXG23" s="260"/>
      <c r="UXH23" s="260"/>
      <c r="UXI23" s="260"/>
      <c r="UXJ23" s="260"/>
      <c r="UXK23" s="260"/>
      <c r="UXL23" s="260"/>
      <c r="UXM23" s="260"/>
      <c r="UXN23" s="260"/>
      <c r="UXO23" s="260"/>
      <c r="UXP23" s="260"/>
      <c r="UXQ23" s="260"/>
      <c r="UXR23" s="260"/>
      <c r="UXS23" s="260"/>
      <c r="UXT23" s="260"/>
      <c r="UXU23" s="260"/>
      <c r="UXV23" s="260"/>
      <c r="UXW23" s="260"/>
      <c r="UXX23" s="260"/>
      <c r="UXY23" s="260"/>
      <c r="UXZ23" s="260"/>
      <c r="UYA23" s="260"/>
      <c r="UYB23" s="260"/>
      <c r="UYC23" s="260"/>
      <c r="UYD23" s="260"/>
      <c r="UYE23" s="260"/>
      <c r="UYF23" s="260"/>
      <c r="UYG23" s="260"/>
      <c r="UYH23" s="260"/>
      <c r="UYI23" s="260"/>
      <c r="UYJ23" s="260"/>
      <c r="UYK23" s="260"/>
      <c r="UYL23" s="260"/>
      <c r="UYM23" s="260"/>
      <c r="UYN23" s="260"/>
      <c r="UYO23" s="260"/>
      <c r="UYP23" s="260"/>
      <c r="UYQ23" s="260"/>
      <c r="UYR23" s="260"/>
      <c r="UYS23" s="260"/>
      <c r="UYT23" s="260"/>
      <c r="UYU23" s="260"/>
      <c r="UYV23" s="260"/>
      <c r="UYW23" s="260"/>
      <c r="UYX23" s="260"/>
      <c r="UYY23" s="260"/>
      <c r="UYZ23" s="260"/>
      <c r="UZA23" s="260"/>
      <c r="UZB23" s="260"/>
      <c r="UZC23" s="260"/>
      <c r="UZD23" s="260"/>
      <c r="UZE23" s="260"/>
      <c r="UZF23" s="260"/>
      <c r="UZG23" s="260"/>
      <c r="UZH23" s="260"/>
      <c r="UZI23" s="260"/>
      <c r="UZJ23" s="260"/>
      <c r="UZK23" s="260"/>
      <c r="UZL23" s="260"/>
      <c r="UZM23" s="260"/>
      <c r="UZN23" s="260"/>
      <c r="UZO23" s="260"/>
      <c r="UZP23" s="260"/>
      <c r="UZQ23" s="260"/>
      <c r="UZR23" s="260"/>
      <c r="UZS23" s="260"/>
      <c r="UZT23" s="260"/>
      <c r="UZU23" s="260"/>
      <c r="UZV23" s="260"/>
      <c r="UZW23" s="260"/>
      <c r="UZX23" s="260"/>
      <c r="UZY23" s="260"/>
      <c r="UZZ23" s="260"/>
      <c r="VAA23" s="260"/>
      <c r="VAB23" s="260"/>
      <c r="VAC23" s="260"/>
      <c r="VAD23" s="260"/>
      <c r="VAE23" s="260"/>
      <c r="VAF23" s="260"/>
      <c r="VAG23" s="260"/>
      <c r="VAH23" s="260"/>
      <c r="VAI23" s="260"/>
      <c r="VAJ23" s="260"/>
      <c r="VAK23" s="260"/>
      <c r="VAL23" s="260"/>
      <c r="VAM23" s="260"/>
      <c r="VAN23" s="260"/>
      <c r="VAO23" s="260"/>
      <c r="VAP23" s="260"/>
      <c r="VAQ23" s="260"/>
      <c r="VAR23" s="260"/>
      <c r="VAS23" s="260"/>
      <c r="VAT23" s="260"/>
      <c r="VAU23" s="260"/>
      <c r="VAV23" s="260"/>
      <c r="VAW23" s="260"/>
      <c r="VAX23" s="260"/>
      <c r="VAY23" s="260"/>
      <c r="VAZ23" s="260"/>
      <c r="VBA23" s="260"/>
      <c r="VBB23" s="260"/>
      <c r="VBC23" s="260"/>
      <c r="VBD23" s="260"/>
      <c r="VBE23" s="260"/>
      <c r="VBF23" s="260"/>
      <c r="VBG23" s="260"/>
      <c r="VBH23" s="260"/>
      <c r="VBI23" s="260"/>
      <c r="VBJ23" s="260"/>
      <c r="VBK23" s="260"/>
      <c r="VBL23" s="260"/>
      <c r="VBM23" s="260"/>
      <c r="VBN23" s="260"/>
      <c r="VBO23" s="260"/>
      <c r="VBP23" s="260"/>
      <c r="VBQ23" s="260"/>
      <c r="VBR23" s="260"/>
      <c r="VBS23" s="260"/>
      <c r="VBT23" s="260"/>
      <c r="VBU23" s="260"/>
      <c r="VBV23" s="260"/>
      <c r="VBW23" s="260"/>
      <c r="VBX23" s="260"/>
      <c r="VBY23" s="260"/>
      <c r="VBZ23" s="260"/>
      <c r="VCA23" s="260"/>
      <c r="VCB23" s="260"/>
      <c r="VCC23" s="260"/>
      <c r="VCD23" s="260"/>
      <c r="VCE23" s="260"/>
      <c r="VCF23" s="260"/>
      <c r="VCG23" s="260"/>
      <c r="VCH23" s="260"/>
      <c r="VCI23" s="260"/>
      <c r="VCJ23" s="260"/>
      <c r="VCK23" s="260"/>
      <c r="VCL23" s="260"/>
      <c r="VCM23" s="260"/>
      <c r="VCN23" s="260"/>
      <c r="VCO23" s="260"/>
      <c r="VCP23" s="260"/>
      <c r="VCQ23" s="260"/>
      <c r="VCR23" s="260"/>
      <c r="VCS23" s="260"/>
      <c r="VCT23" s="260"/>
      <c r="VCU23" s="260"/>
      <c r="VCV23" s="260"/>
      <c r="VCW23" s="260"/>
      <c r="VCX23" s="260"/>
      <c r="VCY23" s="260"/>
      <c r="VCZ23" s="260"/>
      <c r="VDA23" s="260"/>
      <c r="VDB23" s="260"/>
      <c r="VDC23" s="260"/>
      <c r="VDD23" s="260"/>
      <c r="VDE23" s="260"/>
      <c r="VDF23" s="260"/>
      <c r="VDG23" s="260"/>
      <c r="VDH23" s="260"/>
      <c r="VDI23" s="260"/>
      <c r="VDJ23" s="260"/>
      <c r="VDK23" s="260"/>
      <c r="VDL23" s="260"/>
      <c r="VDM23" s="260"/>
      <c r="VDN23" s="260"/>
      <c r="VDO23" s="260"/>
      <c r="VDP23" s="260"/>
      <c r="VDQ23" s="260"/>
      <c r="VDR23" s="260"/>
      <c r="VDS23" s="260"/>
      <c r="VDT23" s="260"/>
      <c r="VDU23" s="260"/>
      <c r="VDV23" s="260"/>
      <c r="VDW23" s="260"/>
      <c r="VDX23" s="260"/>
      <c r="VDY23" s="260"/>
      <c r="VDZ23" s="260"/>
      <c r="VEA23" s="260"/>
      <c r="VEB23" s="260"/>
      <c r="VEC23" s="260"/>
      <c r="VED23" s="260"/>
      <c r="VEE23" s="260"/>
      <c r="VEF23" s="260"/>
      <c r="VEG23" s="260"/>
      <c r="VEH23" s="260"/>
      <c r="VEI23" s="260"/>
      <c r="VEJ23" s="260"/>
      <c r="VEK23" s="260"/>
      <c r="VEL23" s="260"/>
      <c r="VEM23" s="260"/>
      <c r="VEN23" s="260"/>
      <c r="VEO23" s="260"/>
      <c r="VEP23" s="260"/>
      <c r="VEQ23" s="260"/>
      <c r="VER23" s="260"/>
      <c r="VES23" s="260"/>
      <c r="VET23" s="260"/>
      <c r="VEU23" s="260"/>
      <c r="VEV23" s="260"/>
      <c r="VEW23" s="260"/>
      <c r="VEX23" s="260"/>
      <c r="VEY23" s="260"/>
      <c r="VEZ23" s="260"/>
      <c r="VFA23" s="260"/>
      <c r="VFB23" s="260"/>
      <c r="VFC23" s="260"/>
      <c r="VFD23" s="260"/>
      <c r="VFE23" s="260"/>
      <c r="VFF23" s="260"/>
      <c r="VFG23" s="260"/>
      <c r="VFH23" s="260"/>
      <c r="VFI23" s="260"/>
      <c r="VFJ23" s="260"/>
      <c r="VFK23" s="260"/>
      <c r="VFL23" s="260"/>
      <c r="VFM23" s="260"/>
      <c r="VFN23" s="260"/>
      <c r="VFO23" s="260"/>
      <c r="VFP23" s="260"/>
      <c r="VFQ23" s="260"/>
      <c r="VFR23" s="260"/>
      <c r="VFS23" s="260"/>
      <c r="VFT23" s="260"/>
      <c r="VFU23" s="260"/>
      <c r="VFV23" s="260"/>
      <c r="VFW23" s="260"/>
      <c r="VFX23" s="260"/>
      <c r="VFY23" s="260"/>
      <c r="VFZ23" s="260"/>
      <c r="VGA23" s="260"/>
      <c r="VGB23" s="260"/>
      <c r="VGC23" s="260"/>
      <c r="VGD23" s="260"/>
      <c r="VGE23" s="260"/>
      <c r="VGF23" s="260"/>
      <c r="VGG23" s="260"/>
      <c r="VGH23" s="260"/>
      <c r="VGI23" s="260"/>
      <c r="VGJ23" s="260"/>
      <c r="VGK23" s="260"/>
      <c r="VGL23" s="260"/>
      <c r="VGM23" s="260"/>
      <c r="VGN23" s="260"/>
      <c r="VGO23" s="260"/>
      <c r="VGP23" s="260"/>
      <c r="VGQ23" s="260"/>
      <c r="VGR23" s="260"/>
      <c r="VGS23" s="260"/>
      <c r="VGT23" s="260"/>
      <c r="VGU23" s="260"/>
      <c r="VGV23" s="260"/>
      <c r="VGW23" s="260"/>
      <c r="VGX23" s="260"/>
      <c r="VGY23" s="260"/>
      <c r="VGZ23" s="260"/>
      <c r="VHA23" s="260"/>
      <c r="VHB23" s="260"/>
      <c r="VHC23" s="260"/>
      <c r="VHD23" s="260"/>
      <c r="VHE23" s="260"/>
      <c r="VHF23" s="260"/>
      <c r="VHG23" s="260"/>
      <c r="VHH23" s="260"/>
      <c r="VHI23" s="260"/>
      <c r="VHJ23" s="260"/>
      <c r="VHK23" s="260"/>
      <c r="VHL23" s="260"/>
      <c r="VHM23" s="260"/>
      <c r="VHN23" s="260"/>
      <c r="VHO23" s="260"/>
      <c r="VHP23" s="260"/>
      <c r="VHQ23" s="260"/>
      <c r="VHR23" s="260"/>
      <c r="VHS23" s="260"/>
      <c r="VHT23" s="260"/>
      <c r="VHU23" s="260"/>
      <c r="VHV23" s="260"/>
      <c r="VHW23" s="260"/>
      <c r="VHX23" s="260"/>
      <c r="VHY23" s="260"/>
      <c r="VHZ23" s="260"/>
      <c r="VIA23" s="260"/>
      <c r="VIB23" s="260"/>
      <c r="VIC23" s="260"/>
      <c r="VID23" s="260"/>
      <c r="VIE23" s="260"/>
      <c r="VIF23" s="260"/>
      <c r="VIG23" s="260"/>
      <c r="VIH23" s="260"/>
      <c r="VII23" s="260"/>
      <c r="VIJ23" s="260"/>
      <c r="VIK23" s="260"/>
      <c r="VIL23" s="260"/>
      <c r="VIM23" s="260"/>
      <c r="VIN23" s="260"/>
      <c r="VIO23" s="260"/>
      <c r="VIP23" s="260"/>
      <c r="VIQ23" s="260"/>
      <c r="VIR23" s="260"/>
      <c r="VIS23" s="260"/>
      <c r="VIT23" s="260"/>
      <c r="VIU23" s="260"/>
      <c r="VIV23" s="260"/>
      <c r="VIW23" s="260"/>
      <c r="VIX23" s="260"/>
      <c r="VIY23" s="260"/>
      <c r="VIZ23" s="260"/>
      <c r="VJA23" s="260"/>
      <c r="VJB23" s="260"/>
      <c r="VJC23" s="260"/>
      <c r="VJD23" s="260"/>
      <c r="VJE23" s="260"/>
      <c r="VJF23" s="260"/>
      <c r="VJG23" s="260"/>
      <c r="VJH23" s="260"/>
      <c r="VJI23" s="260"/>
      <c r="VJJ23" s="260"/>
      <c r="VJK23" s="260"/>
      <c r="VJL23" s="260"/>
      <c r="VJM23" s="260"/>
      <c r="VJN23" s="260"/>
      <c r="VJO23" s="260"/>
      <c r="VJP23" s="260"/>
      <c r="VJQ23" s="260"/>
      <c r="VJR23" s="260"/>
      <c r="VJS23" s="260"/>
      <c r="VJT23" s="260"/>
      <c r="VJU23" s="260"/>
      <c r="VJV23" s="260"/>
      <c r="VJW23" s="260"/>
      <c r="VJX23" s="260"/>
      <c r="VJY23" s="260"/>
      <c r="VJZ23" s="260"/>
      <c r="VKA23" s="260"/>
      <c r="VKB23" s="260"/>
      <c r="VKC23" s="260"/>
      <c r="VKD23" s="260"/>
      <c r="VKE23" s="260"/>
      <c r="VKF23" s="260"/>
      <c r="VKG23" s="260"/>
      <c r="VKH23" s="260"/>
      <c r="VKI23" s="260"/>
      <c r="VKJ23" s="260"/>
      <c r="VKK23" s="260"/>
      <c r="VKL23" s="260"/>
      <c r="VKM23" s="260"/>
      <c r="VKN23" s="260"/>
      <c r="VKO23" s="260"/>
      <c r="VKP23" s="260"/>
      <c r="VKQ23" s="260"/>
      <c r="VKR23" s="260"/>
      <c r="VKS23" s="260"/>
      <c r="VKT23" s="260"/>
      <c r="VKU23" s="260"/>
      <c r="VKV23" s="260"/>
      <c r="VKW23" s="260"/>
      <c r="VKX23" s="260"/>
      <c r="VKY23" s="260"/>
      <c r="VKZ23" s="260"/>
      <c r="VLA23" s="260"/>
      <c r="VLB23" s="260"/>
      <c r="VLC23" s="260"/>
      <c r="VLD23" s="260"/>
      <c r="VLE23" s="260"/>
      <c r="VLF23" s="260"/>
      <c r="VLG23" s="260"/>
      <c r="VLH23" s="260"/>
      <c r="VLI23" s="260"/>
      <c r="VLJ23" s="260"/>
      <c r="VLK23" s="260"/>
      <c r="VLL23" s="260"/>
      <c r="VLM23" s="260"/>
      <c r="VLN23" s="260"/>
      <c r="VLO23" s="260"/>
      <c r="VLP23" s="260"/>
      <c r="VLQ23" s="260"/>
      <c r="VLR23" s="260"/>
      <c r="VLS23" s="260"/>
      <c r="VLT23" s="260"/>
      <c r="VLU23" s="260"/>
      <c r="VLV23" s="260"/>
      <c r="VLW23" s="260"/>
      <c r="VLX23" s="260"/>
      <c r="VLY23" s="260"/>
      <c r="VLZ23" s="260"/>
      <c r="VMA23" s="260"/>
      <c r="VMB23" s="260"/>
      <c r="VMC23" s="260"/>
      <c r="VMD23" s="260"/>
      <c r="VME23" s="260"/>
      <c r="VMF23" s="260"/>
      <c r="VMG23" s="260"/>
      <c r="VMH23" s="260"/>
      <c r="VMI23" s="260"/>
      <c r="VMJ23" s="260"/>
      <c r="VMK23" s="260"/>
      <c r="VML23" s="260"/>
      <c r="VMM23" s="260"/>
      <c r="VMN23" s="260"/>
      <c r="VMO23" s="260"/>
      <c r="VMP23" s="260"/>
      <c r="VMQ23" s="260"/>
      <c r="VMR23" s="260"/>
      <c r="VMS23" s="260"/>
      <c r="VMT23" s="260"/>
      <c r="VMU23" s="260"/>
      <c r="VMV23" s="260"/>
      <c r="VMW23" s="260"/>
      <c r="VMX23" s="260"/>
      <c r="VMY23" s="260"/>
      <c r="VMZ23" s="260"/>
      <c r="VNA23" s="260"/>
      <c r="VNB23" s="260"/>
      <c r="VNC23" s="260"/>
      <c r="VND23" s="260"/>
      <c r="VNE23" s="260"/>
      <c r="VNF23" s="260"/>
      <c r="VNG23" s="260"/>
      <c r="VNH23" s="260"/>
      <c r="VNI23" s="260"/>
      <c r="VNJ23" s="260"/>
      <c r="VNK23" s="260"/>
      <c r="VNL23" s="260"/>
      <c r="VNM23" s="260"/>
      <c r="VNN23" s="260"/>
      <c r="VNO23" s="260"/>
      <c r="VNP23" s="260"/>
      <c r="VNQ23" s="260"/>
      <c r="VNR23" s="260"/>
      <c r="VNS23" s="260"/>
      <c r="VNT23" s="260"/>
      <c r="VNU23" s="260"/>
      <c r="VNV23" s="260"/>
      <c r="VNW23" s="260"/>
      <c r="VNX23" s="260"/>
      <c r="VNY23" s="260"/>
      <c r="VNZ23" s="260"/>
      <c r="VOA23" s="260"/>
      <c r="VOB23" s="260"/>
      <c r="VOC23" s="260"/>
      <c r="VOD23" s="260"/>
      <c r="VOE23" s="260"/>
      <c r="VOF23" s="260"/>
      <c r="VOG23" s="260"/>
      <c r="VOH23" s="260"/>
      <c r="VOI23" s="260"/>
      <c r="VOJ23" s="260"/>
      <c r="VOK23" s="260"/>
      <c r="VOL23" s="260"/>
      <c r="VOM23" s="260"/>
      <c r="VON23" s="260"/>
      <c r="VOO23" s="260"/>
      <c r="VOP23" s="260"/>
      <c r="VOQ23" s="260"/>
      <c r="VOR23" s="260"/>
      <c r="VOS23" s="260"/>
      <c r="VOT23" s="260"/>
      <c r="VOU23" s="260"/>
      <c r="VOV23" s="260"/>
      <c r="VOW23" s="260"/>
      <c r="VOX23" s="260"/>
      <c r="VOY23" s="260"/>
      <c r="VOZ23" s="260"/>
      <c r="VPA23" s="260"/>
      <c r="VPB23" s="260"/>
      <c r="VPC23" s="260"/>
      <c r="VPD23" s="260"/>
      <c r="VPE23" s="260"/>
      <c r="VPF23" s="260"/>
      <c r="VPG23" s="260"/>
      <c r="VPH23" s="260"/>
      <c r="VPI23" s="260"/>
      <c r="VPJ23" s="260"/>
      <c r="VPK23" s="260"/>
      <c r="VPL23" s="260"/>
      <c r="VPM23" s="260"/>
      <c r="VPN23" s="260"/>
      <c r="VPO23" s="260"/>
      <c r="VPP23" s="260"/>
      <c r="VPQ23" s="260"/>
      <c r="VPR23" s="260"/>
      <c r="VPS23" s="260"/>
      <c r="VPT23" s="260"/>
      <c r="VPU23" s="260"/>
      <c r="VPV23" s="260"/>
      <c r="VPW23" s="260"/>
      <c r="VPX23" s="260"/>
      <c r="VPY23" s="260"/>
      <c r="VPZ23" s="260"/>
      <c r="VQA23" s="260"/>
      <c r="VQB23" s="260"/>
      <c r="VQC23" s="260"/>
      <c r="VQD23" s="260"/>
      <c r="VQE23" s="260"/>
      <c r="VQF23" s="260"/>
      <c r="VQG23" s="260"/>
      <c r="VQH23" s="260"/>
      <c r="VQI23" s="260"/>
      <c r="VQJ23" s="260"/>
      <c r="VQK23" s="260"/>
      <c r="VQL23" s="260"/>
      <c r="VQM23" s="260"/>
      <c r="VQN23" s="260"/>
      <c r="VQO23" s="260"/>
      <c r="VQP23" s="260"/>
      <c r="VQQ23" s="260"/>
      <c r="VQR23" s="260"/>
      <c r="VQS23" s="260"/>
      <c r="VQT23" s="260"/>
      <c r="VQU23" s="260"/>
      <c r="VQV23" s="260"/>
      <c r="VQW23" s="260"/>
      <c r="VQX23" s="260"/>
      <c r="VQY23" s="260"/>
      <c r="VQZ23" s="260"/>
      <c r="VRA23" s="260"/>
      <c r="VRB23" s="260"/>
      <c r="VRC23" s="260"/>
      <c r="VRD23" s="260"/>
      <c r="VRE23" s="260"/>
      <c r="VRF23" s="260"/>
      <c r="VRG23" s="260"/>
      <c r="VRH23" s="260"/>
      <c r="VRI23" s="260"/>
      <c r="VRJ23" s="260"/>
      <c r="VRK23" s="260"/>
      <c r="VRL23" s="260"/>
      <c r="VRM23" s="260"/>
      <c r="VRN23" s="260"/>
      <c r="VRO23" s="260"/>
      <c r="VRP23" s="260"/>
      <c r="VRQ23" s="260"/>
      <c r="VRR23" s="260"/>
      <c r="VRS23" s="260"/>
      <c r="VRT23" s="260"/>
      <c r="VRU23" s="260"/>
      <c r="VRV23" s="260"/>
      <c r="VRW23" s="260"/>
      <c r="VRX23" s="260"/>
      <c r="VRY23" s="260"/>
      <c r="VRZ23" s="260"/>
      <c r="VSA23" s="260"/>
      <c r="VSB23" s="260"/>
      <c r="VSC23" s="260"/>
      <c r="VSD23" s="260"/>
      <c r="VSE23" s="260"/>
      <c r="VSF23" s="260"/>
      <c r="VSG23" s="260"/>
      <c r="VSH23" s="260"/>
      <c r="VSI23" s="260"/>
      <c r="VSJ23" s="260"/>
      <c r="VSK23" s="260"/>
      <c r="VSL23" s="260"/>
      <c r="VSM23" s="260"/>
      <c r="VSN23" s="260"/>
      <c r="VSO23" s="260"/>
      <c r="VSP23" s="260"/>
      <c r="VSQ23" s="260"/>
      <c r="VSR23" s="260"/>
      <c r="VSS23" s="260"/>
      <c r="VST23" s="260"/>
      <c r="VSU23" s="260"/>
      <c r="VSV23" s="260"/>
      <c r="VSW23" s="260"/>
      <c r="VSX23" s="260"/>
      <c r="VSY23" s="260"/>
      <c r="VSZ23" s="260"/>
      <c r="VTA23" s="260"/>
      <c r="VTB23" s="260"/>
      <c r="VTC23" s="260"/>
      <c r="VTD23" s="260"/>
      <c r="VTE23" s="260"/>
      <c r="VTF23" s="260"/>
      <c r="VTG23" s="260"/>
      <c r="VTH23" s="260"/>
      <c r="VTI23" s="260"/>
      <c r="VTJ23" s="260"/>
      <c r="VTK23" s="260"/>
      <c r="VTL23" s="260"/>
      <c r="VTM23" s="260"/>
      <c r="VTN23" s="260"/>
      <c r="VTO23" s="260"/>
      <c r="VTP23" s="260"/>
      <c r="VTQ23" s="260"/>
      <c r="VTR23" s="260"/>
      <c r="VTS23" s="260"/>
      <c r="VTT23" s="260"/>
      <c r="VTU23" s="260"/>
      <c r="VTV23" s="260"/>
      <c r="VTW23" s="260"/>
      <c r="VTX23" s="260"/>
      <c r="VTY23" s="260"/>
      <c r="VTZ23" s="260"/>
      <c r="VUA23" s="260"/>
      <c r="VUB23" s="260"/>
      <c r="VUC23" s="260"/>
      <c r="VUD23" s="260"/>
      <c r="VUE23" s="260"/>
      <c r="VUF23" s="260"/>
      <c r="VUG23" s="260"/>
      <c r="VUH23" s="260"/>
      <c r="VUI23" s="260"/>
      <c r="VUJ23" s="260"/>
      <c r="VUK23" s="260"/>
      <c r="VUL23" s="260"/>
      <c r="VUM23" s="260"/>
      <c r="VUN23" s="260"/>
      <c r="VUO23" s="260"/>
      <c r="VUP23" s="260"/>
      <c r="VUQ23" s="260"/>
      <c r="VUR23" s="260"/>
      <c r="VUS23" s="260"/>
      <c r="VUT23" s="260"/>
      <c r="VUU23" s="260"/>
      <c r="VUV23" s="260"/>
      <c r="VUW23" s="260"/>
      <c r="VUX23" s="260"/>
      <c r="VUY23" s="260"/>
      <c r="VUZ23" s="260"/>
      <c r="VVA23" s="260"/>
      <c r="VVB23" s="260"/>
      <c r="VVC23" s="260"/>
      <c r="VVD23" s="260"/>
      <c r="VVE23" s="260"/>
      <c r="VVF23" s="260"/>
      <c r="VVG23" s="260"/>
      <c r="VVH23" s="260"/>
      <c r="VVI23" s="260"/>
      <c r="VVJ23" s="260"/>
      <c r="VVK23" s="260"/>
      <c r="VVL23" s="260"/>
      <c r="VVM23" s="260"/>
      <c r="VVN23" s="260"/>
      <c r="VVO23" s="260"/>
      <c r="VVP23" s="260"/>
      <c r="VVQ23" s="260"/>
      <c r="VVR23" s="260"/>
      <c r="VVS23" s="260"/>
      <c r="VVT23" s="260"/>
      <c r="VVU23" s="260"/>
      <c r="VVV23" s="260"/>
      <c r="VVW23" s="260"/>
      <c r="VVX23" s="260"/>
      <c r="VVY23" s="260"/>
      <c r="VVZ23" s="260"/>
      <c r="VWA23" s="260"/>
      <c r="VWB23" s="260"/>
      <c r="VWC23" s="260"/>
      <c r="VWD23" s="260"/>
      <c r="VWE23" s="260"/>
      <c r="VWF23" s="260"/>
      <c r="VWG23" s="260"/>
      <c r="VWH23" s="260"/>
      <c r="VWI23" s="260"/>
      <c r="VWJ23" s="260"/>
      <c r="VWK23" s="260"/>
      <c r="VWL23" s="260"/>
      <c r="VWM23" s="260"/>
      <c r="VWN23" s="260"/>
      <c r="VWO23" s="260"/>
      <c r="VWP23" s="260"/>
      <c r="VWQ23" s="260"/>
      <c r="VWR23" s="260"/>
      <c r="VWS23" s="260"/>
      <c r="VWT23" s="260"/>
      <c r="VWU23" s="260"/>
      <c r="VWV23" s="260"/>
      <c r="VWW23" s="260"/>
      <c r="VWX23" s="260"/>
      <c r="VWY23" s="260"/>
      <c r="VWZ23" s="260"/>
      <c r="VXA23" s="260"/>
      <c r="VXB23" s="260"/>
      <c r="VXC23" s="260"/>
      <c r="VXD23" s="260"/>
      <c r="VXE23" s="260"/>
      <c r="VXF23" s="260"/>
      <c r="VXG23" s="260"/>
      <c r="VXH23" s="260"/>
      <c r="VXI23" s="260"/>
      <c r="VXJ23" s="260"/>
      <c r="VXK23" s="260"/>
      <c r="VXL23" s="260"/>
      <c r="VXM23" s="260"/>
      <c r="VXN23" s="260"/>
      <c r="VXO23" s="260"/>
      <c r="VXP23" s="260"/>
      <c r="VXQ23" s="260"/>
      <c r="VXR23" s="260"/>
      <c r="VXS23" s="260"/>
      <c r="VXT23" s="260"/>
      <c r="VXU23" s="260"/>
      <c r="VXV23" s="260"/>
      <c r="VXW23" s="260"/>
      <c r="VXX23" s="260"/>
      <c r="VXY23" s="260"/>
      <c r="VXZ23" s="260"/>
      <c r="VYA23" s="260"/>
      <c r="VYB23" s="260"/>
      <c r="VYC23" s="260"/>
      <c r="VYD23" s="260"/>
      <c r="VYE23" s="260"/>
      <c r="VYF23" s="260"/>
      <c r="VYG23" s="260"/>
      <c r="VYH23" s="260"/>
      <c r="VYI23" s="260"/>
      <c r="VYJ23" s="260"/>
      <c r="VYK23" s="260"/>
      <c r="VYL23" s="260"/>
      <c r="VYM23" s="260"/>
      <c r="VYN23" s="260"/>
      <c r="VYO23" s="260"/>
      <c r="VYP23" s="260"/>
      <c r="VYQ23" s="260"/>
      <c r="VYR23" s="260"/>
      <c r="VYS23" s="260"/>
      <c r="VYT23" s="260"/>
      <c r="VYU23" s="260"/>
      <c r="VYV23" s="260"/>
      <c r="VYW23" s="260"/>
      <c r="VYX23" s="260"/>
      <c r="VYY23" s="260"/>
      <c r="VYZ23" s="260"/>
      <c r="VZA23" s="260"/>
      <c r="VZB23" s="260"/>
      <c r="VZC23" s="260"/>
      <c r="VZD23" s="260"/>
      <c r="VZE23" s="260"/>
      <c r="VZF23" s="260"/>
      <c r="VZG23" s="260"/>
      <c r="VZH23" s="260"/>
      <c r="VZI23" s="260"/>
      <c r="VZJ23" s="260"/>
      <c r="VZK23" s="260"/>
      <c r="VZL23" s="260"/>
      <c r="VZM23" s="260"/>
      <c r="VZN23" s="260"/>
      <c r="VZO23" s="260"/>
      <c r="VZP23" s="260"/>
      <c r="VZQ23" s="260"/>
      <c r="VZR23" s="260"/>
      <c r="VZS23" s="260"/>
      <c r="VZT23" s="260"/>
      <c r="VZU23" s="260"/>
      <c r="VZV23" s="260"/>
      <c r="VZW23" s="260"/>
      <c r="VZX23" s="260"/>
      <c r="VZY23" s="260"/>
      <c r="VZZ23" s="260"/>
      <c r="WAA23" s="260"/>
      <c r="WAB23" s="260"/>
      <c r="WAC23" s="260"/>
      <c r="WAD23" s="260"/>
      <c r="WAE23" s="260"/>
      <c r="WAF23" s="260"/>
      <c r="WAG23" s="260"/>
      <c r="WAH23" s="260"/>
      <c r="WAI23" s="260"/>
      <c r="WAJ23" s="260"/>
      <c r="WAK23" s="260"/>
      <c r="WAL23" s="260"/>
      <c r="WAM23" s="260"/>
      <c r="WAN23" s="260"/>
      <c r="WAO23" s="260"/>
      <c r="WAP23" s="260"/>
      <c r="WAQ23" s="260"/>
      <c r="WAR23" s="260"/>
      <c r="WAS23" s="260"/>
      <c r="WAT23" s="260"/>
      <c r="WAU23" s="260"/>
      <c r="WAV23" s="260"/>
      <c r="WAW23" s="260"/>
      <c r="WAX23" s="260"/>
      <c r="WAY23" s="260"/>
      <c r="WAZ23" s="260"/>
      <c r="WBA23" s="260"/>
      <c r="WBB23" s="260"/>
      <c r="WBC23" s="260"/>
      <c r="WBD23" s="260"/>
      <c r="WBE23" s="260"/>
      <c r="WBF23" s="260"/>
      <c r="WBG23" s="260"/>
      <c r="WBH23" s="260"/>
      <c r="WBI23" s="260"/>
      <c r="WBJ23" s="260"/>
      <c r="WBK23" s="260"/>
      <c r="WBL23" s="260"/>
      <c r="WBM23" s="260"/>
      <c r="WBN23" s="260"/>
      <c r="WBO23" s="260"/>
      <c r="WBP23" s="260"/>
      <c r="WBQ23" s="260"/>
      <c r="WBR23" s="260"/>
      <c r="WBS23" s="260"/>
      <c r="WBT23" s="260"/>
      <c r="WBU23" s="260"/>
      <c r="WBV23" s="260"/>
      <c r="WBW23" s="260"/>
      <c r="WBX23" s="260"/>
      <c r="WBY23" s="260"/>
      <c r="WBZ23" s="260"/>
      <c r="WCA23" s="260"/>
      <c r="WCB23" s="260"/>
      <c r="WCC23" s="260"/>
      <c r="WCD23" s="260"/>
      <c r="WCE23" s="260"/>
      <c r="WCF23" s="260"/>
      <c r="WCG23" s="260"/>
      <c r="WCH23" s="260"/>
      <c r="WCI23" s="260"/>
      <c r="WCJ23" s="260"/>
      <c r="WCK23" s="260"/>
      <c r="WCL23" s="260"/>
      <c r="WCM23" s="260"/>
      <c r="WCN23" s="260"/>
      <c r="WCO23" s="260"/>
      <c r="WCP23" s="260"/>
      <c r="WCQ23" s="260"/>
      <c r="WCR23" s="260"/>
      <c r="WCS23" s="260"/>
      <c r="WCT23" s="260"/>
      <c r="WCU23" s="260"/>
      <c r="WCV23" s="260"/>
      <c r="WCW23" s="260"/>
      <c r="WCX23" s="260"/>
      <c r="WCY23" s="260"/>
      <c r="WCZ23" s="260"/>
      <c r="WDA23" s="260"/>
      <c r="WDB23" s="260"/>
      <c r="WDC23" s="260"/>
      <c r="WDD23" s="260"/>
      <c r="WDE23" s="260"/>
      <c r="WDF23" s="260"/>
      <c r="WDG23" s="260"/>
      <c r="WDH23" s="260"/>
      <c r="WDI23" s="260"/>
      <c r="WDJ23" s="260"/>
      <c r="WDK23" s="260"/>
      <c r="WDL23" s="260"/>
      <c r="WDM23" s="260"/>
      <c r="WDN23" s="260"/>
      <c r="WDO23" s="260"/>
      <c r="WDP23" s="260"/>
      <c r="WDQ23" s="260"/>
      <c r="WDR23" s="260"/>
      <c r="WDS23" s="260"/>
      <c r="WDT23" s="260"/>
      <c r="WDU23" s="260"/>
      <c r="WDV23" s="260"/>
      <c r="WDW23" s="260"/>
      <c r="WDX23" s="260"/>
      <c r="WDY23" s="260"/>
      <c r="WDZ23" s="260"/>
      <c r="WEA23" s="260"/>
      <c r="WEB23" s="260"/>
      <c r="WEC23" s="260"/>
      <c r="WED23" s="260"/>
      <c r="WEE23" s="260"/>
      <c r="WEF23" s="260"/>
      <c r="WEG23" s="260"/>
      <c r="WEH23" s="260"/>
      <c r="WEI23" s="260"/>
      <c r="WEJ23" s="260"/>
      <c r="WEK23" s="260"/>
      <c r="WEL23" s="260"/>
      <c r="WEM23" s="260"/>
      <c r="WEN23" s="260"/>
      <c r="WEO23" s="260"/>
      <c r="WEP23" s="260"/>
      <c r="WEQ23" s="260"/>
      <c r="WER23" s="260"/>
      <c r="WES23" s="260"/>
      <c r="WET23" s="260"/>
      <c r="WEU23" s="260"/>
      <c r="WEV23" s="260"/>
      <c r="WEW23" s="260"/>
      <c r="WEX23" s="260"/>
      <c r="WEY23" s="260"/>
      <c r="WEZ23" s="260"/>
      <c r="WFA23" s="260"/>
      <c r="WFB23" s="260"/>
      <c r="WFC23" s="260"/>
      <c r="WFD23" s="260"/>
      <c r="WFE23" s="260"/>
      <c r="WFF23" s="260"/>
      <c r="WFG23" s="260"/>
      <c r="WFH23" s="260"/>
      <c r="WFI23" s="260"/>
      <c r="WFJ23" s="260"/>
      <c r="WFK23" s="260"/>
      <c r="WFL23" s="260"/>
      <c r="WFM23" s="260"/>
      <c r="WFN23" s="260"/>
      <c r="WFO23" s="260"/>
      <c r="WFP23" s="260"/>
      <c r="WFQ23" s="260"/>
      <c r="WFR23" s="260"/>
      <c r="WFS23" s="260"/>
      <c r="WFT23" s="260"/>
      <c r="WFU23" s="260"/>
      <c r="WFV23" s="260"/>
      <c r="WFW23" s="260"/>
      <c r="WFX23" s="260"/>
      <c r="WFY23" s="260"/>
      <c r="WFZ23" s="260"/>
      <c r="WGA23" s="260"/>
      <c r="WGB23" s="260"/>
      <c r="WGC23" s="260"/>
      <c r="WGD23" s="260"/>
      <c r="WGE23" s="260"/>
      <c r="WGF23" s="260"/>
      <c r="WGG23" s="260"/>
      <c r="WGH23" s="260"/>
      <c r="WGI23" s="260"/>
      <c r="WGJ23" s="260"/>
      <c r="WGK23" s="260"/>
      <c r="WGL23" s="260"/>
      <c r="WGM23" s="260"/>
      <c r="WGN23" s="260"/>
      <c r="WGO23" s="260"/>
      <c r="WGP23" s="260"/>
      <c r="WGQ23" s="260"/>
      <c r="WGR23" s="260"/>
      <c r="WGS23" s="260"/>
      <c r="WGT23" s="260"/>
      <c r="WGU23" s="260"/>
      <c r="WGV23" s="260"/>
      <c r="WGW23" s="260"/>
      <c r="WGX23" s="260"/>
      <c r="WGY23" s="260"/>
      <c r="WGZ23" s="260"/>
      <c r="WHA23" s="260"/>
      <c r="WHB23" s="260"/>
      <c r="WHC23" s="260"/>
      <c r="WHD23" s="260"/>
      <c r="WHE23" s="260"/>
      <c r="WHF23" s="260"/>
      <c r="WHG23" s="260"/>
      <c r="WHH23" s="260"/>
      <c r="WHI23" s="260"/>
      <c r="WHJ23" s="260"/>
      <c r="WHK23" s="260"/>
      <c r="WHL23" s="260"/>
      <c r="WHM23" s="260"/>
      <c r="WHN23" s="260"/>
      <c r="WHO23" s="260"/>
      <c r="WHP23" s="260"/>
      <c r="WHQ23" s="260"/>
      <c r="WHR23" s="260"/>
      <c r="WHS23" s="260"/>
      <c r="WHT23" s="260"/>
      <c r="WHU23" s="260"/>
      <c r="WHV23" s="260"/>
      <c r="WHW23" s="260"/>
      <c r="WHX23" s="260"/>
      <c r="WHY23" s="260"/>
      <c r="WHZ23" s="260"/>
      <c r="WIA23" s="260"/>
      <c r="WIB23" s="260"/>
      <c r="WIC23" s="260"/>
      <c r="WID23" s="260"/>
      <c r="WIE23" s="260"/>
      <c r="WIF23" s="260"/>
      <c r="WIG23" s="260"/>
      <c r="WIH23" s="260"/>
      <c r="WII23" s="260"/>
      <c r="WIJ23" s="260"/>
      <c r="WIK23" s="260"/>
      <c r="WIL23" s="260"/>
      <c r="WIM23" s="260"/>
      <c r="WIN23" s="260"/>
      <c r="WIO23" s="260"/>
      <c r="WIP23" s="260"/>
      <c r="WIQ23" s="260"/>
      <c r="WIR23" s="260"/>
      <c r="WIS23" s="260"/>
      <c r="WIT23" s="260"/>
      <c r="WIU23" s="260"/>
      <c r="WIV23" s="260"/>
      <c r="WIW23" s="260"/>
      <c r="WIX23" s="260"/>
      <c r="WIY23" s="260"/>
      <c r="WIZ23" s="260"/>
      <c r="WJA23" s="260"/>
      <c r="WJB23" s="260"/>
      <c r="WJC23" s="260"/>
      <c r="WJD23" s="260"/>
      <c r="WJE23" s="260"/>
      <c r="WJF23" s="260"/>
      <c r="WJG23" s="260"/>
      <c r="WJH23" s="260"/>
      <c r="WJI23" s="260"/>
      <c r="WJJ23" s="260"/>
      <c r="WJK23" s="260"/>
      <c r="WJL23" s="260"/>
      <c r="WJM23" s="260"/>
      <c r="WJN23" s="260"/>
      <c r="WJO23" s="260"/>
      <c r="WJP23" s="260"/>
      <c r="WJQ23" s="260"/>
      <c r="WJR23" s="260"/>
      <c r="WJS23" s="260"/>
      <c r="WJT23" s="260"/>
      <c r="WJU23" s="260"/>
      <c r="WJV23" s="260"/>
      <c r="WJW23" s="260"/>
      <c r="WJX23" s="260"/>
      <c r="WJY23" s="260"/>
      <c r="WJZ23" s="260"/>
      <c r="WKA23" s="260"/>
      <c r="WKB23" s="260"/>
      <c r="WKC23" s="260"/>
      <c r="WKD23" s="260"/>
      <c r="WKE23" s="260"/>
      <c r="WKF23" s="260"/>
      <c r="WKG23" s="260"/>
      <c r="WKH23" s="260"/>
      <c r="WKI23" s="260"/>
      <c r="WKJ23" s="260"/>
      <c r="WKK23" s="260"/>
      <c r="WKL23" s="260"/>
      <c r="WKM23" s="260"/>
      <c r="WKN23" s="260"/>
      <c r="WKO23" s="260"/>
      <c r="WKP23" s="260"/>
      <c r="WKQ23" s="260"/>
      <c r="WKR23" s="260"/>
      <c r="WKS23" s="260"/>
      <c r="WKT23" s="260"/>
      <c r="WKU23" s="260"/>
      <c r="WKV23" s="260"/>
      <c r="WKW23" s="260"/>
      <c r="WKX23" s="260"/>
      <c r="WKY23" s="260"/>
      <c r="WKZ23" s="260"/>
      <c r="WLA23" s="260"/>
      <c r="WLB23" s="260"/>
      <c r="WLC23" s="260"/>
      <c r="WLD23" s="260"/>
      <c r="WLE23" s="260"/>
      <c r="WLF23" s="260"/>
      <c r="WLG23" s="260"/>
      <c r="WLH23" s="260"/>
      <c r="WLI23" s="260"/>
      <c r="WLJ23" s="260"/>
      <c r="WLK23" s="260"/>
      <c r="WLL23" s="260"/>
      <c r="WLM23" s="260"/>
      <c r="WLN23" s="260"/>
      <c r="WLO23" s="260"/>
      <c r="WLP23" s="260"/>
      <c r="WLQ23" s="260"/>
      <c r="WLR23" s="260"/>
      <c r="WLS23" s="260"/>
      <c r="WLT23" s="260"/>
      <c r="WLU23" s="260"/>
      <c r="WLV23" s="260"/>
      <c r="WLW23" s="260"/>
      <c r="WLX23" s="260"/>
      <c r="WLY23" s="260"/>
      <c r="WLZ23" s="260"/>
      <c r="WMA23" s="260"/>
      <c r="WMB23" s="260"/>
      <c r="WMC23" s="260"/>
      <c r="WMD23" s="260"/>
      <c r="WME23" s="260"/>
      <c r="WMF23" s="260"/>
      <c r="WMG23" s="260"/>
      <c r="WMH23" s="260"/>
      <c r="WMI23" s="260"/>
      <c r="WMJ23" s="260"/>
      <c r="WMK23" s="260"/>
      <c r="WML23" s="260"/>
      <c r="WMM23" s="260"/>
      <c r="WMN23" s="260"/>
      <c r="WMO23" s="260"/>
      <c r="WMP23" s="260"/>
      <c r="WMQ23" s="260"/>
      <c r="WMR23" s="260"/>
      <c r="WMS23" s="260"/>
      <c r="WMT23" s="260"/>
      <c r="WMU23" s="260"/>
      <c r="WMV23" s="260"/>
      <c r="WMW23" s="260"/>
      <c r="WMX23" s="260"/>
      <c r="WMY23" s="260"/>
      <c r="WMZ23" s="260"/>
      <c r="WNA23" s="260"/>
      <c r="WNB23" s="260"/>
      <c r="WNC23" s="260"/>
      <c r="WND23" s="260"/>
      <c r="WNE23" s="260"/>
      <c r="WNF23" s="260"/>
      <c r="WNG23" s="260"/>
      <c r="WNH23" s="260"/>
      <c r="WNI23" s="260"/>
      <c r="WNJ23" s="260"/>
      <c r="WNK23" s="260"/>
      <c r="WNL23" s="260"/>
      <c r="WNM23" s="260"/>
      <c r="WNN23" s="260"/>
      <c r="WNO23" s="260"/>
      <c r="WNP23" s="260"/>
      <c r="WNQ23" s="260"/>
      <c r="WNR23" s="260"/>
      <c r="WNS23" s="260"/>
      <c r="WNT23" s="260"/>
      <c r="WNU23" s="260"/>
      <c r="WNV23" s="260"/>
      <c r="WNW23" s="260"/>
      <c r="WNX23" s="260"/>
      <c r="WNY23" s="260"/>
      <c r="WNZ23" s="260"/>
      <c r="WOA23" s="260"/>
      <c r="WOB23" s="260"/>
      <c r="WOC23" s="260"/>
      <c r="WOD23" s="260"/>
      <c r="WOE23" s="260"/>
      <c r="WOF23" s="260"/>
      <c r="WOG23" s="260"/>
      <c r="WOH23" s="260"/>
      <c r="WOI23" s="260"/>
      <c r="WOJ23" s="260"/>
      <c r="WOK23" s="260"/>
      <c r="WOL23" s="260"/>
      <c r="WOM23" s="260"/>
      <c r="WON23" s="260"/>
      <c r="WOO23" s="260"/>
      <c r="WOP23" s="260"/>
      <c r="WOQ23" s="260"/>
      <c r="WOR23" s="260"/>
      <c r="WOS23" s="260"/>
      <c r="WOT23" s="260"/>
      <c r="WOU23" s="260"/>
      <c r="WOV23" s="260"/>
      <c r="WOW23" s="260"/>
      <c r="WOX23" s="260"/>
      <c r="WOY23" s="260"/>
      <c r="WOZ23" s="260"/>
      <c r="WPA23" s="260"/>
      <c r="WPB23" s="260"/>
      <c r="WPC23" s="260"/>
      <c r="WPD23" s="260"/>
      <c r="WPE23" s="260"/>
      <c r="WPF23" s="260"/>
      <c r="WPG23" s="260"/>
      <c r="WPH23" s="260"/>
      <c r="WPI23" s="260"/>
      <c r="WPJ23" s="260"/>
      <c r="WPK23" s="260"/>
      <c r="WPL23" s="260"/>
      <c r="WPM23" s="260"/>
      <c r="WPN23" s="260"/>
      <c r="WPO23" s="260"/>
      <c r="WPP23" s="260"/>
      <c r="WPQ23" s="260"/>
      <c r="WPR23" s="260"/>
      <c r="WPS23" s="260"/>
      <c r="WPT23" s="260"/>
      <c r="WPU23" s="260"/>
      <c r="WPV23" s="260"/>
      <c r="WPW23" s="260"/>
      <c r="WPX23" s="260"/>
      <c r="WPY23" s="260"/>
      <c r="WPZ23" s="260"/>
      <c r="WQA23" s="260"/>
      <c r="WQB23" s="260"/>
      <c r="WQC23" s="260"/>
      <c r="WQD23" s="260"/>
      <c r="WQE23" s="260"/>
      <c r="WQF23" s="260"/>
      <c r="WQG23" s="260"/>
      <c r="WQH23" s="260"/>
      <c r="WQI23" s="260"/>
      <c r="WQJ23" s="260"/>
      <c r="WQK23" s="260"/>
      <c r="WQL23" s="260"/>
      <c r="WQM23" s="260"/>
      <c r="WQN23" s="260"/>
      <c r="WQO23" s="260"/>
      <c r="WQP23" s="260"/>
      <c r="WQQ23" s="260"/>
      <c r="WQR23" s="260"/>
      <c r="WQS23" s="260"/>
      <c r="WQT23" s="260"/>
      <c r="WQU23" s="260"/>
      <c r="WQV23" s="260"/>
      <c r="WQW23" s="260"/>
      <c r="WQX23" s="260"/>
      <c r="WQY23" s="260"/>
      <c r="WQZ23" s="260"/>
      <c r="WRA23" s="260"/>
      <c r="WRB23" s="260"/>
      <c r="WRC23" s="260"/>
      <c r="WRD23" s="260"/>
      <c r="WRE23" s="260"/>
      <c r="WRF23" s="260"/>
      <c r="WRG23" s="260"/>
      <c r="WRH23" s="260"/>
      <c r="WRI23" s="260"/>
      <c r="WRJ23" s="260"/>
      <c r="WRK23" s="260"/>
      <c r="WRL23" s="260"/>
      <c r="WRM23" s="260"/>
      <c r="WRN23" s="260"/>
      <c r="WRO23" s="260"/>
      <c r="WRP23" s="260"/>
      <c r="WRQ23" s="260"/>
      <c r="WRR23" s="260"/>
      <c r="WRS23" s="260"/>
      <c r="WRT23" s="260"/>
      <c r="WRU23" s="260"/>
      <c r="WRV23" s="260"/>
      <c r="WRW23" s="260"/>
      <c r="WRX23" s="260"/>
      <c r="WRY23" s="260"/>
      <c r="WRZ23" s="260"/>
      <c r="WSA23" s="260"/>
      <c r="WSB23" s="260"/>
      <c r="WSC23" s="260"/>
      <c r="WSD23" s="260"/>
      <c r="WSE23" s="260"/>
      <c r="WSF23" s="260"/>
      <c r="WSG23" s="260"/>
      <c r="WSH23" s="260"/>
      <c r="WSI23" s="260"/>
      <c r="WSJ23" s="260"/>
      <c r="WSK23" s="260"/>
      <c r="WSL23" s="260"/>
      <c r="WSM23" s="260"/>
      <c r="WSN23" s="260"/>
      <c r="WSO23" s="260"/>
      <c r="WSP23" s="260"/>
      <c r="WSQ23" s="260"/>
      <c r="WSR23" s="260"/>
      <c r="WSS23" s="260"/>
      <c r="WST23" s="260"/>
      <c r="WSU23" s="260"/>
      <c r="WSV23" s="260"/>
      <c r="WSW23" s="260"/>
      <c r="WSX23" s="260"/>
      <c r="WSY23" s="260"/>
      <c r="WSZ23" s="260"/>
      <c r="WTA23" s="260"/>
      <c r="WTB23" s="260"/>
      <c r="WTC23" s="260"/>
      <c r="WTD23" s="260"/>
      <c r="WTE23" s="260"/>
      <c r="WTF23" s="260"/>
      <c r="WTG23" s="260"/>
      <c r="WTH23" s="260"/>
      <c r="WTI23" s="260"/>
      <c r="WTJ23" s="260"/>
      <c r="WTK23" s="260"/>
      <c r="WTL23" s="260"/>
      <c r="WTM23" s="260"/>
      <c r="WTN23" s="260"/>
      <c r="WTO23" s="260"/>
      <c r="WTP23" s="260"/>
      <c r="WTQ23" s="260"/>
      <c r="WTR23" s="260"/>
      <c r="WTS23" s="260"/>
      <c r="WTT23" s="260"/>
      <c r="WTU23" s="260"/>
      <c r="WTV23" s="260"/>
      <c r="WTW23" s="260"/>
      <c r="WTX23" s="260"/>
      <c r="WTY23" s="260"/>
      <c r="WTZ23" s="260"/>
      <c r="WUA23" s="260"/>
      <c r="WUB23" s="260"/>
      <c r="WUC23" s="260"/>
      <c r="WUD23" s="260"/>
      <c r="WUE23" s="260"/>
      <c r="WUF23" s="260"/>
      <c r="WUG23" s="260"/>
      <c r="WUH23" s="260"/>
      <c r="WUI23" s="260"/>
      <c r="WUJ23" s="260"/>
      <c r="WUK23" s="260"/>
      <c r="WUL23" s="260"/>
      <c r="WUM23" s="260"/>
      <c r="WUN23" s="260"/>
      <c r="WUO23" s="260"/>
      <c r="WUP23" s="260"/>
      <c r="WUQ23" s="260"/>
      <c r="WUR23" s="260"/>
      <c r="WUS23" s="260"/>
      <c r="WUT23" s="260"/>
      <c r="WUU23" s="260"/>
      <c r="WUV23" s="260"/>
      <c r="WUW23" s="260"/>
      <c r="WUX23" s="260"/>
      <c r="WUY23" s="260"/>
      <c r="WUZ23" s="260"/>
      <c r="WVA23" s="260"/>
      <c r="WVB23" s="260"/>
      <c r="WVC23" s="260"/>
      <c r="WVD23" s="260"/>
      <c r="WVE23" s="260"/>
      <c r="WVF23" s="260"/>
      <c r="WVG23" s="260"/>
      <c r="WVH23" s="260"/>
      <c r="WVI23" s="260"/>
      <c r="WVJ23" s="260"/>
      <c r="WVK23" s="260"/>
      <c r="WVL23" s="260"/>
      <c r="WVM23" s="260"/>
      <c r="WVN23" s="260"/>
      <c r="WVO23" s="260"/>
      <c r="WVP23" s="260"/>
      <c r="WVQ23" s="260"/>
      <c r="WVR23" s="260"/>
      <c r="WVS23" s="260"/>
      <c r="WVT23" s="260"/>
      <c r="WVU23" s="260"/>
      <c r="WVV23" s="260"/>
      <c r="WVW23" s="260"/>
      <c r="WVX23" s="260"/>
      <c r="WVY23" s="260"/>
      <c r="WVZ23" s="260"/>
      <c r="WWA23" s="260"/>
      <c r="WWB23" s="260"/>
      <c r="WWC23" s="260"/>
      <c r="WWD23" s="260"/>
      <c r="WWE23" s="260"/>
      <c r="WWF23" s="260"/>
      <c r="WWG23" s="260"/>
      <c r="WWH23" s="260"/>
      <c r="WWI23" s="260"/>
      <c r="WWJ23" s="260"/>
      <c r="WWK23" s="260"/>
      <c r="WWL23" s="260"/>
      <c r="WWM23" s="260"/>
      <c r="WWN23" s="260"/>
      <c r="WWO23" s="260"/>
      <c r="WWP23" s="260"/>
      <c r="WWQ23" s="260"/>
      <c r="WWR23" s="260"/>
      <c r="WWS23" s="260"/>
      <c r="WWT23" s="260"/>
      <c r="WWU23" s="260"/>
      <c r="WWV23" s="260"/>
      <c r="WWW23" s="260"/>
      <c r="WWX23" s="260"/>
      <c r="WWY23" s="260"/>
      <c r="WWZ23" s="260"/>
      <c r="WXA23" s="260"/>
      <c r="WXB23" s="260"/>
      <c r="WXC23" s="260"/>
      <c r="WXD23" s="260"/>
      <c r="WXE23" s="260"/>
      <c r="WXF23" s="260"/>
      <c r="WXG23" s="260"/>
      <c r="WXH23" s="260"/>
      <c r="WXI23" s="260"/>
      <c r="WXJ23" s="260"/>
      <c r="WXK23" s="260"/>
      <c r="WXL23" s="260"/>
      <c r="WXM23" s="260"/>
      <c r="WXN23" s="260"/>
      <c r="WXO23" s="260"/>
      <c r="WXP23" s="260"/>
      <c r="WXQ23" s="260"/>
      <c r="WXR23" s="260"/>
      <c r="WXS23" s="260"/>
      <c r="WXT23" s="260"/>
      <c r="WXU23" s="260"/>
      <c r="WXV23" s="260"/>
      <c r="WXW23" s="260"/>
      <c r="WXX23" s="260"/>
      <c r="WXY23" s="260"/>
      <c r="WXZ23" s="260"/>
      <c r="WYA23" s="260"/>
      <c r="WYB23" s="260"/>
      <c r="WYC23" s="260"/>
      <c r="WYD23" s="260"/>
      <c r="WYE23" s="260"/>
      <c r="WYF23" s="260"/>
      <c r="WYG23" s="260"/>
      <c r="WYH23" s="260"/>
      <c r="WYI23" s="260"/>
      <c r="WYJ23" s="260"/>
      <c r="WYK23" s="260"/>
      <c r="WYL23" s="260"/>
      <c r="WYM23" s="260"/>
      <c r="WYN23" s="260"/>
      <c r="WYO23" s="260"/>
      <c r="WYP23" s="260"/>
      <c r="WYQ23" s="260"/>
      <c r="WYR23" s="260"/>
      <c r="WYS23" s="260"/>
      <c r="WYT23" s="260"/>
      <c r="WYU23" s="260"/>
      <c r="WYV23" s="260"/>
      <c r="WYW23" s="260"/>
      <c r="WYX23" s="260"/>
      <c r="WYY23" s="260"/>
      <c r="WYZ23" s="260"/>
      <c r="WZA23" s="260"/>
      <c r="WZB23" s="260"/>
      <c r="WZC23" s="260"/>
      <c r="WZD23" s="260"/>
      <c r="WZE23" s="260"/>
      <c r="WZF23" s="260"/>
      <c r="WZG23" s="260"/>
      <c r="WZH23" s="260"/>
      <c r="WZI23" s="260"/>
      <c r="WZJ23" s="260"/>
      <c r="WZK23" s="260"/>
      <c r="WZL23" s="260"/>
      <c r="WZM23" s="260"/>
      <c r="WZN23" s="260"/>
      <c r="WZO23" s="260"/>
      <c r="WZP23" s="260"/>
      <c r="WZQ23" s="260"/>
      <c r="WZR23" s="260"/>
      <c r="WZS23" s="260"/>
      <c r="WZT23" s="260"/>
      <c r="WZU23" s="260"/>
      <c r="WZV23" s="260"/>
      <c r="WZW23" s="260"/>
      <c r="WZX23" s="260"/>
      <c r="WZY23" s="260"/>
      <c r="WZZ23" s="260"/>
      <c r="XAA23" s="260"/>
      <c r="XAB23" s="260"/>
      <c r="XAC23" s="260"/>
      <c r="XAD23" s="260"/>
      <c r="XAE23" s="260"/>
      <c r="XAF23" s="260"/>
      <c r="XAG23" s="260"/>
      <c r="XAH23" s="260"/>
      <c r="XAI23" s="260"/>
      <c r="XAJ23" s="260"/>
      <c r="XAK23" s="260"/>
      <c r="XAL23" s="260"/>
      <c r="XAM23" s="260"/>
      <c r="XAN23" s="260"/>
      <c r="XAO23" s="260"/>
      <c r="XAP23" s="260"/>
      <c r="XAQ23" s="260"/>
      <c r="XAR23" s="260"/>
      <c r="XAS23" s="260"/>
      <c r="XAT23" s="260"/>
      <c r="XAU23" s="260"/>
      <c r="XAV23" s="260"/>
      <c r="XAW23" s="260"/>
      <c r="XAX23" s="260"/>
      <c r="XAY23" s="260"/>
      <c r="XAZ23" s="260"/>
      <c r="XBA23" s="260"/>
      <c r="XBB23" s="260"/>
      <c r="XBC23" s="260"/>
      <c r="XBD23" s="260"/>
      <c r="XBE23" s="260"/>
      <c r="XBF23" s="260"/>
      <c r="XBG23" s="260"/>
      <c r="XBH23" s="260"/>
      <c r="XBI23" s="260"/>
      <c r="XBJ23" s="260"/>
      <c r="XBK23" s="260"/>
      <c r="XBL23" s="260"/>
      <c r="XBM23" s="260"/>
      <c r="XBN23" s="260"/>
      <c r="XBO23" s="260"/>
      <c r="XBP23" s="260"/>
      <c r="XBQ23" s="260"/>
      <c r="XBR23" s="260"/>
      <c r="XBS23" s="260"/>
      <c r="XBT23" s="260"/>
      <c r="XBU23" s="260"/>
      <c r="XBV23" s="260"/>
      <c r="XBW23" s="260"/>
      <c r="XBX23" s="260"/>
      <c r="XBY23" s="260"/>
      <c r="XBZ23" s="260"/>
      <c r="XCA23" s="260"/>
      <c r="XCB23" s="260"/>
      <c r="XCC23" s="260"/>
      <c r="XCD23" s="260"/>
      <c r="XCE23" s="260"/>
      <c r="XCF23" s="260"/>
      <c r="XCG23" s="260"/>
      <c r="XCH23" s="260"/>
      <c r="XCI23" s="260"/>
      <c r="XCJ23" s="260"/>
      <c r="XCK23" s="260"/>
      <c r="XCL23" s="260"/>
      <c r="XCM23" s="260"/>
      <c r="XCN23" s="260"/>
      <c r="XCO23" s="260"/>
      <c r="XCP23" s="260"/>
      <c r="XCQ23" s="260"/>
      <c r="XCR23" s="260"/>
      <c r="XCS23" s="260"/>
      <c r="XCT23" s="260"/>
      <c r="XCU23" s="260"/>
      <c r="XCV23" s="260"/>
      <c r="XCW23" s="260"/>
      <c r="XCX23" s="260"/>
      <c r="XCY23" s="260"/>
      <c r="XCZ23" s="260"/>
      <c r="XDA23" s="260"/>
      <c r="XDB23" s="260"/>
      <c r="XDC23" s="260"/>
      <c r="XDD23" s="260"/>
      <c r="XDE23" s="260"/>
      <c r="XDF23" s="260"/>
      <c r="XDG23" s="260"/>
      <c r="XDH23" s="260"/>
      <c r="XDI23" s="260"/>
      <c r="XDJ23" s="260"/>
      <c r="XDK23" s="260"/>
      <c r="XDL23" s="260"/>
      <c r="XDM23" s="260"/>
      <c r="XDN23" s="260"/>
      <c r="XDO23" s="260"/>
      <c r="XDP23" s="260"/>
      <c r="XDQ23" s="260"/>
      <c r="XDR23" s="260"/>
      <c r="XDS23" s="260"/>
      <c r="XDT23" s="260"/>
      <c r="XDU23" s="260"/>
      <c r="XDV23" s="260"/>
      <c r="XDW23" s="260"/>
      <c r="XDX23" s="260"/>
      <c r="XDY23" s="260"/>
      <c r="XDZ23" s="260"/>
      <c r="XEA23" s="260"/>
      <c r="XEB23" s="260"/>
      <c r="XEC23" s="260"/>
      <c r="XED23" s="260"/>
      <c r="XEE23" s="260"/>
      <c r="XEF23" s="260"/>
      <c r="XEG23" s="260"/>
      <c r="XEH23" s="260"/>
      <c r="XEI23" s="260"/>
      <c r="XEJ23" s="260"/>
      <c r="XEK23" s="260"/>
      <c r="XEL23" s="260"/>
      <c r="XEM23" s="260"/>
      <c r="XEN23" s="260"/>
      <c r="XEO23" s="260"/>
      <c r="XEP23" s="260"/>
      <c r="XEQ23" s="260"/>
      <c r="XER23" s="260"/>
      <c r="XES23" s="260"/>
      <c r="XET23" s="260"/>
      <c r="XEU23" s="260"/>
      <c r="XEV23" s="260"/>
      <c r="XEW23" s="260"/>
      <c r="XEX23" s="260"/>
      <c r="XEY23" s="260"/>
      <c r="XEZ23" s="260"/>
      <c r="XFA23" s="260"/>
      <c r="XFB23" s="260"/>
      <c r="XFC23" s="260"/>
      <c r="XFD23" s="260"/>
    </row>
    <row r="24" hidden="true" spans="1:16384">
      <c r="A24" s="260"/>
      <c r="B24" s="398">
        <f>B23/B14</f>
        <v>0.0742495241224762</v>
      </c>
      <c r="C24" s="395"/>
      <c r="D24" s="396"/>
      <c r="F24" s="412"/>
      <c r="G24" s="412"/>
      <c r="H24" s="412"/>
      <c r="I24" s="396">
        <f>I22-I23</f>
        <v>539137.770371</v>
      </c>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260"/>
      <c r="JH24" s="260"/>
      <c r="JI24" s="260"/>
      <c r="JJ24" s="260"/>
      <c r="JK24" s="260"/>
      <c r="JL24" s="260"/>
      <c r="JM24" s="260"/>
      <c r="JN24" s="260"/>
      <c r="JO24" s="260"/>
      <c r="JP24" s="260"/>
      <c r="JQ24" s="260"/>
      <c r="JR24" s="260"/>
      <c r="JS24" s="260"/>
      <c r="JT24" s="260"/>
      <c r="JU24" s="260"/>
      <c r="JV24" s="260"/>
      <c r="JW24" s="260"/>
      <c r="JX24" s="260"/>
      <c r="JY24" s="260"/>
      <c r="JZ24" s="260"/>
      <c r="KA24" s="260"/>
      <c r="KB24" s="260"/>
      <c r="KC24" s="260"/>
      <c r="KD24" s="260"/>
      <c r="KE24" s="260"/>
      <c r="KF24" s="260"/>
      <c r="KG24" s="260"/>
      <c r="KH24" s="260"/>
      <c r="KI24" s="260"/>
      <c r="KJ24" s="260"/>
      <c r="KK24" s="260"/>
      <c r="KL24" s="260"/>
      <c r="KM24" s="260"/>
      <c r="KN24" s="260"/>
      <c r="KO24" s="260"/>
      <c r="KP24" s="260"/>
      <c r="KQ24" s="260"/>
      <c r="KR24" s="260"/>
      <c r="KS24" s="260"/>
      <c r="KT24" s="260"/>
      <c r="KU24" s="260"/>
      <c r="KV24" s="260"/>
      <c r="KW24" s="260"/>
      <c r="KX24" s="260"/>
      <c r="KY24" s="260"/>
      <c r="KZ24" s="260"/>
      <c r="LA24" s="260"/>
      <c r="LB24" s="260"/>
      <c r="LC24" s="260"/>
      <c r="LD24" s="260"/>
      <c r="LE24" s="260"/>
      <c r="LF24" s="260"/>
      <c r="LG24" s="260"/>
      <c r="LH24" s="260"/>
      <c r="LI24" s="260"/>
      <c r="LJ24" s="260"/>
      <c r="LK24" s="260"/>
      <c r="LL24" s="260"/>
      <c r="LM24" s="260"/>
      <c r="LN24" s="260"/>
      <c r="LO24" s="260"/>
      <c r="LP24" s="260"/>
      <c r="LQ24" s="260"/>
      <c r="LR24" s="260"/>
      <c r="LS24" s="260"/>
      <c r="LT24" s="260"/>
      <c r="LU24" s="260"/>
      <c r="LV24" s="260"/>
      <c r="LW24" s="260"/>
      <c r="LX24" s="260"/>
      <c r="LY24" s="260"/>
      <c r="LZ24" s="260"/>
      <c r="MA24" s="260"/>
      <c r="MB24" s="260"/>
      <c r="MC24" s="260"/>
      <c r="MD24" s="260"/>
      <c r="ME24" s="260"/>
      <c r="MF24" s="260"/>
      <c r="MG24" s="260"/>
      <c r="MH24" s="260"/>
      <c r="MI24" s="260"/>
      <c r="MJ24" s="260"/>
      <c r="MK24" s="260"/>
      <c r="ML24" s="260"/>
      <c r="MM24" s="260"/>
      <c r="MN24" s="260"/>
      <c r="MO24" s="260"/>
      <c r="MP24" s="260"/>
      <c r="MQ24" s="260"/>
      <c r="MR24" s="260"/>
      <c r="MS24" s="260"/>
      <c r="MT24" s="260"/>
      <c r="MU24" s="260"/>
      <c r="MV24" s="260"/>
      <c r="MW24" s="260"/>
      <c r="MX24" s="260"/>
      <c r="MY24" s="260"/>
      <c r="MZ24" s="260"/>
      <c r="NA24" s="260"/>
      <c r="NB24" s="260"/>
      <c r="NC24" s="260"/>
      <c r="ND24" s="260"/>
      <c r="NE24" s="260"/>
      <c r="NF24" s="260"/>
      <c r="NG24" s="260"/>
      <c r="NH24" s="260"/>
      <c r="NI24" s="260"/>
      <c r="NJ24" s="260"/>
      <c r="NK24" s="260"/>
      <c r="NL24" s="260"/>
      <c r="NM24" s="260"/>
      <c r="NN24" s="260"/>
      <c r="NO24" s="260"/>
      <c r="NP24" s="260"/>
      <c r="NQ24" s="260"/>
      <c r="NR24" s="260"/>
      <c r="NS24" s="260"/>
      <c r="NT24" s="260"/>
      <c r="NU24" s="260"/>
      <c r="NV24" s="260"/>
      <c r="NW24" s="260"/>
      <c r="NX24" s="260"/>
      <c r="NY24" s="260"/>
      <c r="NZ24" s="260"/>
      <c r="OA24" s="260"/>
      <c r="OB24" s="260"/>
      <c r="OC24" s="260"/>
      <c r="OD24" s="260"/>
      <c r="OE24" s="260"/>
      <c r="OF24" s="260"/>
      <c r="OG24" s="260"/>
      <c r="OH24" s="260"/>
      <c r="OI24" s="260"/>
      <c r="OJ24" s="260"/>
      <c r="OK24" s="260"/>
      <c r="OL24" s="260"/>
      <c r="OM24" s="260"/>
      <c r="ON24" s="260"/>
      <c r="OO24" s="260"/>
      <c r="OP24" s="260"/>
      <c r="OQ24" s="260"/>
      <c r="OR24" s="260"/>
      <c r="OS24" s="260"/>
      <c r="OT24" s="260"/>
      <c r="OU24" s="260"/>
      <c r="OV24" s="260"/>
      <c r="OW24" s="260"/>
      <c r="OX24" s="260"/>
      <c r="OY24" s="260"/>
      <c r="OZ24" s="260"/>
      <c r="PA24" s="260"/>
      <c r="PB24" s="260"/>
      <c r="PC24" s="260"/>
      <c r="PD24" s="260"/>
      <c r="PE24" s="260"/>
      <c r="PF24" s="260"/>
      <c r="PG24" s="260"/>
      <c r="PH24" s="260"/>
      <c r="PI24" s="260"/>
      <c r="PJ24" s="260"/>
      <c r="PK24" s="260"/>
      <c r="PL24" s="260"/>
      <c r="PM24" s="260"/>
      <c r="PN24" s="260"/>
      <c r="PO24" s="260"/>
      <c r="PP24" s="260"/>
      <c r="PQ24" s="260"/>
      <c r="PR24" s="260"/>
      <c r="PS24" s="260"/>
      <c r="PT24" s="260"/>
      <c r="PU24" s="260"/>
      <c r="PV24" s="260"/>
      <c r="PW24" s="260"/>
      <c r="PX24" s="260"/>
      <c r="PY24" s="260"/>
      <c r="PZ24" s="260"/>
      <c r="QA24" s="260"/>
      <c r="QB24" s="260"/>
      <c r="QC24" s="260"/>
      <c r="QD24" s="260"/>
      <c r="QE24" s="260"/>
      <c r="QF24" s="260"/>
      <c r="QG24" s="260"/>
      <c r="QH24" s="260"/>
      <c r="QI24" s="260"/>
      <c r="QJ24" s="260"/>
      <c r="QK24" s="260"/>
      <c r="QL24" s="260"/>
      <c r="QM24" s="260"/>
      <c r="QN24" s="260"/>
      <c r="QO24" s="260"/>
      <c r="QP24" s="260"/>
      <c r="QQ24" s="260"/>
      <c r="QR24" s="260"/>
      <c r="QS24" s="260"/>
      <c r="QT24" s="260"/>
      <c r="QU24" s="260"/>
      <c r="QV24" s="260"/>
      <c r="QW24" s="260"/>
      <c r="QX24" s="260"/>
      <c r="QY24" s="260"/>
      <c r="QZ24" s="260"/>
      <c r="RA24" s="260"/>
      <c r="RB24" s="260"/>
      <c r="RC24" s="260"/>
      <c r="RD24" s="260"/>
      <c r="RE24" s="260"/>
      <c r="RF24" s="260"/>
      <c r="RG24" s="260"/>
      <c r="RH24" s="260"/>
      <c r="RI24" s="260"/>
      <c r="RJ24" s="260"/>
      <c r="RK24" s="260"/>
      <c r="RL24" s="260"/>
      <c r="RM24" s="260"/>
      <c r="RN24" s="260"/>
      <c r="RO24" s="260"/>
      <c r="RP24" s="260"/>
      <c r="RQ24" s="260"/>
      <c r="RR24" s="260"/>
      <c r="RS24" s="260"/>
      <c r="RT24" s="260"/>
      <c r="RU24" s="260"/>
      <c r="RV24" s="260"/>
      <c r="RW24" s="260"/>
      <c r="RX24" s="260"/>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c r="TG24" s="260"/>
      <c r="TH24" s="260"/>
      <c r="TI24" s="260"/>
      <c r="TJ24" s="260"/>
      <c r="TK24" s="260"/>
      <c r="TL24" s="260"/>
      <c r="TM24" s="260"/>
      <c r="TN24" s="260"/>
      <c r="TO24" s="260"/>
      <c r="TP24" s="260"/>
      <c r="TQ24" s="260"/>
      <c r="TR24" s="260"/>
      <c r="TS24" s="260"/>
      <c r="TT24" s="260"/>
      <c r="TU24" s="260"/>
      <c r="TV24" s="260"/>
      <c r="TW24" s="260"/>
      <c r="TX24" s="260"/>
      <c r="TY24" s="260"/>
      <c r="TZ24" s="260"/>
      <c r="UA24" s="260"/>
      <c r="UB24" s="260"/>
      <c r="UC24" s="260"/>
      <c r="UD24" s="260"/>
      <c r="UE24" s="260"/>
      <c r="UF24" s="260"/>
      <c r="UG24" s="260"/>
      <c r="UH24" s="260"/>
      <c r="UI24" s="260"/>
      <c r="UJ24" s="260"/>
      <c r="UK24" s="260"/>
      <c r="UL24" s="260"/>
      <c r="UM24" s="260"/>
      <c r="UN24" s="260"/>
      <c r="UO24" s="260"/>
      <c r="UP24" s="260"/>
      <c r="UQ24" s="260"/>
      <c r="UR24" s="260"/>
      <c r="US24" s="260"/>
      <c r="UT24" s="260"/>
      <c r="UU24" s="260"/>
      <c r="UV24" s="260"/>
      <c r="UW24" s="260"/>
      <c r="UX24" s="260"/>
      <c r="UY24" s="260"/>
      <c r="UZ24" s="260"/>
      <c r="VA24" s="260"/>
      <c r="VB24" s="260"/>
      <c r="VC24" s="260"/>
      <c r="VD24" s="260"/>
      <c r="VE24" s="260"/>
      <c r="VF24" s="260"/>
      <c r="VG24" s="260"/>
      <c r="VH24" s="260"/>
      <c r="VI24" s="260"/>
      <c r="VJ24" s="260"/>
      <c r="VK24" s="260"/>
      <c r="VL24" s="260"/>
      <c r="VM24" s="260"/>
      <c r="VN24" s="260"/>
      <c r="VO24" s="260"/>
      <c r="VP24" s="260"/>
      <c r="VQ24" s="260"/>
      <c r="VR24" s="260"/>
      <c r="VS24" s="260"/>
      <c r="VT24" s="260"/>
      <c r="VU24" s="260"/>
      <c r="VV24" s="260"/>
      <c r="VW24" s="260"/>
      <c r="VX24" s="260"/>
      <c r="VY24" s="260"/>
      <c r="VZ24" s="260"/>
      <c r="WA24" s="260"/>
      <c r="WB24" s="260"/>
      <c r="WC24" s="260"/>
      <c r="WD24" s="260"/>
      <c r="WE24" s="260"/>
      <c r="WF24" s="260"/>
      <c r="WG24" s="260"/>
      <c r="WH24" s="260"/>
      <c r="WI24" s="260"/>
      <c r="WJ24" s="260"/>
      <c r="WK24" s="260"/>
      <c r="WL24" s="260"/>
      <c r="WM24" s="260"/>
      <c r="WN24" s="260"/>
      <c r="WO24" s="260"/>
      <c r="WP24" s="260"/>
      <c r="WQ24" s="260"/>
      <c r="WR24" s="260"/>
      <c r="WS24" s="260"/>
      <c r="WT24" s="260"/>
      <c r="WU24" s="260"/>
      <c r="WV24" s="260"/>
      <c r="WW24" s="260"/>
      <c r="WX24" s="260"/>
      <c r="WY24" s="260"/>
      <c r="WZ24" s="260"/>
      <c r="XA24" s="260"/>
      <c r="XB24" s="260"/>
      <c r="XC24" s="260"/>
      <c r="XD24" s="260"/>
      <c r="XE24" s="260"/>
      <c r="XF24" s="260"/>
      <c r="XG24" s="260"/>
      <c r="XH24" s="260"/>
      <c r="XI24" s="260"/>
      <c r="XJ24" s="260"/>
      <c r="XK24" s="260"/>
      <c r="XL24" s="260"/>
      <c r="XM24" s="260"/>
      <c r="XN24" s="260"/>
      <c r="XO24" s="260"/>
      <c r="XP24" s="260"/>
      <c r="XQ24" s="260"/>
      <c r="XR24" s="260"/>
      <c r="XS24" s="260"/>
      <c r="XT24" s="260"/>
      <c r="XU24" s="260"/>
      <c r="XV24" s="260"/>
      <c r="XW24" s="260"/>
      <c r="XX24" s="260"/>
      <c r="XY24" s="260"/>
      <c r="XZ24" s="260"/>
      <c r="YA24" s="260"/>
      <c r="YB24" s="260"/>
      <c r="YC24" s="260"/>
      <c r="YD24" s="260"/>
      <c r="YE24" s="260"/>
      <c r="YF24" s="260"/>
      <c r="YG24" s="260"/>
      <c r="YH24" s="260"/>
      <c r="YI24" s="260"/>
      <c r="YJ24" s="260"/>
      <c r="YK24" s="260"/>
      <c r="YL24" s="260"/>
      <c r="YM24" s="260"/>
      <c r="YN24" s="260"/>
      <c r="YO24" s="260"/>
      <c r="YP24" s="260"/>
      <c r="YQ24" s="260"/>
      <c r="YR24" s="260"/>
      <c r="YS24" s="260"/>
      <c r="YT24" s="260"/>
      <c r="YU24" s="260"/>
      <c r="YV24" s="260"/>
      <c r="YW24" s="260"/>
      <c r="YX24" s="260"/>
      <c r="YY24" s="260"/>
      <c r="YZ24" s="260"/>
      <c r="ZA24" s="260"/>
      <c r="ZB24" s="260"/>
      <c r="ZC24" s="260"/>
      <c r="ZD24" s="260"/>
      <c r="ZE24" s="260"/>
      <c r="ZF24" s="260"/>
      <c r="ZG24" s="260"/>
      <c r="ZH24" s="260"/>
      <c r="ZI24" s="260"/>
      <c r="ZJ24" s="260"/>
      <c r="ZK24" s="260"/>
      <c r="ZL24" s="260"/>
      <c r="ZM24" s="260"/>
      <c r="ZN24" s="260"/>
      <c r="ZO24" s="260"/>
      <c r="ZP24" s="260"/>
      <c r="ZQ24" s="260"/>
      <c r="ZR24" s="260"/>
      <c r="ZS24" s="260"/>
      <c r="ZT24" s="260"/>
      <c r="ZU24" s="260"/>
      <c r="ZV24" s="260"/>
      <c r="ZW24" s="260"/>
      <c r="ZX24" s="260"/>
      <c r="ZY24" s="260"/>
      <c r="ZZ24" s="260"/>
      <c r="AAA24" s="260"/>
      <c r="AAB24" s="260"/>
      <c r="AAC24" s="260"/>
      <c r="AAD24" s="260"/>
      <c r="AAE24" s="260"/>
      <c r="AAF24" s="260"/>
      <c r="AAG24" s="260"/>
      <c r="AAH24" s="260"/>
      <c r="AAI24" s="260"/>
      <c r="AAJ24" s="260"/>
      <c r="AAK24" s="260"/>
      <c r="AAL24" s="260"/>
      <c r="AAM24" s="260"/>
      <c r="AAN24" s="260"/>
      <c r="AAO24" s="260"/>
      <c r="AAP24" s="260"/>
      <c r="AAQ24" s="260"/>
      <c r="AAR24" s="260"/>
      <c r="AAS24" s="260"/>
      <c r="AAT24" s="260"/>
      <c r="AAU24" s="260"/>
      <c r="AAV24" s="260"/>
      <c r="AAW24" s="260"/>
      <c r="AAX24" s="260"/>
      <c r="AAY24" s="260"/>
      <c r="AAZ24" s="260"/>
      <c r="ABA24" s="260"/>
      <c r="ABB24" s="260"/>
      <c r="ABC24" s="260"/>
      <c r="ABD24" s="260"/>
      <c r="ABE24" s="260"/>
      <c r="ABF24" s="260"/>
      <c r="ABG24" s="260"/>
      <c r="ABH24" s="260"/>
      <c r="ABI24" s="260"/>
      <c r="ABJ24" s="260"/>
      <c r="ABK24" s="260"/>
      <c r="ABL24" s="260"/>
      <c r="ABM24" s="260"/>
      <c r="ABN24" s="260"/>
      <c r="ABO24" s="260"/>
      <c r="ABP24" s="260"/>
      <c r="ABQ24" s="260"/>
      <c r="ABR24" s="260"/>
      <c r="ABS24" s="260"/>
      <c r="ABT24" s="260"/>
      <c r="ABU24" s="260"/>
      <c r="ABV24" s="260"/>
      <c r="ABW24" s="260"/>
      <c r="ABX24" s="260"/>
      <c r="ABY24" s="260"/>
      <c r="ABZ24" s="260"/>
      <c r="ACA24" s="260"/>
      <c r="ACB24" s="260"/>
      <c r="ACC24" s="260"/>
      <c r="ACD24" s="260"/>
      <c r="ACE24" s="260"/>
      <c r="ACF24" s="260"/>
      <c r="ACG24" s="260"/>
      <c r="ACH24" s="260"/>
      <c r="ACI24" s="260"/>
      <c r="ACJ24" s="260"/>
      <c r="ACK24" s="260"/>
      <c r="ACL24" s="260"/>
      <c r="ACM24" s="260"/>
      <c r="ACN24" s="260"/>
      <c r="ACO24" s="260"/>
      <c r="ACP24" s="260"/>
      <c r="ACQ24" s="260"/>
      <c r="ACR24" s="260"/>
      <c r="ACS24" s="260"/>
      <c r="ACT24" s="260"/>
      <c r="ACU24" s="260"/>
      <c r="ACV24" s="260"/>
      <c r="ACW24" s="260"/>
      <c r="ACX24" s="260"/>
      <c r="ACY24" s="260"/>
      <c r="ACZ24" s="260"/>
      <c r="ADA24" s="260"/>
      <c r="ADB24" s="260"/>
      <c r="ADC24" s="260"/>
      <c r="ADD24" s="260"/>
      <c r="ADE24" s="260"/>
      <c r="ADF24" s="260"/>
      <c r="ADG24" s="260"/>
      <c r="ADH24" s="260"/>
      <c r="ADI24" s="260"/>
      <c r="ADJ24" s="260"/>
      <c r="ADK24" s="260"/>
      <c r="ADL24" s="260"/>
      <c r="ADM24" s="260"/>
      <c r="ADN24" s="260"/>
      <c r="ADO24" s="260"/>
      <c r="ADP24" s="260"/>
      <c r="ADQ24" s="260"/>
      <c r="ADR24" s="260"/>
      <c r="ADS24" s="260"/>
      <c r="ADT24" s="260"/>
      <c r="ADU24" s="260"/>
      <c r="ADV24" s="260"/>
      <c r="ADW24" s="260"/>
      <c r="ADX24" s="260"/>
      <c r="ADY24" s="260"/>
      <c r="ADZ24" s="260"/>
      <c r="AEA24" s="260"/>
      <c r="AEB24" s="260"/>
      <c r="AEC24" s="260"/>
      <c r="AED24" s="260"/>
      <c r="AEE24" s="260"/>
      <c r="AEF24" s="260"/>
      <c r="AEG24" s="260"/>
      <c r="AEH24" s="260"/>
      <c r="AEI24" s="260"/>
      <c r="AEJ24" s="260"/>
      <c r="AEK24" s="260"/>
      <c r="AEL24" s="260"/>
      <c r="AEM24" s="260"/>
      <c r="AEN24" s="260"/>
      <c r="AEO24" s="260"/>
      <c r="AEP24" s="260"/>
      <c r="AEQ24" s="260"/>
      <c r="AER24" s="260"/>
      <c r="AES24" s="260"/>
      <c r="AET24" s="260"/>
      <c r="AEU24" s="260"/>
      <c r="AEV24" s="260"/>
      <c r="AEW24" s="260"/>
      <c r="AEX24" s="260"/>
      <c r="AEY24" s="260"/>
      <c r="AEZ24" s="260"/>
      <c r="AFA24" s="260"/>
      <c r="AFB24" s="260"/>
      <c r="AFC24" s="260"/>
      <c r="AFD24" s="260"/>
      <c r="AFE24" s="260"/>
      <c r="AFF24" s="260"/>
      <c r="AFG24" s="260"/>
      <c r="AFH24" s="260"/>
      <c r="AFI24" s="260"/>
      <c r="AFJ24" s="260"/>
      <c r="AFK24" s="260"/>
      <c r="AFL24" s="260"/>
      <c r="AFM24" s="260"/>
      <c r="AFN24" s="260"/>
      <c r="AFO24" s="260"/>
      <c r="AFP24" s="260"/>
      <c r="AFQ24" s="260"/>
      <c r="AFR24" s="260"/>
      <c r="AFS24" s="260"/>
      <c r="AFT24" s="260"/>
      <c r="AFU24" s="260"/>
      <c r="AFV24" s="260"/>
      <c r="AFW24" s="260"/>
      <c r="AFX24" s="260"/>
      <c r="AFY24" s="260"/>
      <c r="AFZ24" s="260"/>
      <c r="AGA24" s="260"/>
      <c r="AGB24" s="260"/>
      <c r="AGC24" s="260"/>
      <c r="AGD24" s="260"/>
      <c r="AGE24" s="260"/>
      <c r="AGF24" s="260"/>
      <c r="AGG24" s="260"/>
      <c r="AGH24" s="260"/>
      <c r="AGI24" s="260"/>
      <c r="AGJ24" s="260"/>
      <c r="AGK24" s="260"/>
      <c r="AGL24" s="260"/>
      <c r="AGM24" s="260"/>
      <c r="AGN24" s="260"/>
      <c r="AGO24" s="260"/>
      <c r="AGP24" s="260"/>
      <c r="AGQ24" s="260"/>
      <c r="AGR24" s="260"/>
      <c r="AGS24" s="260"/>
      <c r="AGT24" s="260"/>
      <c r="AGU24" s="260"/>
      <c r="AGV24" s="260"/>
      <c r="AGW24" s="260"/>
      <c r="AGX24" s="260"/>
      <c r="AGY24" s="260"/>
      <c r="AGZ24" s="260"/>
      <c r="AHA24" s="260"/>
      <c r="AHB24" s="260"/>
      <c r="AHC24" s="260"/>
      <c r="AHD24" s="260"/>
      <c r="AHE24" s="260"/>
      <c r="AHF24" s="260"/>
      <c r="AHG24" s="260"/>
      <c r="AHH24" s="260"/>
      <c r="AHI24" s="260"/>
      <c r="AHJ24" s="260"/>
      <c r="AHK24" s="260"/>
      <c r="AHL24" s="260"/>
      <c r="AHM24" s="260"/>
      <c r="AHN24" s="260"/>
      <c r="AHO24" s="260"/>
      <c r="AHP24" s="260"/>
      <c r="AHQ24" s="260"/>
      <c r="AHR24" s="260"/>
      <c r="AHS24" s="260"/>
      <c r="AHT24" s="260"/>
      <c r="AHU24" s="260"/>
      <c r="AHV24" s="260"/>
      <c r="AHW24" s="260"/>
      <c r="AHX24" s="260"/>
      <c r="AHY24" s="260"/>
      <c r="AHZ24" s="260"/>
      <c r="AIA24" s="260"/>
      <c r="AIB24" s="260"/>
      <c r="AIC24" s="260"/>
      <c r="AID24" s="260"/>
      <c r="AIE24" s="260"/>
      <c r="AIF24" s="260"/>
      <c r="AIG24" s="260"/>
      <c r="AIH24" s="260"/>
      <c r="AII24" s="260"/>
      <c r="AIJ24" s="260"/>
      <c r="AIK24" s="260"/>
      <c r="AIL24" s="260"/>
      <c r="AIM24" s="260"/>
      <c r="AIN24" s="260"/>
      <c r="AIO24" s="260"/>
      <c r="AIP24" s="260"/>
      <c r="AIQ24" s="260"/>
      <c r="AIR24" s="260"/>
      <c r="AIS24" s="260"/>
      <c r="AIT24" s="260"/>
      <c r="AIU24" s="260"/>
      <c r="AIV24" s="260"/>
      <c r="AIW24" s="260"/>
      <c r="AIX24" s="260"/>
      <c r="AIY24" s="260"/>
      <c r="AIZ24" s="260"/>
      <c r="AJA24" s="260"/>
      <c r="AJB24" s="260"/>
      <c r="AJC24" s="260"/>
      <c r="AJD24" s="260"/>
      <c r="AJE24" s="260"/>
      <c r="AJF24" s="260"/>
      <c r="AJG24" s="260"/>
      <c r="AJH24" s="260"/>
      <c r="AJI24" s="260"/>
      <c r="AJJ24" s="260"/>
      <c r="AJK24" s="260"/>
      <c r="AJL24" s="260"/>
      <c r="AJM24" s="260"/>
      <c r="AJN24" s="260"/>
      <c r="AJO24" s="260"/>
      <c r="AJP24" s="260"/>
      <c r="AJQ24" s="260"/>
      <c r="AJR24" s="260"/>
      <c r="AJS24" s="260"/>
      <c r="AJT24" s="260"/>
      <c r="AJU24" s="260"/>
      <c r="AJV24" s="260"/>
      <c r="AJW24" s="260"/>
      <c r="AJX24" s="260"/>
      <c r="AJY24" s="260"/>
      <c r="AJZ24" s="260"/>
      <c r="AKA24" s="260"/>
      <c r="AKB24" s="260"/>
      <c r="AKC24" s="260"/>
      <c r="AKD24" s="260"/>
      <c r="AKE24" s="260"/>
      <c r="AKF24" s="260"/>
      <c r="AKG24" s="260"/>
      <c r="AKH24" s="260"/>
      <c r="AKI24" s="260"/>
      <c r="AKJ24" s="260"/>
      <c r="AKK24" s="260"/>
      <c r="AKL24" s="260"/>
      <c r="AKM24" s="260"/>
      <c r="AKN24" s="260"/>
      <c r="AKO24" s="260"/>
      <c r="AKP24" s="260"/>
      <c r="AKQ24" s="260"/>
      <c r="AKR24" s="260"/>
      <c r="AKS24" s="260"/>
      <c r="AKT24" s="260"/>
      <c r="AKU24" s="260"/>
      <c r="AKV24" s="260"/>
      <c r="AKW24" s="260"/>
      <c r="AKX24" s="260"/>
      <c r="AKY24" s="260"/>
      <c r="AKZ24" s="260"/>
      <c r="ALA24" s="260"/>
      <c r="ALB24" s="260"/>
      <c r="ALC24" s="260"/>
      <c r="ALD24" s="260"/>
      <c r="ALE24" s="260"/>
      <c r="ALF24" s="260"/>
      <c r="ALG24" s="260"/>
      <c r="ALH24" s="260"/>
      <c r="ALI24" s="260"/>
      <c r="ALJ24" s="260"/>
      <c r="ALK24" s="260"/>
      <c r="ALL24" s="260"/>
      <c r="ALM24" s="260"/>
      <c r="ALN24" s="260"/>
      <c r="ALO24" s="260"/>
      <c r="ALP24" s="260"/>
      <c r="ALQ24" s="260"/>
      <c r="ALR24" s="260"/>
      <c r="ALS24" s="260"/>
      <c r="ALT24" s="260"/>
      <c r="ALU24" s="260"/>
      <c r="ALV24" s="260"/>
      <c r="ALW24" s="260"/>
      <c r="ALX24" s="260"/>
      <c r="ALY24" s="260"/>
      <c r="ALZ24" s="260"/>
      <c r="AMA24" s="260"/>
      <c r="AMB24" s="260"/>
      <c r="AMC24" s="260"/>
      <c r="AMD24" s="260"/>
      <c r="AME24" s="260"/>
      <c r="AMF24" s="260"/>
      <c r="AMG24" s="260"/>
      <c r="AMH24" s="260"/>
      <c r="AMI24" s="260"/>
      <c r="AMJ24" s="260"/>
      <c r="AMK24" s="260"/>
      <c r="AML24" s="260"/>
      <c r="AMM24" s="260"/>
      <c r="AMN24" s="260"/>
      <c r="AMO24" s="260"/>
      <c r="AMP24" s="260"/>
      <c r="AMQ24" s="260"/>
      <c r="AMR24" s="260"/>
      <c r="AMS24" s="260"/>
      <c r="AMT24" s="260"/>
      <c r="AMU24" s="260"/>
      <c r="AMV24" s="260"/>
      <c r="AMW24" s="260"/>
      <c r="AMX24" s="260"/>
      <c r="AMY24" s="260"/>
      <c r="AMZ24" s="260"/>
      <c r="ANA24" s="260"/>
      <c r="ANB24" s="260"/>
      <c r="ANC24" s="260"/>
      <c r="AND24" s="260"/>
      <c r="ANE24" s="260"/>
      <c r="ANF24" s="260"/>
      <c r="ANG24" s="260"/>
      <c r="ANH24" s="260"/>
      <c r="ANI24" s="260"/>
      <c r="ANJ24" s="260"/>
      <c r="ANK24" s="260"/>
      <c r="ANL24" s="260"/>
      <c r="ANM24" s="260"/>
      <c r="ANN24" s="260"/>
      <c r="ANO24" s="260"/>
      <c r="ANP24" s="260"/>
      <c r="ANQ24" s="260"/>
      <c r="ANR24" s="260"/>
      <c r="ANS24" s="260"/>
      <c r="ANT24" s="260"/>
      <c r="ANU24" s="260"/>
      <c r="ANV24" s="260"/>
      <c r="ANW24" s="260"/>
      <c r="ANX24" s="260"/>
      <c r="ANY24" s="260"/>
      <c r="ANZ24" s="260"/>
      <c r="AOA24" s="260"/>
      <c r="AOB24" s="260"/>
      <c r="AOC24" s="260"/>
      <c r="AOD24" s="260"/>
      <c r="AOE24" s="260"/>
      <c r="AOF24" s="260"/>
      <c r="AOG24" s="260"/>
      <c r="AOH24" s="260"/>
      <c r="AOI24" s="260"/>
      <c r="AOJ24" s="260"/>
      <c r="AOK24" s="260"/>
      <c r="AOL24" s="260"/>
      <c r="AOM24" s="260"/>
      <c r="AON24" s="260"/>
      <c r="AOO24" s="260"/>
      <c r="AOP24" s="260"/>
      <c r="AOQ24" s="260"/>
      <c r="AOR24" s="260"/>
      <c r="AOS24" s="260"/>
      <c r="AOT24" s="260"/>
      <c r="AOU24" s="260"/>
      <c r="AOV24" s="260"/>
      <c r="AOW24" s="260"/>
      <c r="AOX24" s="260"/>
      <c r="AOY24" s="260"/>
      <c r="AOZ24" s="260"/>
      <c r="APA24" s="260"/>
      <c r="APB24" s="260"/>
      <c r="APC24" s="260"/>
      <c r="APD24" s="260"/>
      <c r="APE24" s="260"/>
      <c r="APF24" s="260"/>
      <c r="APG24" s="260"/>
      <c r="APH24" s="260"/>
      <c r="API24" s="260"/>
      <c r="APJ24" s="260"/>
      <c r="APK24" s="260"/>
      <c r="APL24" s="260"/>
      <c r="APM24" s="260"/>
      <c r="APN24" s="260"/>
      <c r="APO24" s="260"/>
      <c r="APP24" s="260"/>
      <c r="APQ24" s="260"/>
      <c r="APR24" s="260"/>
      <c r="APS24" s="260"/>
      <c r="APT24" s="260"/>
      <c r="APU24" s="260"/>
      <c r="APV24" s="260"/>
      <c r="APW24" s="260"/>
      <c r="APX24" s="260"/>
      <c r="APY24" s="260"/>
      <c r="APZ24" s="260"/>
      <c r="AQA24" s="260"/>
      <c r="AQB24" s="260"/>
      <c r="AQC24" s="260"/>
      <c r="AQD24" s="260"/>
      <c r="AQE24" s="260"/>
      <c r="AQF24" s="260"/>
      <c r="AQG24" s="260"/>
      <c r="AQH24" s="260"/>
      <c r="AQI24" s="260"/>
      <c r="AQJ24" s="260"/>
      <c r="AQK24" s="260"/>
      <c r="AQL24" s="260"/>
      <c r="AQM24" s="260"/>
      <c r="AQN24" s="260"/>
      <c r="AQO24" s="260"/>
      <c r="AQP24" s="260"/>
      <c r="AQQ24" s="260"/>
      <c r="AQR24" s="260"/>
      <c r="AQS24" s="260"/>
      <c r="AQT24" s="260"/>
      <c r="AQU24" s="260"/>
      <c r="AQV24" s="260"/>
      <c r="AQW24" s="260"/>
      <c r="AQX24" s="260"/>
      <c r="AQY24" s="260"/>
      <c r="AQZ24" s="260"/>
      <c r="ARA24" s="260"/>
      <c r="ARB24" s="260"/>
      <c r="ARC24" s="260"/>
      <c r="ARD24" s="260"/>
      <c r="ARE24" s="260"/>
      <c r="ARF24" s="260"/>
      <c r="ARG24" s="260"/>
      <c r="ARH24" s="260"/>
      <c r="ARI24" s="260"/>
      <c r="ARJ24" s="260"/>
      <c r="ARK24" s="260"/>
      <c r="ARL24" s="260"/>
      <c r="ARM24" s="260"/>
      <c r="ARN24" s="260"/>
      <c r="ARO24" s="260"/>
      <c r="ARP24" s="260"/>
      <c r="ARQ24" s="260"/>
      <c r="ARR24" s="260"/>
      <c r="ARS24" s="260"/>
      <c r="ART24" s="260"/>
      <c r="ARU24" s="260"/>
      <c r="ARV24" s="260"/>
      <c r="ARW24" s="260"/>
      <c r="ARX24" s="260"/>
      <c r="ARY24" s="260"/>
      <c r="ARZ24" s="260"/>
      <c r="ASA24" s="260"/>
      <c r="ASB24" s="260"/>
      <c r="ASC24" s="260"/>
      <c r="ASD24" s="260"/>
      <c r="ASE24" s="260"/>
      <c r="ASF24" s="260"/>
      <c r="ASG24" s="260"/>
      <c r="ASH24" s="260"/>
      <c r="ASI24" s="260"/>
      <c r="ASJ24" s="260"/>
      <c r="ASK24" s="260"/>
      <c r="ASL24" s="260"/>
      <c r="ASM24" s="260"/>
      <c r="ASN24" s="260"/>
      <c r="ASO24" s="260"/>
      <c r="ASP24" s="260"/>
      <c r="ASQ24" s="260"/>
      <c r="ASR24" s="260"/>
      <c r="ASS24" s="260"/>
      <c r="AST24" s="260"/>
      <c r="ASU24" s="260"/>
      <c r="ASV24" s="260"/>
      <c r="ASW24" s="260"/>
      <c r="ASX24" s="260"/>
      <c r="ASY24" s="260"/>
      <c r="ASZ24" s="260"/>
      <c r="ATA24" s="260"/>
      <c r="ATB24" s="260"/>
      <c r="ATC24" s="260"/>
      <c r="ATD24" s="260"/>
      <c r="ATE24" s="260"/>
      <c r="ATF24" s="260"/>
      <c r="ATG24" s="260"/>
      <c r="ATH24" s="260"/>
      <c r="ATI24" s="260"/>
      <c r="ATJ24" s="260"/>
      <c r="ATK24" s="260"/>
      <c r="ATL24" s="260"/>
      <c r="ATM24" s="260"/>
      <c r="ATN24" s="260"/>
      <c r="ATO24" s="260"/>
      <c r="ATP24" s="260"/>
      <c r="ATQ24" s="260"/>
      <c r="ATR24" s="260"/>
      <c r="ATS24" s="260"/>
      <c r="ATT24" s="260"/>
      <c r="ATU24" s="260"/>
      <c r="ATV24" s="260"/>
      <c r="ATW24" s="260"/>
      <c r="ATX24" s="260"/>
      <c r="ATY24" s="260"/>
      <c r="ATZ24" s="260"/>
      <c r="AUA24" s="260"/>
      <c r="AUB24" s="260"/>
      <c r="AUC24" s="260"/>
      <c r="AUD24" s="260"/>
      <c r="AUE24" s="260"/>
      <c r="AUF24" s="260"/>
      <c r="AUG24" s="260"/>
      <c r="AUH24" s="260"/>
      <c r="AUI24" s="260"/>
      <c r="AUJ24" s="260"/>
      <c r="AUK24" s="260"/>
      <c r="AUL24" s="260"/>
      <c r="AUM24" s="260"/>
      <c r="AUN24" s="260"/>
      <c r="AUO24" s="260"/>
      <c r="AUP24" s="260"/>
      <c r="AUQ24" s="260"/>
      <c r="AUR24" s="260"/>
      <c r="AUS24" s="260"/>
      <c r="AUT24" s="260"/>
      <c r="AUU24" s="260"/>
      <c r="AUV24" s="260"/>
      <c r="AUW24" s="260"/>
      <c r="AUX24" s="260"/>
      <c r="AUY24" s="260"/>
      <c r="AUZ24" s="260"/>
      <c r="AVA24" s="260"/>
      <c r="AVB24" s="260"/>
      <c r="AVC24" s="260"/>
      <c r="AVD24" s="260"/>
      <c r="AVE24" s="260"/>
      <c r="AVF24" s="260"/>
      <c r="AVG24" s="260"/>
      <c r="AVH24" s="260"/>
      <c r="AVI24" s="260"/>
      <c r="AVJ24" s="260"/>
      <c r="AVK24" s="260"/>
      <c r="AVL24" s="260"/>
      <c r="AVM24" s="260"/>
      <c r="AVN24" s="260"/>
      <c r="AVO24" s="260"/>
      <c r="AVP24" s="260"/>
      <c r="AVQ24" s="260"/>
      <c r="AVR24" s="260"/>
      <c r="AVS24" s="260"/>
      <c r="AVT24" s="260"/>
      <c r="AVU24" s="260"/>
      <c r="AVV24" s="260"/>
      <c r="AVW24" s="260"/>
      <c r="AVX24" s="260"/>
      <c r="AVY24" s="260"/>
      <c r="AVZ24" s="260"/>
      <c r="AWA24" s="260"/>
      <c r="AWB24" s="260"/>
      <c r="AWC24" s="260"/>
      <c r="AWD24" s="260"/>
      <c r="AWE24" s="260"/>
      <c r="AWF24" s="260"/>
      <c r="AWG24" s="260"/>
      <c r="AWH24" s="260"/>
      <c r="AWI24" s="260"/>
      <c r="AWJ24" s="260"/>
      <c r="AWK24" s="260"/>
      <c r="AWL24" s="260"/>
      <c r="AWM24" s="260"/>
      <c r="AWN24" s="260"/>
      <c r="AWO24" s="260"/>
      <c r="AWP24" s="260"/>
      <c r="AWQ24" s="260"/>
      <c r="AWR24" s="260"/>
      <c r="AWS24" s="260"/>
      <c r="AWT24" s="260"/>
      <c r="AWU24" s="260"/>
      <c r="AWV24" s="260"/>
      <c r="AWW24" s="260"/>
      <c r="AWX24" s="260"/>
      <c r="AWY24" s="260"/>
      <c r="AWZ24" s="260"/>
      <c r="AXA24" s="260"/>
      <c r="AXB24" s="260"/>
      <c r="AXC24" s="260"/>
      <c r="AXD24" s="260"/>
      <c r="AXE24" s="260"/>
      <c r="AXF24" s="260"/>
      <c r="AXG24" s="260"/>
      <c r="AXH24" s="260"/>
      <c r="AXI24" s="260"/>
      <c r="AXJ24" s="260"/>
      <c r="AXK24" s="260"/>
      <c r="AXL24" s="260"/>
      <c r="AXM24" s="260"/>
      <c r="AXN24" s="260"/>
      <c r="AXO24" s="260"/>
      <c r="AXP24" s="260"/>
      <c r="AXQ24" s="260"/>
      <c r="AXR24" s="260"/>
      <c r="AXS24" s="260"/>
      <c r="AXT24" s="260"/>
      <c r="AXU24" s="260"/>
      <c r="AXV24" s="260"/>
      <c r="AXW24" s="260"/>
      <c r="AXX24" s="260"/>
      <c r="AXY24" s="260"/>
      <c r="AXZ24" s="260"/>
      <c r="AYA24" s="260"/>
      <c r="AYB24" s="260"/>
      <c r="AYC24" s="260"/>
      <c r="AYD24" s="260"/>
      <c r="AYE24" s="260"/>
      <c r="AYF24" s="260"/>
      <c r="AYG24" s="260"/>
      <c r="AYH24" s="260"/>
      <c r="AYI24" s="260"/>
      <c r="AYJ24" s="260"/>
      <c r="AYK24" s="260"/>
      <c r="AYL24" s="260"/>
      <c r="AYM24" s="260"/>
      <c r="AYN24" s="260"/>
      <c r="AYO24" s="260"/>
      <c r="AYP24" s="260"/>
      <c r="AYQ24" s="260"/>
      <c r="AYR24" s="260"/>
      <c r="AYS24" s="260"/>
      <c r="AYT24" s="260"/>
      <c r="AYU24" s="260"/>
      <c r="AYV24" s="260"/>
      <c r="AYW24" s="260"/>
      <c r="AYX24" s="260"/>
      <c r="AYY24" s="260"/>
      <c r="AYZ24" s="260"/>
      <c r="AZA24" s="260"/>
      <c r="AZB24" s="260"/>
      <c r="AZC24" s="260"/>
      <c r="AZD24" s="260"/>
      <c r="AZE24" s="260"/>
      <c r="AZF24" s="260"/>
      <c r="AZG24" s="260"/>
      <c r="AZH24" s="260"/>
      <c r="AZI24" s="260"/>
      <c r="AZJ24" s="260"/>
      <c r="AZK24" s="260"/>
      <c r="AZL24" s="260"/>
      <c r="AZM24" s="260"/>
      <c r="AZN24" s="260"/>
      <c r="AZO24" s="260"/>
      <c r="AZP24" s="260"/>
      <c r="AZQ24" s="260"/>
      <c r="AZR24" s="260"/>
      <c r="AZS24" s="260"/>
      <c r="AZT24" s="260"/>
      <c r="AZU24" s="260"/>
      <c r="AZV24" s="260"/>
      <c r="AZW24" s="260"/>
      <c r="AZX24" s="260"/>
      <c r="AZY24" s="260"/>
      <c r="AZZ24" s="260"/>
      <c r="BAA24" s="260"/>
      <c r="BAB24" s="260"/>
      <c r="BAC24" s="260"/>
      <c r="BAD24" s="260"/>
      <c r="BAE24" s="260"/>
      <c r="BAF24" s="260"/>
      <c r="BAG24" s="260"/>
      <c r="BAH24" s="260"/>
      <c r="BAI24" s="260"/>
      <c r="BAJ24" s="260"/>
      <c r="BAK24" s="260"/>
      <c r="BAL24" s="260"/>
      <c r="BAM24" s="260"/>
      <c r="BAN24" s="260"/>
      <c r="BAO24" s="260"/>
      <c r="BAP24" s="260"/>
      <c r="BAQ24" s="260"/>
      <c r="BAR24" s="260"/>
      <c r="BAS24" s="260"/>
      <c r="BAT24" s="260"/>
      <c r="BAU24" s="260"/>
      <c r="BAV24" s="260"/>
      <c r="BAW24" s="260"/>
      <c r="BAX24" s="260"/>
      <c r="BAY24" s="260"/>
      <c r="BAZ24" s="260"/>
      <c r="BBA24" s="260"/>
      <c r="BBB24" s="260"/>
      <c r="BBC24" s="260"/>
      <c r="BBD24" s="260"/>
      <c r="BBE24" s="260"/>
      <c r="BBF24" s="260"/>
      <c r="BBG24" s="260"/>
      <c r="BBH24" s="260"/>
      <c r="BBI24" s="260"/>
      <c r="BBJ24" s="260"/>
      <c r="BBK24" s="260"/>
      <c r="BBL24" s="260"/>
      <c r="BBM24" s="260"/>
      <c r="BBN24" s="260"/>
      <c r="BBO24" s="260"/>
      <c r="BBP24" s="260"/>
      <c r="BBQ24" s="260"/>
      <c r="BBR24" s="260"/>
      <c r="BBS24" s="260"/>
      <c r="BBT24" s="260"/>
      <c r="BBU24" s="260"/>
      <c r="BBV24" s="260"/>
      <c r="BBW24" s="260"/>
      <c r="BBX24" s="260"/>
      <c r="BBY24" s="260"/>
      <c r="BBZ24" s="260"/>
      <c r="BCA24" s="260"/>
      <c r="BCB24" s="260"/>
      <c r="BCC24" s="260"/>
      <c r="BCD24" s="260"/>
      <c r="BCE24" s="260"/>
      <c r="BCF24" s="260"/>
      <c r="BCG24" s="260"/>
      <c r="BCH24" s="260"/>
      <c r="BCI24" s="260"/>
      <c r="BCJ24" s="260"/>
      <c r="BCK24" s="260"/>
      <c r="BCL24" s="260"/>
      <c r="BCM24" s="260"/>
      <c r="BCN24" s="260"/>
      <c r="BCO24" s="260"/>
      <c r="BCP24" s="260"/>
      <c r="BCQ24" s="260"/>
      <c r="BCR24" s="260"/>
      <c r="BCS24" s="260"/>
      <c r="BCT24" s="260"/>
      <c r="BCU24" s="260"/>
      <c r="BCV24" s="260"/>
      <c r="BCW24" s="260"/>
      <c r="BCX24" s="260"/>
      <c r="BCY24" s="260"/>
      <c r="BCZ24" s="260"/>
      <c r="BDA24" s="260"/>
      <c r="BDB24" s="260"/>
      <c r="BDC24" s="260"/>
      <c r="BDD24" s="260"/>
      <c r="BDE24" s="260"/>
      <c r="BDF24" s="260"/>
      <c r="BDG24" s="260"/>
      <c r="BDH24" s="260"/>
      <c r="BDI24" s="260"/>
      <c r="BDJ24" s="260"/>
      <c r="BDK24" s="260"/>
      <c r="BDL24" s="260"/>
      <c r="BDM24" s="260"/>
      <c r="BDN24" s="260"/>
      <c r="BDO24" s="260"/>
      <c r="BDP24" s="260"/>
      <c r="BDQ24" s="260"/>
      <c r="BDR24" s="260"/>
      <c r="BDS24" s="260"/>
      <c r="BDT24" s="260"/>
      <c r="BDU24" s="260"/>
      <c r="BDV24" s="260"/>
      <c r="BDW24" s="260"/>
      <c r="BDX24" s="260"/>
      <c r="BDY24" s="260"/>
      <c r="BDZ24" s="260"/>
      <c r="BEA24" s="260"/>
      <c r="BEB24" s="260"/>
      <c r="BEC24" s="260"/>
      <c r="BED24" s="260"/>
      <c r="BEE24" s="260"/>
      <c r="BEF24" s="260"/>
      <c r="BEG24" s="260"/>
      <c r="BEH24" s="260"/>
      <c r="BEI24" s="260"/>
      <c r="BEJ24" s="260"/>
      <c r="BEK24" s="260"/>
      <c r="BEL24" s="260"/>
      <c r="BEM24" s="260"/>
      <c r="BEN24" s="260"/>
      <c r="BEO24" s="260"/>
      <c r="BEP24" s="260"/>
      <c r="BEQ24" s="260"/>
      <c r="BER24" s="260"/>
      <c r="BES24" s="260"/>
      <c r="BET24" s="260"/>
      <c r="BEU24" s="260"/>
      <c r="BEV24" s="260"/>
      <c r="BEW24" s="260"/>
      <c r="BEX24" s="260"/>
      <c r="BEY24" s="260"/>
      <c r="BEZ24" s="260"/>
      <c r="BFA24" s="260"/>
      <c r="BFB24" s="260"/>
      <c r="BFC24" s="260"/>
      <c r="BFD24" s="260"/>
      <c r="BFE24" s="260"/>
      <c r="BFF24" s="260"/>
      <c r="BFG24" s="260"/>
      <c r="BFH24" s="260"/>
      <c r="BFI24" s="260"/>
      <c r="BFJ24" s="260"/>
      <c r="BFK24" s="260"/>
      <c r="BFL24" s="260"/>
      <c r="BFM24" s="260"/>
      <c r="BFN24" s="260"/>
      <c r="BFO24" s="260"/>
      <c r="BFP24" s="260"/>
      <c r="BFQ24" s="260"/>
      <c r="BFR24" s="260"/>
      <c r="BFS24" s="260"/>
      <c r="BFT24" s="260"/>
      <c r="BFU24" s="260"/>
      <c r="BFV24" s="260"/>
      <c r="BFW24" s="260"/>
      <c r="BFX24" s="260"/>
      <c r="BFY24" s="260"/>
      <c r="BFZ24" s="260"/>
      <c r="BGA24" s="260"/>
      <c r="BGB24" s="260"/>
      <c r="BGC24" s="260"/>
      <c r="BGD24" s="260"/>
      <c r="BGE24" s="260"/>
      <c r="BGF24" s="260"/>
      <c r="BGG24" s="260"/>
      <c r="BGH24" s="260"/>
      <c r="BGI24" s="260"/>
      <c r="BGJ24" s="260"/>
      <c r="BGK24" s="260"/>
      <c r="BGL24" s="260"/>
      <c r="BGM24" s="260"/>
      <c r="BGN24" s="260"/>
      <c r="BGO24" s="260"/>
      <c r="BGP24" s="260"/>
      <c r="BGQ24" s="260"/>
      <c r="BGR24" s="260"/>
      <c r="BGS24" s="260"/>
      <c r="BGT24" s="260"/>
      <c r="BGU24" s="260"/>
      <c r="BGV24" s="260"/>
      <c r="BGW24" s="260"/>
      <c r="BGX24" s="260"/>
      <c r="BGY24" s="260"/>
      <c r="BGZ24" s="260"/>
      <c r="BHA24" s="260"/>
      <c r="BHB24" s="260"/>
      <c r="BHC24" s="260"/>
      <c r="BHD24" s="260"/>
      <c r="BHE24" s="260"/>
      <c r="BHF24" s="260"/>
      <c r="BHG24" s="260"/>
      <c r="BHH24" s="260"/>
      <c r="BHI24" s="260"/>
      <c r="BHJ24" s="260"/>
      <c r="BHK24" s="260"/>
      <c r="BHL24" s="260"/>
      <c r="BHM24" s="260"/>
      <c r="BHN24" s="260"/>
      <c r="BHO24" s="260"/>
      <c r="BHP24" s="260"/>
      <c r="BHQ24" s="260"/>
      <c r="BHR24" s="260"/>
      <c r="BHS24" s="260"/>
      <c r="BHT24" s="260"/>
      <c r="BHU24" s="260"/>
      <c r="BHV24" s="260"/>
      <c r="BHW24" s="260"/>
      <c r="BHX24" s="260"/>
      <c r="BHY24" s="260"/>
      <c r="BHZ24" s="260"/>
      <c r="BIA24" s="260"/>
      <c r="BIB24" s="260"/>
      <c r="BIC24" s="260"/>
      <c r="BID24" s="260"/>
      <c r="BIE24" s="260"/>
      <c r="BIF24" s="260"/>
      <c r="BIG24" s="260"/>
      <c r="BIH24" s="260"/>
      <c r="BII24" s="260"/>
      <c r="BIJ24" s="260"/>
      <c r="BIK24" s="260"/>
      <c r="BIL24" s="260"/>
      <c r="BIM24" s="260"/>
      <c r="BIN24" s="260"/>
      <c r="BIO24" s="260"/>
      <c r="BIP24" s="260"/>
      <c r="BIQ24" s="260"/>
      <c r="BIR24" s="260"/>
      <c r="BIS24" s="260"/>
      <c r="BIT24" s="260"/>
      <c r="BIU24" s="260"/>
      <c r="BIV24" s="260"/>
      <c r="BIW24" s="260"/>
      <c r="BIX24" s="260"/>
      <c r="BIY24" s="260"/>
      <c r="BIZ24" s="260"/>
      <c r="BJA24" s="260"/>
      <c r="BJB24" s="260"/>
      <c r="BJC24" s="260"/>
      <c r="BJD24" s="260"/>
      <c r="BJE24" s="260"/>
      <c r="BJF24" s="260"/>
      <c r="BJG24" s="260"/>
      <c r="BJH24" s="260"/>
      <c r="BJI24" s="260"/>
      <c r="BJJ24" s="260"/>
      <c r="BJK24" s="260"/>
      <c r="BJL24" s="260"/>
      <c r="BJM24" s="260"/>
      <c r="BJN24" s="260"/>
      <c r="BJO24" s="260"/>
      <c r="BJP24" s="260"/>
      <c r="BJQ24" s="260"/>
      <c r="BJR24" s="260"/>
      <c r="BJS24" s="260"/>
      <c r="BJT24" s="260"/>
      <c r="BJU24" s="260"/>
      <c r="BJV24" s="260"/>
      <c r="BJW24" s="260"/>
      <c r="BJX24" s="260"/>
      <c r="BJY24" s="260"/>
      <c r="BJZ24" s="260"/>
      <c r="BKA24" s="260"/>
      <c r="BKB24" s="260"/>
      <c r="BKC24" s="260"/>
      <c r="BKD24" s="260"/>
      <c r="BKE24" s="260"/>
      <c r="BKF24" s="260"/>
      <c r="BKG24" s="260"/>
      <c r="BKH24" s="260"/>
      <c r="BKI24" s="260"/>
      <c r="BKJ24" s="260"/>
      <c r="BKK24" s="260"/>
      <c r="BKL24" s="260"/>
      <c r="BKM24" s="260"/>
      <c r="BKN24" s="260"/>
      <c r="BKO24" s="260"/>
      <c r="BKP24" s="260"/>
      <c r="BKQ24" s="260"/>
      <c r="BKR24" s="260"/>
      <c r="BKS24" s="260"/>
      <c r="BKT24" s="260"/>
      <c r="BKU24" s="260"/>
      <c r="BKV24" s="260"/>
      <c r="BKW24" s="260"/>
      <c r="BKX24" s="260"/>
      <c r="BKY24" s="260"/>
      <c r="BKZ24" s="260"/>
      <c r="BLA24" s="260"/>
      <c r="BLB24" s="260"/>
      <c r="BLC24" s="260"/>
      <c r="BLD24" s="260"/>
      <c r="BLE24" s="260"/>
      <c r="BLF24" s="260"/>
      <c r="BLG24" s="260"/>
      <c r="BLH24" s="260"/>
      <c r="BLI24" s="260"/>
      <c r="BLJ24" s="260"/>
      <c r="BLK24" s="260"/>
      <c r="BLL24" s="260"/>
      <c r="BLM24" s="260"/>
      <c r="BLN24" s="260"/>
      <c r="BLO24" s="260"/>
      <c r="BLP24" s="260"/>
      <c r="BLQ24" s="260"/>
      <c r="BLR24" s="260"/>
      <c r="BLS24" s="260"/>
      <c r="BLT24" s="260"/>
      <c r="BLU24" s="260"/>
      <c r="BLV24" s="260"/>
      <c r="BLW24" s="260"/>
      <c r="BLX24" s="260"/>
      <c r="BLY24" s="260"/>
      <c r="BLZ24" s="260"/>
      <c r="BMA24" s="260"/>
      <c r="BMB24" s="260"/>
      <c r="BMC24" s="260"/>
      <c r="BMD24" s="260"/>
      <c r="BME24" s="260"/>
      <c r="BMF24" s="260"/>
      <c r="BMG24" s="260"/>
      <c r="BMH24" s="260"/>
      <c r="BMI24" s="260"/>
      <c r="BMJ24" s="260"/>
      <c r="BMK24" s="260"/>
      <c r="BML24" s="260"/>
      <c r="BMM24" s="260"/>
      <c r="BMN24" s="260"/>
      <c r="BMO24" s="260"/>
      <c r="BMP24" s="260"/>
      <c r="BMQ24" s="260"/>
      <c r="BMR24" s="260"/>
      <c r="BMS24" s="260"/>
      <c r="BMT24" s="260"/>
      <c r="BMU24" s="260"/>
      <c r="BMV24" s="260"/>
      <c r="BMW24" s="260"/>
      <c r="BMX24" s="260"/>
      <c r="BMY24" s="260"/>
      <c r="BMZ24" s="260"/>
      <c r="BNA24" s="260"/>
      <c r="BNB24" s="260"/>
      <c r="BNC24" s="260"/>
      <c r="BND24" s="260"/>
      <c r="BNE24" s="260"/>
      <c r="BNF24" s="260"/>
      <c r="BNG24" s="260"/>
      <c r="BNH24" s="260"/>
      <c r="BNI24" s="260"/>
      <c r="BNJ24" s="260"/>
      <c r="BNK24" s="260"/>
      <c r="BNL24" s="260"/>
      <c r="BNM24" s="260"/>
      <c r="BNN24" s="260"/>
      <c r="BNO24" s="260"/>
      <c r="BNP24" s="260"/>
      <c r="BNQ24" s="260"/>
      <c r="BNR24" s="260"/>
      <c r="BNS24" s="260"/>
      <c r="BNT24" s="260"/>
      <c r="BNU24" s="260"/>
      <c r="BNV24" s="260"/>
      <c r="BNW24" s="260"/>
      <c r="BNX24" s="260"/>
      <c r="BNY24" s="260"/>
      <c r="BNZ24" s="260"/>
      <c r="BOA24" s="260"/>
      <c r="BOB24" s="260"/>
      <c r="BOC24" s="260"/>
      <c r="BOD24" s="260"/>
      <c r="BOE24" s="260"/>
      <c r="BOF24" s="260"/>
      <c r="BOG24" s="260"/>
      <c r="BOH24" s="260"/>
      <c r="BOI24" s="260"/>
      <c r="BOJ24" s="260"/>
      <c r="BOK24" s="260"/>
      <c r="BOL24" s="260"/>
      <c r="BOM24" s="260"/>
      <c r="BON24" s="260"/>
      <c r="BOO24" s="260"/>
      <c r="BOP24" s="260"/>
      <c r="BOQ24" s="260"/>
      <c r="BOR24" s="260"/>
      <c r="BOS24" s="260"/>
      <c r="BOT24" s="260"/>
      <c r="BOU24" s="260"/>
      <c r="BOV24" s="260"/>
      <c r="BOW24" s="260"/>
      <c r="BOX24" s="260"/>
      <c r="BOY24" s="260"/>
      <c r="BOZ24" s="260"/>
      <c r="BPA24" s="260"/>
      <c r="BPB24" s="260"/>
      <c r="BPC24" s="260"/>
      <c r="BPD24" s="260"/>
      <c r="BPE24" s="260"/>
      <c r="BPF24" s="260"/>
      <c r="BPG24" s="260"/>
      <c r="BPH24" s="260"/>
      <c r="BPI24" s="260"/>
      <c r="BPJ24" s="260"/>
      <c r="BPK24" s="260"/>
      <c r="BPL24" s="260"/>
      <c r="BPM24" s="260"/>
      <c r="BPN24" s="260"/>
      <c r="BPO24" s="260"/>
      <c r="BPP24" s="260"/>
      <c r="BPQ24" s="260"/>
      <c r="BPR24" s="260"/>
      <c r="BPS24" s="260"/>
      <c r="BPT24" s="260"/>
      <c r="BPU24" s="260"/>
      <c r="BPV24" s="260"/>
      <c r="BPW24" s="260"/>
      <c r="BPX24" s="260"/>
      <c r="BPY24" s="260"/>
      <c r="BPZ24" s="260"/>
      <c r="BQA24" s="260"/>
      <c r="BQB24" s="260"/>
      <c r="BQC24" s="260"/>
      <c r="BQD24" s="260"/>
      <c r="BQE24" s="260"/>
      <c r="BQF24" s="260"/>
      <c r="BQG24" s="260"/>
      <c r="BQH24" s="260"/>
      <c r="BQI24" s="260"/>
      <c r="BQJ24" s="260"/>
      <c r="BQK24" s="260"/>
      <c r="BQL24" s="260"/>
      <c r="BQM24" s="260"/>
      <c r="BQN24" s="260"/>
      <c r="BQO24" s="260"/>
      <c r="BQP24" s="260"/>
      <c r="BQQ24" s="260"/>
      <c r="BQR24" s="260"/>
      <c r="BQS24" s="260"/>
      <c r="BQT24" s="260"/>
      <c r="BQU24" s="260"/>
      <c r="BQV24" s="260"/>
      <c r="BQW24" s="260"/>
      <c r="BQX24" s="260"/>
      <c r="BQY24" s="260"/>
      <c r="BQZ24" s="260"/>
      <c r="BRA24" s="260"/>
      <c r="BRB24" s="260"/>
      <c r="BRC24" s="260"/>
      <c r="BRD24" s="260"/>
      <c r="BRE24" s="260"/>
      <c r="BRF24" s="260"/>
      <c r="BRG24" s="260"/>
      <c r="BRH24" s="260"/>
      <c r="BRI24" s="260"/>
      <c r="BRJ24" s="260"/>
      <c r="BRK24" s="260"/>
      <c r="BRL24" s="260"/>
      <c r="BRM24" s="260"/>
      <c r="BRN24" s="260"/>
      <c r="BRO24" s="260"/>
      <c r="BRP24" s="260"/>
      <c r="BRQ24" s="260"/>
      <c r="BRR24" s="260"/>
      <c r="BRS24" s="260"/>
      <c r="BRT24" s="260"/>
      <c r="BRU24" s="260"/>
      <c r="BRV24" s="260"/>
      <c r="BRW24" s="260"/>
      <c r="BRX24" s="260"/>
      <c r="BRY24" s="260"/>
      <c r="BRZ24" s="260"/>
      <c r="BSA24" s="260"/>
      <c r="BSB24" s="260"/>
      <c r="BSC24" s="260"/>
      <c r="BSD24" s="260"/>
      <c r="BSE24" s="260"/>
      <c r="BSF24" s="260"/>
      <c r="BSG24" s="260"/>
      <c r="BSH24" s="260"/>
      <c r="BSI24" s="260"/>
      <c r="BSJ24" s="260"/>
      <c r="BSK24" s="260"/>
      <c r="BSL24" s="260"/>
      <c r="BSM24" s="260"/>
      <c r="BSN24" s="260"/>
      <c r="BSO24" s="260"/>
      <c r="BSP24" s="260"/>
      <c r="BSQ24" s="260"/>
      <c r="BSR24" s="260"/>
      <c r="BSS24" s="260"/>
      <c r="BST24" s="260"/>
      <c r="BSU24" s="260"/>
      <c r="BSV24" s="260"/>
      <c r="BSW24" s="260"/>
      <c r="BSX24" s="260"/>
      <c r="BSY24" s="260"/>
      <c r="BSZ24" s="260"/>
      <c r="BTA24" s="260"/>
      <c r="BTB24" s="260"/>
      <c r="BTC24" s="260"/>
      <c r="BTD24" s="260"/>
      <c r="BTE24" s="260"/>
      <c r="BTF24" s="260"/>
      <c r="BTG24" s="260"/>
      <c r="BTH24" s="260"/>
      <c r="BTI24" s="260"/>
      <c r="BTJ24" s="260"/>
      <c r="BTK24" s="260"/>
      <c r="BTL24" s="260"/>
      <c r="BTM24" s="260"/>
      <c r="BTN24" s="260"/>
      <c r="BTO24" s="260"/>
      <c r="BTP24" s="260"/>
      <c r="BTQ24" s="260"/>
      <c r="BTR24" s="260"/>
      <c r="BTS24" s="260"/>
      <c r="BTT24" s="260"/>
      <c r="BTU24" s="260"/>
      <c r="BTV24" s="260"/>
      <c r="BTW24" s="260"/>
      <c r="BTX24" s="260"/>
      <c r="BTY24" s="260"/>
      <c r="BTZ24" s="260"/>
      <c r="BUA24" s="260"/>
      <c r="BUB24" s="260"/>
      <c r="BUC24" s="260"/>
      <c r="BUD24" s="260"/>
      <c r="BUE24" s="260"/>
      <c r="BUF24" s="260"/>
      <c r="BUG24" s="260"/>
      <c r="BUH24" s="260"/>
      <c r="BUI24" s="260"/>
      <c r="BUJ24" s="260"/>
      <c r="BUK24" s="260"/>
      <c r="BUL24" s="260"/>
      <c r="BUM24" s="260"/>
      <c r="BUN24" s="260"/>
      <c r="BUO24" s="260"/>
      <c r="BUP24" s="260"/>
      <c r="BUQ24" s="260"/>
      <c r="BUR24" s="260"/>
      <c r="BUS24" s="260"/>
      <c r="BUT24" s="260"/>
      <c r="BUU24" s="260"/>
      <c r="BUV24" s="260"/>
      <c r="BUW24" s="260"/>
      <c r="BUX24" s="260"/>
      <c r="BUY24" s="260"/>
      <c r="BUZ24" s="260"/>
      <c r="BVA24" s="260"/>
      <c r="BVB24" s="260"/>
      <c r="BVC24" s="260"/>
      <c r="BVD24" s="260"/>
      <c r="BVE24" s="260"/>
      <c r="BVF24" s="260"/>
      <c r="BVG24" s="260"/>
      <c r="BVH24" s="260"/>
      <c r="BVI24" s="260"/>
      <c r="BVJ24" s="260"/>
      <c r="BVK24" s="260"/>
      <c r="BVL24" s="260"/>
      <c r="BVM24" s="260"/>
      <c r="BVN24" s="260"/>
      <c r="BVO24" s="260"/>
      <c r="BVP24" s="260"/>
      <c r="BVQ24" s="260"/>
      <c r="BVR24" s="260"/>
      <c r="BVS24" s="260"/>
      <c r="BVT24" s="260"/>
      <c r="BVU24" s="260"/>
      <c r="BVV24" s="260"/>
      <c r="BVW24" s="260"/>
      <c r="BVX24" s="260"/>
      <c r="BVY24" s="260"/>
      <c r="BVZ24" s="260"/>
      <c r="BWA24" s="260"/>
      <c r="BWB24" s="260"/>
      <c r="BWC24" s="260"/>
      <c r="BWD24" s="260"/>
      <c r="BWE24" s="260"/>
      <c r="BWF24" s="260"/>
      <c r="BWG24" s="260"/>
      <c r="BWH24" s="260"/>
      <c r="BWI24" s="260"/>
      <c r="BWJ24" s="260"/>
      <c r="BWK24" s="260"/>
      <c r="BWL24" s="260"/>
      <c r="BWM24" s="260"/>
      <c r="BWN24" s="260"/>
      <c r="BWO24" s="260"/>
      <c r="BWP24" s="260"/>
      <c r="BWQ24" s="260"/>
      <c r="BWR24" s="260"/>
      <c r="BWS24" s="260"/>
      <c r="BWT24" s="260"/>
      <c r="BWU24" s="260"/>
      <c r="BWV24" s="260"/>
      <c r="BWW24" s="260"/>
      <c r="BWX24" s="260"/>
      <c r="BWY24" s="260"/>
      <c r="BWZ24" s="260"/>
      <c r="BXA24" s="260"/>
      <c r="BXB24" s="260"/>
      <c r="BXC24" s="260"/>
      <c r="BXD24" s="260"/>
      <c r="BXE24" s="260"/>
      <c r="BXF24" s="260"/>
      <c r="BXG24" s="260"/>
      <c r="BXH24" s="260"/>
      <c r="BXI24" s="260"/>
      <c r="BXJ24" s="260"/>
      <c r="BXK24" s="260"/>
      <c r="BXL24" s="260"/>
      <c r="BXM24" s="260"/>
      <c r="BXN24" s="260"/>
      <c r="BXO24" s="260"/>
      <c r="BXP24" s="260"/>
      <c r="BXQ24" s="260"/>
      <c r="BXR24" s="260"/>
      <c r="BXS24" s="260"/>
      <c r="BXT24" s="260"/>
      <c r="BXU24" s="260"/>
      <c r="BXV24" s="260"/>
      <c r="BXW24" s="260"/>
      <c r="BXX24" s="260"/>
      <c r="BXY24" s="260"/>
      <c r="BXZ24" s="260"/>
      <c r="BYA24" s="260"/>
      <c r="BYB24" s="260"/>
      <c r="BYC24" s="260"/>
      <c r="BYD24" s="260"/>
      <c r="BYE24" s="260"/>
      <c r="BYF24" s="260"/>
      <c r="BYG24" s="260"/>
      <c r="BYH24" s="260"/>
      <c r="BYI24" s="260"/>
      <c r="BYJ24" s="260"/>
      <c r="BYK24" s="260"/>
      <c r="BYL24" s="260"/>
      <c r="BYM24" s="260"/>
      <c r="BYN24" s="260"/>
      <c r="BYO24" s="260"/>
      <c r="BYP24" s="260"/>
      <c r="BYQ24" s="260"/>
      <c r="BYR24" s="260"/>
      <c r="BYS24" s="260"/>
      <c r="BYT24" s="260"/>
      <c r="BYU24" s="260"/>
      <c r="BYV24" s="260"/>
      <c r="BYW24" s="260"/>
      <c r="BYX24" s="260"/>
      <c r="BYY24" s="260"/>
      <c r="BYZ24" s="260"/>
      <c r="BZA24" s="260"/>
      <c r="BZB24" s="260"/>
      <c r="BZC24" s="260"/>
      <c r="BZD24" s="260"/>
      <c r="BZE24" s="260"/>
      <c r="BZF24" s="260"/>
      <c r="BZG24" s="260"/>
      <c r="BZH24" s="260"/>
      <c r="BZI24" s="260"/>
      <c r="BZJ24" s="260"/>
      <c r="BZK24" s="260"/>
      <c r="BZL24" s="260"/>
      <c r="BZM24" s="260"/>
      <c r="BZN24" s="260"/>
      <c r="BZO24" s="260"/>
      <c r="BZP24" s="260"/>
      <c r="BZQ24" s="260"/>
      <c r="BZR24" s="260"/>
      <c r="BZS24" s="260"/>
      <c r="BZT24" s="260"/>
      <c r="BZU24" s="260"/>
      <c r="BZV24" s="260"/>
      <c r="BZW24" s="260"/>
      <c r="BZX24" s="260"/>
      <c r="BZY24" s="260"/>
      <c r="BZZ24" s="260"/>
      <c r="CAA24" s="260"/>
      <c r="CAB24" s="260"/>
      <c r="CAC24" s="260"/>
      <c r="CAD24" s="260"/>
      <c r="CAE24" s="260"/>
      <c r="CAF24" s="260"/>
      <c r="CAG24" s="260"/>
      <c r="CAH24" s="260"/>
      <c r="CAI24" s="260"/>
      <c r="CAJ24" s="260"/>
      <c r="CAK24" s="260"/>
      <c r="CAL24" s="260"/>
      <c r="CAM24" s="260"/>
      <c r="CAN24" s="260"/>
      <c r="CAO24" s="260"/>
      <c r="CAP24" s="260"/>
      <c r="CAQ24" s="260"/>
      <c r="CAR24" s="260"/>
      <c r="CAS24" s="260"/>
      <c r="CAT24" s="260"/>
      <c r="CAU24" s="260"/>
      <c r="CAV24" s="260"/>
      <c r="CAW24" s="260"/>
      <c r="CAX24" s="260"/>
      <c r="CAY24" s="260"/>
      <c r="CAZ24" s="260"/>
      <c r="CBA24" s="260"/>
      <c r="CBB24" s="260"/>
      <c r="CBC24" s="260"/>
      <c r="CBD24" s="260"/>
      <c r="CBE24" s="260"/>
      <c r="CBF24" s="260"/>
      <c r="CBG24" s="260"/>
      <c r="CBH24" s="260"/>
      <c r="CBI24" s="260"/>
      <c r="CBJ24" s="260"/>
      <c r="CBK24" s="260"/>
      <c r="CBL24" s="260"/>
      <c r="CBM24" s="260"/>
      <c r="CBN24" s="260"/>
      <c r="CBO24" s="260"/>
      <c r="CBP24" s="260"/>
      <c r="CBQ24" s="260"/>
      <c r="CBR24" s="260"/>
      <c r="CBS24" s="260"/>
      <c r="CBT24" s="260"/>
      <c r="CBU24" s="260"/>
      <c r="CBV24" s="260"/>
      <c r="CBW24" s="260"/>
      <c r="CBX24" s="260"/>
      <c r="CBY24" s="260"/>
      <c r="CBZ24" s="260"/>
      <c r="CCA24" s="260"/>
      <c r="CCB24" s="260"/>
      <c r="CCC24" s="260"/>
      <c r="CCD24" s="260"/>
      <c r="CCE24" s="260"/>
      <c r="CCF24" s="260"/>
      <c r="CCG24" s="260"/>
      <c r="CCH24" s="260"/>
      <c r="CCI24" s="260"/>
      <c r="CCJ24" s="260"/>
      <c r="CCK24" s="260"/>
      <c r="CCL24" s="260"/>
      <c r="CCM24" s="260"/>
      <c r="CCN24" s="260"/>
      <c r="CCO24" s="260"/>
      <c r="CCP24" s="260"/>
      <c r="CCQ24" s="260"/>
      <c r="CCR24" s="260"/>
      <c r="CCS24" s="260"/>
      <c r="CCT24" s="260"/>
      <c r="CCU24" s="260"/>
      <c r="CCV24" s="260"/>
      <c r="CCW24" s="260"/>
      <c r="CCX24" s="260"/>
      <c r="CCY24" s="260"/>
      <c r="CCZ24" s="260"/>
      <c r="CDA24" s="260"/>
      <c r="CDB24" s="260"/>
      <c r="CDC24" s="260"/>
      <c r="CDD24" s="260"/>
      <c r="CDE24" s="260"/>
      <c r="CDF24" s="260"/>
      <c r="CDG24" s="260"/>
      <c r="CDH24" s="260"/>
      <c r="CDI24" s="260"/>
      <c r="CDJ24" s="260"/>
      <c r="CDK24" s="260"/>
      <c r="CDL24" s="260"/>
      <c r="CDM24" s="260"/>
      <c r="CDN24" s="260"/>
      <c r="CDO24" s="260"/>
      <c r="CDP24" s="260"/>
      <c r="CDQ24" s="260"/>
      <c r="CDR24" s="260"/>
      <c r="CDS24" s="260"/>
      <c r="CDT24" s="260"/>
      <c r="CDU24" s="260"/>
      <c r="CDV24" s="260"/>
      <c r="CDW24" s="260"/>
      <c r="CDX24" s="260"/>
      <c r="CDY24" s="260"/>
      <c r="CDZ24" s="260"/>
      <c r="CEA24" s="260"/>
      <c r="CEB24" s="260"/>
      <c r="CEC24" s="260"/>
      <c r="CED24" s="260"/>
      <c r="CEE24" s="260"/>
      <c r="CEF24" s="260"/>
      <c r="CEG24" s="260"/>
      <c r="CEH24" s="260"/>
      <c r="CEI24" s="260"/>
      <c r="CEJ24" s="260"/>
      <c r="CEK24" s="260"/>
      <c r="CEL24" s="260"/>
      <c r="CEM24" s="260"/>
      <c r="CEN24" s="260"/>
      <c r="CEO24" s="260"/>
      <c r="CEP24" s="260"/>
      <c r="CEQ24" s="260"/>
      <c r="CER24" s="260"/>
      <c r="CES24" s="260"/>
      <c r="CET24" s="260"/>
      <c r="CEU24" s="260"/>
      <c r="CEV24" s="260"/>
      <c r="CEW24" s="260"/>
      <c r="CEX24" s="260"/>
      <c r="CEY24" s="260"/>
      <c r="CEZ24" s="260"/>
      <c r="CFA24" s="260"/>
      <c r="CFB24" s="260"/>
      <c r="CFC24" s="260"/>
      <c r="CFD24" s="260"/>
      <c r="CFE24" s="260"/>
      <c r="CFF24" s="260"/>
      <c r="CFG24" s="260"/>
      <c r="CFH24" s="260"/>
      <c r="CFI24" s="260"/>
      <c r="CFJ24" s="260"/>
      <c r="CFK24" s="260"/>
      <c r="CFL24" s="260"/>
      <c r="CFM24" s="260"/>
      <c r="CFN24" s="260"/>
      <c r="CFO24" s="260"/>
      <c r="CFP24" s="260"/>
      <c r="CFQ24" s="260"/>
      <c r="CFR24" s="260"/>
      <c r="CFS24" s="260"/>
      <c r="CFT24" s="260"/>
      <c r="CFU24" s="260"/>
      <c r="CFV24" s="260"/>
      <c r="CFW24" s="260"/>
      <c r="CFX24" s="260"/>
      <c r="CFY24" s="260"/>
      <c r="CFZ24" s="260"/>
      <c r="CGA24" s="260"/>
      <c r="CGB24" s="260"/>
      <c r="CGC24" s="260"/>
      <c r="CGD24" s="260"/>
      <c r="CGE24" s="260"/>
      <c r="CGF24" s="260"/>
      <c r="CGG24" s="260"/>
      <c r="CGH24" s="260"/>
      <c r="CGI24" s="260"/>
      <c r="CGJ24" s="260"/>
      <c r="CGK24" s="260"/>
      <c r="CGL24" s="260"/>
      <c r="CGM24" s="260"/>
      <c r="CGN24" s="260"/>
      <c r="CGO24" s="260"/>
      <c r="CGP24" s="260"/>
      <c r="CGQ24" s="260"/>
      <c r="CGR24" s="260"/>
      <c r="CGS24" s="260"/>
      <c r="CGT24" s="260"/>
      <c r="CGU24" s="260"/>
      <c r="CGV24" s="260"/>
      <c r="CGW24" s="260"/>
      <c r="CGX24" s="260"/>
      <c r="CGY24" s="260"/>
      <c r="CGZ24" s="260"/>
      <c r="CHA24" s="260"/>
      <c r="CHB24" s="260"/>
      <c r="CHC24" s="260"/>
      <c r="CHD24" s="260"/>
      <c r="CHE24" s="260"/>
      <c r="CHF24" s="260"/>
      <c r="CHG24" s="260"/>
      <c r="CHH24" s="260"/>
      <c r="CHI24" s="260"/>
      <c r="CHJ24" s="260"/>
      <c r="CHK24" s="260"/>
      <c r="CHL24" s="260"/>
      <c r="CHM24" s="260"/>
      <c r="CHN24" s="260"/>
      <c r="CHO24" s="260"/>
      <c r="CHP24" s="260"/>
      <c r="CHQ24" s="260"/>
      <c r="CHR24" s="260"/>
      <c r="CHS24" s="260"/>
      <c r="CHT24" s="260"/>
      <c r="CHU24" s="260"/>
      <c r="CHV24" s="260"/>
      <c r="CHW24" s="260"/>
      <c r="CHX24" s="260"/>
      <c r="CHY24" s="260"/>
      <c r="CHZ24" s="260"/>
      <c r="CIA24" s="260"/>
      <c r="CIB24" s="260"/>
      <c r="CIC24" s="260"/>
      <c r="CID24" s="260"/>
      <c r="CIE24" s="260"/>
      <c r="CIF24" s="260"/>
      <c r="CIG24" s="260"/>
      <c r="CIH24" s="260"/>
      <c r="CII24" s="260"/>
      <c r="CIJ24" s="260"/>
      <c r="CIK24" s="260"/>
      <c r="CIL24" s="260"/>
      <c r="CIM24" s="260"/>
      <c r="CIN24" s="260"/>
      <c r="CIO24" s="260"/>
      <c r="CIP24" s="260"/>
      <c r="CIQ24" s="260"/>
      <c r="CIR24" s="260"/>
      <c r="CIS24" s="260"/>
      <c r="CIT24" s="260"/>
      <c r="CIU24" s="260"/>
      <c r="CIV24" s="260"/>
      <c r="CIW24" s="260"/>
      <c r="CIX24" s="260"/>
      <c r="CIY24" s="260"/>
      <c r="CIZ24" s="260"/>
      <c r="CJA24" s="260"/>
      <c r="CJB24" s="260"/>
      <c r="CJC24" s="260"/>
      <c r="CJD24" s="260"/>
      <c r="CJE24" s="260"/>
      <c r="CJF24" s="260"/>
      <c r="CJG24" s="260"/>
      <c r="CJH24" s="260"/>
      <c r="CJI24" s="260"/>
      <c r="CJJ24" s="260"/>
      <c r="CJK24" s="260"/>
      <c r="CJL24" s="260"/>
      <c r="CJM24" s="260"/>
      <c r="CJN24" s="260"/>
      <c r="CJO24" s="260"/>
      <c r="CJP24" s="260"/>
      <c r="CJQ24" s="260"/>
      <c r="CJR24" s="260"/>
      <c r="CJS24" s="260"/>
      <c r="CJT24" s="260"/>
      <c r="CJU24" s="260"/>
      <c r="CJV24" s="260"/>
      <c r="CJW24" s="260"/>
      <c r="CJX24" s="260"/>
      <c r="CJY24" s="260"/>
      <c r="CJZ24" s="260"/>
      <c r="CKA24" s="260"/>
      <c r="CKB24" s="260"/>
      <c r="CKC24" s="260"/>
      <c r="CKD24" s="260"/>
      <c r="CKE24" s="260"/>
      <c r="CKF24" s="260"/>
      <c r="CKG24" s="260"/>
      <c r="CKH24" s="260"/>
      <c r="CKI24" s="260"/>
      <c r="CKJ24" s="260"/>
      <c r="CKK24" s="260"/>
      <c r="CKL24" s="260"/>
      <c r="CKM24" s="260"/>
      <c r="CKN24" s="260"/>
      <c r="CKO24" s="260"/>
      <c r="CKP24" s="260"/>
      <c r="CKQ24" s="260"/>
      <c r="CKR24" s="260"/>
      <c r="CKS24" s="260"/>
      <c r="CKT24" s="260"/>
      <c r="CKU24" s="260"/>
      <c r="CKV24" s="260"/>
      <c r="CKW24" s="260"/>
      <c r="CKX24" s="260"/>
      <c r="CKY24" s="260"/>
      <c r="CKZ24" s="260"/>
      <c r="CLA24" s="260"/>
      <c r="CLB24" s="260"/>
      <c r="CLC24" s="260"/>
      <c r="CLD24" s="260"/>
      <c r="CLE24" s="260"/>
      <c r="CLF24" s="260"/>
      <c r="CLG24" s="260"/>
      <c r="CLH24" s="260"/>
      <c r="CLI24" s="260"/>
      <c r="CLJ24" s="260"/>
      <c r="CLK24" s="260"/>
      <c r="CLL24" s="260"/>
      <c r="CLM24" s="260"/>
      <c r="CLN24" s="260"/>
      <c r="CLO24" s="260"/>
      <c r="CLP24" s="260"/>
      <c r="CLQ24" s="260"/>
      <c r="CLR24" s="260"/>
      <c r="CLS24" s="260"/>
      <c r="CLT24" s="260"/>
      <c r="CLU24" s="260"/>
      <c r="CLV24" s="260"/>
      <c r="CLW24" s="260"/>
      <c r="CLX24" s="260"/>
      <c r="CLY24" s="260"/>
      <c r="CLZ24" s="260"/>
      <c r="CMA24" s="260"/>
      <c r="CMB24" s="260"/>
      <c r="CMC24" s="260"/>
      <c r="CMD24" s="260"/>
      <c r="CME24" s="260"/>
      <c r="CMF24" s="260"/>
      <c r="CMG24" s="260"/>
      <c r="CMH24" s="260"/>
      <c r="CMI24" s="260"/>
      <c r="CMJ24" s="260"/>
      <c r="CMK24" s="260"/>
      <c r="CML24" s="260"/>
      <c r="CMM24" s="260"/>
      <c r="CMN24" s="260"/>
      <c r="CMO24" s="260"/>
      <c r="CMP24" s="260"/>
      <c r="CMQ24" s="260"/>
      <c r="CMR24" s="260"/>
      <c r="CMS24" s="260"/>
      <c r="CMT24" s="260"/>
      <c r="CMU24" s="260"/>
      <c r="CMV24" s="260"/>
      <c r="CMW24" s="260"/>
      <c r="CMX24" s="260"/>
      <c r="CMY24" s="260"/>
      <c r="CMZ24" s="260"/>
      <c r="CNA24" s="260"/>
      <c r="CNB24" s="260"/>
      <c r="CNC24" s="260"/>
      <c r="CND24" s="260"/>
      <c r="CNE24" s="260"/>
      <c r="CNF24" s="260"/>
      <c r="CNG24" s="260"/>
      <c r="CNH24" s="260"/>
      <c r="CNI24" s="260"/>
      <c r="CNJ24" s="260"/>
      <c r="CNK24" s="260"/>
      <c r="CNL24" s="260"/>
      <c r="CNM24" s="260"/>
      <c r="CNN24" s="260"/>
      <c r="CNO24" s="260"/>
      <c r="CNP24" s="260"/>
      <c r="CNQ24" s="260"/>
      <c r="CNR24" s="260"/>
      <c r="CNS24" s="260"/>
      <c r="CNT24" s="260"/>
      <c r="CNU24" s="260"/>
      <c r="CNV24" s="260"/>
      <c r="CNW24" s="260"/>
      <c r="CNX24" s="260"/>
      <c r="CNY24" s="260"/>
      <c r="CNZ24" s="260"/>
      <c r="COA24" s="260"/>
      <c r="COB24" s="260"/>
      <c r="COC24" s="260"/>
      <c r="COD24" s="260"/>
      <c r="COE24" s="260"/>
      <c r="COF24" s="260"/>
      <c r="COG24" s="260"/>
      <c r="COH24" s="260"/>
      <c r="COI24" s="260"/>
      <c r="COJ24" s="260"/>
      <c r="COK24" s="260"/>
      <c r="COL24" s="260"/>
      <c r="COM24" s="260"/>
      <c r="CON24" s="260"/>
      <c r="COO24" s="260"/>
      <c r="COP24" s="260"/>
      <c r="COQ24" s="260"/>
      <c r="COR24" s="260"/>
      <c r="COS24" s="260"/>
      <c r="COT24" s="260"/>
      <c r="COU24" s="260"/>
      <c r="COV24" s="260"/>
      <c r="COW24" s="260"/>
      <c r="COX24" s="260"/>
      <c r="COY24" s="260"/>
      <c r="COZ24" s="260"/>
      <c r="CPA24" s="260"/>
      <c r="CPB24" s="260"/>
      <c r="CPC24" s="260"/>
      <c r="CPD24" s="260"/>
      <c r="CPE24" s="260"/>
      <c r="CPF24" s="260"/>
      <c r="CPG24" s="260"/>
      <c r="CPH24" s="260"/>
      <c r="CPI24" s="260"/>
      <c r="CPJ24" s="260"/>
      <c r="CPK24" s="260"/>
      <c r="CPL24" s="260"/>
      <c r="CPM24" s="260"/>
      <c r="CPN24" s="260"/>
      <c r="CPO24" s="260"/>
      <c r="CPP24" s="260"/>
      <c r="CPQ24" s="260"/>
      <c r="CPR24" s="260"/>
      <c r="CPS24" s="260"/>
      <c r="CPT24" s="260"/>
      <c r="CPU24" s="260"/>
      <c r="CPV24" s="260"/>
      <c r="CPW24" s="260"/>
      <c r="CPX24" s="260"/>
      <c r="CPY24" s="260"/>
      <c r="CPZ24" s="260"/>
      <c r="CQA24" s="260"/>
      <c r="CQB24" s="260"/>
      <c r="CQC24" s="260"/>
      <c r="CQD24" s="260"/>
      <c r="CQE24" s="260"/>
      <c r="CQF24" s="260"/>
      <c r="CQG24" s="260"/>
      <c r="CQH24" s="260"/>
      <c r="CQI24" s="260"/>
      <c r="CQJ24" s="260"/>
      <c r="CQK24" s="260"/>
      <c r="CQL24" s="260"/>
      <c r="CQM24" s="260"/>
      <c r="CQN24" s="260"/>
      <c r="CQO24" s="260"/>
      <c r="CQP24" s="260"/>
      <c r="CQQ24" s="260"/>
      <c r="CQR24" s="260"/>
      <c r="CQS24" s="260"/>
      <c r="CQT24" s="260"/>
      <c r="CQU24" s="260"/>
      <c r="CQV24" s="260"/>
      <c r="CQW24" s="260"/>
      <c r="CQX24" s="260"/>
      <c r="CQY24" s="260"/>
      <c r="CQZ24" s="260"/>
      <c r="CRA24" s="260"/>
      <c r="CRB24" s="260"/>
      <c r="CRC24" s="260"/>
      <c r="CRD24" s="260"/>
      <c r="CRE24" s="260"/>
      <c r="CRF24" s="260"/>
      <c r="CRG24" s="260"/>
      <c r="CRH24" s="260"/>
      <c r="CRI24" s="260"/>
      <c r="CRJ24" s="260"/>
      <c r="CRK24" s="260"/>
      <c r="CRL24" s="260"/>
      <c r="CRM24" s="260"/>
      <c r="CRN24" s="260"/>
      <c r="CRO24" s="260"/>
      <c r="CRP24" s="260"/>
      <c r="CRQ24" s="260"/>
      <c r="CRR24" s="260"/>
      <c r="CRS24" s="260"/>
      <c r="CRT24" s="260"/>
      <c r="CRU24" s="260"/>
      <c r="CRV24" s="260"/>
      <c r="CRW24" s="260"/>
      <c r="CRX24" s="260"/>
      <c r="CRY24" s="260"/>
      <c r="CRZ24" s="260"/>
      <c r="CSA24" s="260"/>
      <c r="CSB24" s="260"/>
      <c r="CSC24" s="260"/>
      <c r="CSD24" s="260"/>
      <c r="CSE24" s="260"/>
      <c r="CSF24" s="260"/>
      <c r="CSG24" s="260"/>
      <c r="CSH24" s="260"/>
      <c r="CSI24" s="260"/>
      <c r="CSJ24" s="260"/>
      <c r="CSK24" s="260"/>
      <c r="CSL24" s="260"/>
      <c r="CSM24" s="260"/>
      <c r="CSN24" s="260"/>
      <c r="CSO24" s="260"/>
      <c r="CSP24" s="260"/>
      <c r="CSQ24" s="260"/>
      <c r="CSR24" s="260"/>
      <c r="CSS24" s="260"/>
      <c r="CST24" s="260"/>
      <c r="CSU24" s="260"/>
      <c r="CSV24" s="260"/>
      <c r="CSW24" s="260"/>
      <c r="CSX24" s="260"/>
      <c r="CSY24" s="260"/>
      <c r="CSZ24" s="260"/>
      <c r="CTA24" s="260"/>
      <c r="CTB24" s="260"/>
      <c r="CTC24" s="260"/>
      <c r="CTD24" s="260"/>
      <c r="CTE24" s="260"/>
      <c r="CTF24" s="260"/>
      <c r="CTG24" s="260"/>
      <c r="CTH24" s="260"/>
      <c r="CTI24" s="260"/>
      <c r="CTJ24" s="260"/>
      <c r="CTK24" s="260"/>
      <c r="CTL24" s="260"/>
      <c r="CTM24" s="260"/>
      <c r="CTN24" s="260"/>
      <c r="CTO24" s="260"/>
      <c r="CTP24" s="260"/>
      <c r="CTQ24" s="260"/>
      <c r="CTR24" s="260"/>
      <c r="CTS24" s="260"/>
      <c r="CTT24" s="260"/>
      <c r="CTU24" s="260"/>
      <c r="CTV24" s="260"/>
      <c r="CTW24" s="260"/>
      <c r="CTX24" s="260"/>
      <c r="CTY24" s="260"/>
      <c r="CTZ24" s="260"/>
      <c r="CUA24" s="260"/>
      <c r="CUB24" s="260"/>
      <c r="CUC24" s="260"/>
      <c r="CUD24" s="260"/>
      <c r="CUE24" s="260"/>
      <c r="CUF24" s="260"/>
      <c r="CUG24" s="260"/>
      <c r="CUH24" s="260"/>
      <c r="CUI24" s="260"/>
      <c r="CUJ24" s="260"/>
      <c r="CUK24" s="260"/>
      <c r="CUL24" s="260"/>
      <c r="CUM24" s="260"/>
      <c r="CUN24" s="260"/>
      <c r="CUO24" s="260"/>
      <c r="CUP24" s="260"/>
      <c r="CUQ24" s="260"/>
      <c r="CUR24" s="260"/>
      <c r="CUS24" s="260"/>
      <c r="CUT24" s="260"/>
      <c r="CUU24" s="260"/>
      <c r="CUV24" s="260"/>
      <c r="CUW24" s="260"/>
      <c r="CUX24" s="260"/>
      <c r="CUY24" s="260"/>
      <c r="CUZ24" s="260"/>
      <c r="CVA24" s="260"/>
      <c r="CVB24" s="260"/>
      <c r="CVC24" s="260"/>
      <c r="CVD24" s="260"/>
      <c r="CVE24" s="260"/>
      <c r="CVF24" s="260"/>
      <c r="CVG24" s="260"/>
      <c r="CVH24" s="260"/>
      <c r="CVI24" s="260"/>
      <c r="CVJ24" s="260"/>
      <c r="CVK24" s="260"/>
      <c r="CVL24" s="260"/>
      <c r="CVM24" s="260"/>
      <c r="CVN24" s="260"/>
      <c r="CVO24" s="260"/>
      <c r="CVP24" s="260"/>
      <c r="CVQ24" s="260"/>
      <c r="CVR24" s="260"/>
      <c r="CVS24" s="260"/>
      <c r="CVT24" s="260"/>
      <c r="CVU24" s="260"/>
      <c r="CVV24" s="260"/>
      <c r="CVW24" s="260"/>
      <c r="CVX24" s="260"/>
      <c r="CVY24" s="260"/>
      <c r="CVZ24" s="260"/>
      <c r="CWA24" s="260"/>
      <c r="CWB24" s="260"/>
      <c r="CWC24" s="260"/>
      <c r="CWD24" s="260"/>
      <c r="CWE24" s="260"/>
      <c r="CWF24" s="260"/>
      <c r="CWG24" s="260"/>
      <c r="CWH24" s="260"/>
      <c r="CWI24" s="260"/>
      <c r="CWJ24" s="260"/>
      <c r="CWK24" s="260"/>
      <c r="CWL24" s="260"/>
      <c r="CWM24" s="260"/>
      <c r="CWN24" s="260"/>
      <c r="CWO24" s="260"/>
      <c r="CWP24" s="260"/>
      <c r="CWQ24" s="260"/>
      <c r="CWR24" s="260"/>
      <c r="CWS24" s="260"/>
      <c r="CWT24" s="260"/>
      <c r="CWU24" s="260"/>
      <c r="CWV24" s="260"/>
      <c r="CWW24" s="260"/>
      <c r="CWX24" s="260"/>
      <c r="CWY24" s="260"/>
      <c r="CWZ24" s="260"/>
      <c r="CXA24" s="260"/>
      <c r="CXB24" s="260"/>
      <c r="CXC24" s="260"/>
      <c r="CXD24" s="260"/>
      <c r="CXE24" s="260"/>
      <c r="CXF24" s="260"/>
      <c r="CXG24" s="260"/>
      <c r="CXH24" s="260"/>
      <c r="CXI24" s="260"/>
      <c r="CXJ24" s="260"/>
      <c r="CXK24" s="260"/>
      <c r="CXL24" s="260"/>
      <c r="CXM24" s="260"/>
      <c r="CXN24" s="260"/>
      <c r="CXO24" s="260"/>
      <c r="CXP24" s="260"/>
      <c r="CXQ24" s="260"/>
      <c r="CXR24" s="260"/>
      <c r="CXS24" s="260"/>
      <c r="CXT24" s="260"/>
      <c r="CXU24" s="260"/>
      <c r="CXV24" s="260"/>
      <c r="CXW24" s="260"/>
      <c r="CXX24" s="260"/>
      <c r="CXY24" s="260"/>
      <c r="CXZ24" s="260"/>
      <c r="CYA24" s="260"/>
      <c r="CYB24" s="260"/>
      <c r="CYC24" s="260"/>
      <c r="CYD24" s="260"/>
      <c r="CYE24" s="260"/>
      <c r="CYF24" s="260"/>
      <c r="CYG24" s="260"/>
      <c r="CYH24" s="260"/>
      <c r="CYI24" s="260"/>
      <c r="CYJ24" s="260"/>
      <c r="CYK24" s="260"/>
      <c r="CYL24" s="260"/>
      <c r="CYM24" s="260"/>
      <c r="CYN24" s="260"/>
      <c r="CYO24" s="260"/>
      <c r="CYP24" s="260"/>
      <c r="CYQ24" s="260"/>
      <c r="CYR24" s="260"/>
      <c r="CYS24" s="260"/>
      <c r="CYT24" s="260"/>
      <c r="CYU24" s="260"/>
      <c r="CYV24" s="260"/>
      <c r="CYW24" s="260"/>
      <c r="CYX24" s="260"/>
      <c r="CYY24" s="260"/>
      <c r="CYZ24" s="260"/>
      <c r="CZA24" s="260"/>
      <c r="CZB24" s="260"/>
      <c r="CZC24" s="260"/>
      <c r="CZD24" s="260"/>
      <c r="CZE24" s="260"/>
      <c r="CZF24" s="260"/>
      <c r="CZG24" s="260"/>
      <c r="CZH24" s="260"/>
      <c r="CZI24" s="260"/>
      <c r="CZJ24" s="260"/>
      <c r="CZK24" s="260"/>
      <c r="CZL24" s="260"/>
      <c r="CZM24" s="260"/>
      <c r="CZN24" s="260"/>
      <c r="CZO24" s="260"/>
      <c r="CZP24" s="260"/>
      <c r="CZQ24" s="260"/>
      <c r="CZR24" s="260"/>
      <c r="CZS24" s="260"/>
      <c r="CZT24" s="260"/>
      <c r="CZU24" s="260"/>
      <c r="CZV24" s="260"/>
      <c r="CZW24" s="260"/>
      <c r="CZX24" s="260"/>
      <c r="CZY24" s="260"/>
      <c r="CZZ24" s="260"/>
      <c r="DAA24" s="260"/>
      <c r="DAB24" s="260"/>
      <c r="DAC24" s="260"/>
      <c r="DAD24" s="260"/>
      <c r="DAE24" s="260"/>
      <c r="DAF24" s="260"/>
      <c r="DAG24" s="260"/>
      <c r="DAH24" s="260"/>
      <c r="DAI24" s="260"/>
      <c r="DAJ24" s="260"/>
      <c r="DAK24" s="260"/>
      <c r="DAL24" s="260"/>
      <c r="DAM24" s="260"/>
      <c r="DAN24" s="260"/>
      <c r="DAO24" s="260"/>
      <c r="DAP24" s="260"/>
      <c r="DAQ24" s="260"/>
      <c r="DAR24" s="260"/>
      <c r="DAS24" s="260"/>
      <c r="DAT24" s="260"/>
      <c r="DAU24" s="260"/>
      <c r="DAV24" s="260"/>
      <c r="DAW24" s="260"/>
      <c r="DAX24" s="260"/>
      <c r="DAY24" s="260"/>
      <c r="DAZ24" s="260"/>
      <c r="DBA24" s="260"/>
      <c r="DBB24" s="260"/>
      <c r="DBC24" s="260"/>
      <c r="DBD24" s="260"/>
      <c r="DBE24" s="260"/>
      <c r="DBF24" s="260"/>
      <c r="DBG24" s="260"/>
      <c r="DBH24" s="260"/>
      <c r="DBI24" s="260"/>
      <c r="DBJ24" s="260"/>
      <c r="DBK24" s="260"/>
      <c r="DBL24" s="260"/>
      <c r="DBM24" s="260"/>
      <c r="DBN24" s="260"/>
      <c r="DBO24" s="260"/>
      <c r="DBP24" s="260"/>
      <c r="DBQ24" s="260"/>
      <c r="DBR24" s="260"/>
      <c r="DBS24" s="260"/>
      <c r="DBT24" s="260"/>
      <c r="DBU24" s="260"/>
      <c r="DBV24" s="260"/>
      <c r="DBW24" s="260"/>
      <c r="DBX24" s="260"/>
      <c r="DBY24" s="260"/>
      <c r="DBZ24" s="260"/>
      <c r="DCA24" s="260"/>
      <c r="DCB24" s="260"/>
      <c r="DCC24" s="260"/>
      <c r="DCD24" s="260"/>
      <c r="DCE24" s="260"/>
      <c r="DCF24" s="260"/>
      <c r="DCG24" s="260"/>
      <c r="DCH24" s="260"/>
      <c r="DCI24" s="260"/>
      <c r="DCJ24" s="260"/>
      <c r="DCK24" s="260"/>
      <c r="DCL24" s="260"/>
      <c r="DCM24" s="260"/>
      <c r="DCN24" s="260"/>
      <c r="DCO24" s="260"/>
      <c r="DCP24" s="260"/>
      <c r="DCQ24" s="260"/>
      <c r="DCR24" s="260"/>
      <c r="DCS24" s="260"/>
      <c r="DCT24" s="260"/>
      <c r="DCU24" s="260"/>
      <c r="DCV24" s="260"/>
      <c r="DCW24" s="260"/>
      <c r="DCX24" s="260"/>
      <c r="DCY24" s="260"/>
      <c r="DCZ24" s="260"/>
      <c r="DDA24" s="260"/>
      <c r="DDB24" s="260"/>
      <c r="DDC24" s="260"/>
      <c r="DDD24" s="260"/>
      <c r="DDE24" s="260"/>
      <c r="DDF24" s="260"/>
      <c r="DDG24" s="260"/>
      <c r="DDH24" s="260"/>
      <c r="DDI24" s="260"/>
      <c r="DDJ24" s="260"/>
      <c r="DDK24" s="260"/>
      <c r="DDL24" s="260"/>
      <c r="DDM24" s="260"/>
      <c r="DDN24" s="260"/>
      <c r="DDO24" s="260"/>
      <c r="DDP24" s="260"/>
      <c r="DDQ24" s="260"/>
      <c r="DDR24" s="260"/>
      <c r="DDS24" s="260"/>
      <c r="DDT24" s="260"/>
      <c r="DDU24" s="260"/>
      <c r="DDV24" s="260"/>
      <c r="DDW24" s="260"/>
      <c r="DDX24" s="260"/>
      <c r="DDY24" s="260"/>
      <c r="DDZ24" s="260"/>
      <c r="DEA24" s="260"/>
      <c r="DEB24" s="260"/>
      <c r="DEC24" s="260"/>
      <c r="DED24" s="260"/>
      <c r="DEE24" s="260"/>
      <c r="DEF24" s="260"/>
      <c r="DEG24" s="260"/>
      <c r="DEH24" s="260"/>
      <c r="DEI24" s="260"/>
      <c r="DEJ24" s="260"/>
      <c r="DEK24" s="260"/>
      <c r="DEL24" s="260"/>
      <c r="DEM24" s="260"/>
      <c r="DEN24" s="260"/>
      <c r="DEO24" s="260"/>
      <c r="DEP24" s="260"/>
      <c r="DEQ24" s="260"/>
      <c r="DER24" s="260"/>
      <c r="DES24" s="260"/>
      <c r="DET24" s="260"/>
      <c r="DEU24" s="260"/>
      <c r="DEV24" s="260"/>
      <c r="DEW24" s="260"/>
      <c r="DEX24" s="260"/>
      <c r="DEY24" s="260"/>
      <c r="DEZ24" s="260"/>
      <c r="DFA24" s="260"/>
      <c r="DFB24" s="260"/>
      <c r="DFC24" s="260"/>
      <c r="DFD24" s="260"/>
      <c r="DFE24" s="260"/>
      <c r="DFF24" s="260"/>
      <c r="DFG24" s="260"/>
      <c r="DFH24" s="260"/>
      <c r="DFI24" s="260"/>
      <c r="DFJ24" s="260"/>
      <c r="DFK24" s="260"/>
      <c r="DFL24" s="260"/>
      <c r="DFM24" s="260"/>
      <c r="DFN24" s="260"/>
      <c r="DFO24" s="260"/>
      <c r="DFP24" s="260"/>
      <c r="DFQ24" s="260"/>
      <c r="DFR24" s="260"/>
      <c r="DFS24" s="260"/>
      <c r="DFT24" s="260"/>
      <c r="DFU24" s="260"/>
      <c r="DFV24" s="260"/>
      <c r="DFW24" s="260"/>
      <c r="DFX24" s="260"/>
      <c r="DFY24" s="260"/>
      <c r="DFZ24" s="260"/>
      <c r="DGA24" s="260"/>
      <c r="DGB24" s="260"/>
      <c r="DGC24" s="260"/>
      <c r="DGD24" s="260"/>
      <c r="DGE24" s="260"/>
      <c r="DGF24" s="260"/>
      <c r="DGG24" s="260"/>
      <c r="DGH24" s="260"/>
      <c r="DGI24" s="260"/>
      <c r="DGJ24" s="260"/>
      <c r="DGK24" s="260"/>
      <c r="DGL24" s="260"/>
      <c r="DGM24" s="260"/>
      <c r="DGN24" s="260"/>
      <c r="DGO24" s="260"/>
      <c r="DGP24" s="260"/>
      <c r="DGQ24" s="260"/>
      <c r="DGR24" s="260"/>
      <c r="DGS24" s="260"/>
      <c r="DGT24" s="260"/>
      <c r="DGU24" s="260"/>
      <c r="DGV24" s="260"/>
      <c r="DGW24" s="260"/>
      <c r="DGX24" s="260"/>
      <c r="DGY24" s="260"/>
      <c r="DGZ24" s="260"/>
      <c r="DHA24" s="260"/>
      <c r="DHB24" s="260"/>
      <c r="DHC24" s="260"/>
      <c r="DHD24" s="260"/>
      <c r="DHE24" s="260"/>
      <c r="DHF24" s="260"/>
      <c r="DHG24" s="260"/>
      <c r="DHH24" s="260"/>
      <c r="DHI24" s="260"/>
      <c r="DHJ24" s="260"/>
      <c r="DHK24" s="260"/>
      <c r="DHL24" s="260"/>
      <c r="DHM24" s="260"/>
      <c r="DHN24" s="260"/>
      <c r="DHO24" s="260"/>
      <c r="DHP24" s="260"/>
      <c r="DHQ24" s="260"/>
      <c r="DHR24" s="260"/>
      <c r="DHS24" s="260"/>
      <c r="DHT24" s="260"/>
      <c r="DHU24" s="260"/>
      <c r="DHV24" s="260"/>
      <c r="DHW24" s="260"/>
      <c r="DHX24" s="260"/>
      <c r="DHY24" s="260"/>
      <c r="DHZ24" s="260"/>
      <c r="DIA24" s="260"/>
      <c r="DIB24" s="260"/>
      <c r="DIC24" s="260"/>
      <c r="DID24" s="260"/>
      <c r="DIE24" s="260"/>
      <c r="DIF24" s="260"/>
      <c r="DIG24" s="260"/>
      <c r="DIH24" s="260"/>
      <c r="DII24" s="260"/>
      <c r="DIJ24" s="260"/>
      <c r="DIK24" s="260"/>
      <c r="DIL24" s="260"/>
      <c r="DIM24" s="260"/>
      <c r="DIN24" s="260"/>
      <c r="DIO24" s="260"/>
      <c r="DIP24" s="260"/>
      <c r="DIQ24" s="260"/>
      <c r="DIR24" s="260"/>
      <c r="DIS24" s="260"/>
      <c r="DIT24" s="260"/>
      <c r="DIU24" s="260"/>
      <c r="DIV24" s="260"/>
      <c r="DIW24" s="260"/>
      <c r="DIX24" s="260"/>
      <c r="DIY24" s="260"/>
      <c r="DIZ24" s="260"/>
      <c r="DJA24" s="260"/>
      <c r="DJB24" s="260"/>
      <c r="DJC24" s="260"/>
      <c r="DJD24" s="260"/>
      <c r="DJE24" s="260"/>
      <c r="DJF24" s="260"/>
      <c r="DJG24" s="260"/>
      <c r="DJH24" s="260"/>
      <c r="DJI24" s="260"/>
      <c r="DJJ24" s="260"/>
      <c r="DJK24" s="260"/>
      <c r="DJL24" s="260"/>
      <c r="DJM24" s="260"/>
      <c r="DJN24" s="260"/>
      <c r="DJO24" s="260"/>
      <c r="DJP24" s="260"/>
      <c r="DJQ24" s="260"/>
      <c r="DJR24" s="260"/>
      <c r="DJS24" s="260"/>
      <c r="DJT24" s="260"/>
      <c r="DJU24" s="260"/>
      <c r="DJV24" s="260"/>
      <c r="DJW24" s="260"/>
      <c r="DJX24" s="260"/>
      <c r="DJY24" s="260"/>
      <c r="DJZ24" s="260"/>
      <c r="DKA24" s="260"/>
      <c r="DKB24" s="260"/>
      <c r="DKC24" s="260"/>
      <c r="DKD24" s="260"/>
      <c r="DKE24" s="260"/>
      <c r="DKF24" s="260"/>
      <c r="DKG24" s="260"/>
      <c r="DKH24" s="260"/>
      <c r="DKI24" s="260"/>
      <c r="DKJ24" s="260"/>
      <c r="DKK24" s="260"/>
      <c r="DKL24" s="260"/>
      <c r="DKM24" s="260"/>
      <c r="DKN24" s="260"/>
      <c r="DKO24" s="260"/>
      <c r="DKP24" s="260"/>
      <c r="DKQ24" s="260"/>
      <c r="DKR24" s="260"/>
      <c r="DKS24" s="260"/>
      <c r="DKT24" s="260"/>
      <c r="DKU24" s="260"/>
      <c r="DKV24" s="260"/>
      <c r="DKW24" s="260"/>
      <c r="DKX24" s="260"/>
      <c r="DKY24" s="260"/>
      <c r="DKZ24" s="260"/>
      <c r="DLA24" s="260"/>
      <c r="DLB24" s="260"/>
      <c r="DLC24" s="260"/>
      <c r="DLD24" s="260"/>
      <c r="DLE24" s="260"/>
      <c r="DLF24" s="260"/>
      <c r="DLG24" s="260"/>
      <c r="DLH24" s="260"/>
      <c r="DLI24" s="260"/>
      <c r="DLJ24" s="260"/>
      <c r="DLK24" s="260"/>
      <c r="DLL24" s="260"/>
      <c r="DLM24" s="260"/>
      <c r="DLN24" s="260"/>
      <c r="DLO24" s="260"/>
      <c r="DLP24" s="260"/>
      <c r="DLQ24" s="260"/>
      <c r="DLR24" s="260"/>
      <c r="DLS24" s="260"/>
      <c r="DLT24" s="260"/>
      <c r="DLU24" s="260"/>
      <c r="DLV24" s="260"/>
      <c r="DLW24" s="260"/>
      <c r="DLX24" s="260"/>
      <c r="DLY24" s="260"/>
      <c r="DLZ24" s="260"/>
      <c r="DMA24" s="260"/>
      <c r="DMB24" s="260"/>
      <c r="DMC24" s="260"/>
      <c r="DMD24" s="260"/>
      <c r="DME24" s="260"/>
      <c r="DMF24" s="260"/>
      <c r="DMG24" s="260"/>
      <c r="DMH24" s="260"/>
      <c r="DMI24" s="260"/>
      <c r="DMJ24" s="260"/>
      <c r="DMK24" s="260"/>
      <c r="DML24" s="260"/>
      <c r="DMM24" s="260"/>
      <c r="DMN24" s="260"/>
      <c r="DMO24" s="260"/>
      <c r="DMP24" s="260"/>
      <c r="DMQ24" s="260"/>
      <c r="DMR24" s="260"/>
      <c r="DMS24" s="260"/>
      <c r="DMT24" s="260"/>
      <c r="DMU24" s="260"/>
      <c r="DMV24" s="260"/>
      <c r="DMW24" s="260"/>
      <c r="DMX24" s="260"/>
      <c r="DMY24" s="260"/>
      <c r="DMZ24" s="260"/>
      <c r="DNA24" s="260"/>
      <c r="DNB24" s="260"/>
      <c r="DNC24" s="260"/>
      <c r="DND24" s="260"/>
      <c r="DNE24" s="260"/>
      <c r="DNF24" s="260"/>
      <c r="DNG24" s="260"/>
      <c r="DNH24" s="260"/>
      <c r="DNI24" s="260"/>
      <c r="DNJ24" s="260"/>
      <c r="DNK24" s="260"/>
      <c r="DNL24" s="260"/>
      <c r="DNM24" s="260"/>
      <c r="DNN24" s="260"/>
      <c r="DNO24" s="260"/>
      <c r="DNP24" s="260"/>
      <c r="DNQ24" s="260"/>
      <c r="DNR24" s="260"/>
      <c r="DNS24" s="260"/>
      <c r="DNT24" s="260"/>
      <c r="DNU24" s="260"/>
      <c r="DNV24" s="260"/>
      <c r="DNW24" s="260"/>
      <c r="DNX24" s="260"/>
      <c r="DNY24" s="260"/>
      <c r="DNZ24" s="260"/>
      <c r="DOA24" s="260"/>
      <c r="DOB24" s="260"/>
      <c r="DOC24" s="260"/>
      <c r="DOD24" s="260"/>
      <c r="DOE24" s="260"/>
      <c r="DOF24" s="260"/>
      <c r="DOG24" s="260"/>
      <c r="DOH24" s="260"/>
      <c r="DOI24" s="260"/>
      <c r="DOJ24" s="260"/>
      <c r="DOK24" s="260"/>
      <c r="DOL24" s="260"/>
      <c r="DOM24" s="260"/>
      <c r="DON24" s="260"/>
      <c r="DOO24" s="260"/>
      <c r="DOP24" s="260"/>
      <c r="DOQ24" s="260"/>
      <c r="DOR24" s="260"/>
      <c r="DOS24" s="260"/>
      <c r="DOT24" s="260"/>
      <c r="DOU24" s="260"/>
      <c r="DOV24" s="260"/>
      <c r="DOW24" s="260"/>
      <c r="DOX24" s="260"/>
      <c r="DOY24" s="260"/>
      <c r="DOZ24" s="260"/>
      <c r="DPA24" s="260"/>
      <c r="DPB24" s="260"/>
      <c r="DPC24" s="260"/>
      <c r="DPD24" s="260"/>
      <c r="DPE24" s="260"/>
      <c r="DPF24" s="260"/>
      <c r="DPG24" s="260"/>
      <c r="DPH24" s="260"/>
      <c r="DPI24" s="260"/>
      <c r="DPJ24" s="260"/>
      <c r="DPK24" s="260"/>
      <c r="DPL24" s="260"/>
      <c r="DPM24" s="260"/>
      <c r="DPN24" s="260"/>
      <c r="DPO24" s="260"/>
      <c r="DPP24" s="260"/>
      <c r="DPQ24" s="260"/>
      <c r="DPR24" s="260"/>
      <c r="DPS24" s="260"/>
      <c r="DPT24" s="260"/>
      <c r="DPU24" s="260"/>
      <c r="DPV24" s="260"/>
      <c r="DPW24" s="260"/>
      <c r="DPX24" s="260"/>
      <c r="DPY24" s="260"/>
      <c r="DPZ24" s="260"/>
      <c r="DQA24" s="260"/>
      <c r="DQB24" s="260"/>
      <c r="DQC24" s="260"/>
      <c r="DQD24" s="260"/>
      <c r="DQE24" s="260"/>
      <c r="DQF24" s="260"/>
      <c r="DQG24" s="260"/>
      <c r="DQH24" s="260"/>
      <c r="DQI24" s="260"/>
      <c r="DQJ24" s="260"/>
      <c r="DQK24" s="260"/>
      <c r="DQL24" s="260"/>
      <c r="DQM24" s="260"/>
      <c r="DQN24" s="260"/>
      <c r="DQO24" s="260"/>
      <c r="DQP24" s="260"/>
      <c r="DQQ24" s="260"/>
      <c r="DQR24" s="260"/>
      <c r="DQS24" s="260"/>
      <c r="DQT24" s="260"/>
      <c r="DQU24" s="260"/>
      <c r="DQV24" s="260"/>
      <c r="DQW24" s="260"/>
      <c r="DQX24" s="260"/>
      <c r="DQY24" s="260"/>
      <c r="DQZ24" s="260"/>
      <c r="DRA24" s="260"/>
      <c r="DRB24" s="260"/>
      <c r="DRC24" s="260"/>
      <c r="DRD24" s="260"/>
      <c r="DRE24" s="260"/>
      <c r="DRF24" s="260"/>
      <c r="DRG24" s="260"/>
      <c r="DRH24" s="260"/>
      <c r="DRI24" s="260"/>
      <c r="DRJ24" s="260"/>
      <c r="DRK24" s="260"/>
      <c r="DRL24" s="260"/>
      <c r="DRM24" s="260"/>
      <c r="DRN24" s="260"/>
      <c r="DRO24" s="260"/>
      <c r="DRP24" s="260"/>
      <c r="DRQ24" s="260"/>
      <c r="DRR24" s="260"/>
      <c r="DRS24" s="260"/>
      <c r="DRT24" s="260"/>
      <c r="DRU24" s="260"/>
      <c r="DRV24" s="260"/>
      <c r="DRW24" s="260"/>
      <c r="DRX24" s="260"/>
      <c r="DRY24" s="260"/>
      <c r="DRZ24" s="260"/>
      <c r="DSA24" s="260"/>
      <c r="DSB24" s="260"/>
      <c r="DSC24" s="260"/>
      <c r="DSD24" s="260"/>
      <c r="DSE24" s="260"/>
      <c r="DSF24" s="260"/>
      <c r="DSG24" s="260"/>
      <c r="DSH24" s="260"/>
      <c r="DSI24" s="260"/>
      <c r="DSJ24" s="260"/>
      <c r="DSK24" s="260"/>
      <c r="DSL24" s="260"/>
      <c r="DSM24" s="260"/>
      <c r="DSN24" s="260"/>
      <c r="DSO24" s="260"/>
      <c r="DSP24" s="260"/>
      <c r="DSQ24" s="260"/>
      <c r="DSR24" s="260"/>
      <c r="DSS24" s="260"/>
      <c r="DST24" s="260"/>
      <c r="DSU24" s="260"/>
      <c r="DSV24" s="260"/>
      <c r="DSW24" s="260"/>
      <c r="DSX24" s="260"/>
      <c r="DSY24" s="260"/>
      <c r="DSZ24" s="260"/>
      <c r="DTA24" s="260"/>
      <c r="DTB24" s="260"/>
      <c r="DTC24" s="260"/>
      <c r="DTD24" s="260"/>
      <c r="DTE24" s="260"/>
      <c r="DTF24" s="260"/>
      <c r="DTG24" s="260"/>
      <c r="DTH24" s="260"/>
      <c r="DTI24" s="260"/>
      <c r="DTJ24" s="260"/>
      <c r="DTK24" s="260"/>
      <c r="DTL24" s="260"/>
      <c r="DTM24" s="260"/>
      <c r="DTN24" s="260"/>
      <c r="DTO24" s="260"/>
      <c r="DTP24" s="260"/>
      <c r="DTQ24" s="260"/>
      <c r="DTR24" s="260"/>
      <c r="DTS24" s="260"/>
      <c r="DTT24" s="260"/>
      <c r="DTU24" s="260"/>
      <c r="DTV24" s="260"/>
      <c r="DTW24" s="260"/>
      <c r="DTX24" s="260"/>
      <c r="DTY24" s="260"/>
      <c r="DTZ24" s="260"/>
      <c r="DUA24" s="260"/>
      <c r="DUB24" s="260"/>
      <c r="DUC24" s="260"/>
      <c r="DUD24" s="260"/>
      <c r="DUE24" s="260"/>
      <c r="DUF24" s="260"/>
      <c r="DUG24" s="260"/>
      <c r="DUH24" s="260"/>
      <c r="DUI24" s="260"/>
      <c r="DUJ24" s="260"/>
      <c r="DUK24" s="260"/>
      <c r="DUL24" s="260"/>
      <c r="DUM24" s="260"/>
      <c r="DUN24" s="260"/>
      <c r="DUO24" s="260"/>
      <c r="DUP24" s="260"/>
      <c r="DUQ24" s="260"/>
      <c r="DUR24" s="260"/>
      <c r="DUS24" s="260"/>
      <c r="DUT24" s="260"/>
      <c r="DUU24" s="260"/>
      <c r="DUV24" s="260"/>
      <c r="DUW24" s="260"/>
      <c r="DUX24" s="260"/>
      <c r="DUY24" s="260"/>
      <c r="DUZ24" s="260"/>
      <c r="DVA24" s="260"/>
      <c r="DVB24" s="260"/>
      <c r="DVC24" s="260"/>
      <c r="DVD24" s="260"/>
      <c r="DVE24" s="260"/>
      <c r="DVF24" s="260"/>
      <c r="DVG24" s="260"/>
      <c r="DVH24" s="260"/>
      <c r="DVI24" s="260"/>
      <c r="DVJ24" s="260"/>
      <c r="DVK24" s="260"/>
      <c r="DVL24" s="260"/>
      <c r="DVM24" s="260"/>
      <c r="DVN24" s="260"/>
      <c r="DVO24" s="260"/>
      <c r="DVP24" s="260"/>
      <c r="DVQ24" s="260"/>
      <c r="DVR24" s="260"/>
      <c r="DVS24" s="260"/>
      <c r="DVT24" s="260"/>
      <c r="DVU24" s="260"/>
      <c r="DVV24" s="260"/>
      <c r="DVW24" s="260"/>
      <c r="DVX24" s="260"/>
      <c r="DVY24" s="260"/>
      <c r="DVZ24" s="260"/>
      <c r="DWA24" s="260"/>
      <c r="DWB24" s="260"/>
      <c r="DWC24" s="260"/>
      <c r="DWD24" s="260"/>
      <c r="DWE24" s="260"/>
      <c r="DWF24" s="260"/>
      <c r="DWG24" s="260"/>
      <c r="DWH24" s="260"/>
      <c r="DWI24" s="260"/>
      <c r="DWJ24" s="260"/>
      <c r="DWK24" s="260"/>
      <c r="DWL24" s="260"/>
      <c r="DWM24" s="260"/>
      <c r="DWN24" s="260"/>
      <c r="DWO24" s="260"/>
      <c r="DWP24" s="260"/>
      <c r="DWQ24" s="260"/>
      <c r="DWR24" s="260"/>
      <c r="DWS24" s="260"/>
      <c r="DWT24" s="260"/>
      <c r="DWU24" s="260"/>
      <c r="DWV24" s="260"/>
      <c r="DWW24" s="260"/>
      <c r="DWX24" s="260"/>
      <c r="DWY24" s="260"/>
      <c r="DWZ24" s="260"/>
      <c r="DXA24" s="260"/>
      <c r="DXB24" s="260"/>
      <c r="DXC24" s="260"/>
      <c r="DXD24" s="260"/>
      <c r="DXE24" s="260"/>
      <c r="DXF24" s="260"/>
      <c r="DXG24" s="260"/>
      <c r="DXH24" s="260"/>
      <c r="DXI24" s="260"/>
      <c r="DXJ24" s="260"/>
      <c r="DXK24" s="260"/>
      <c r="DXL24" s="260"/>
      <c r="DXM24" s="260"/>
      <c r="DXN24" s="260"/>
      <c r="DXO24" s="260"/>
      <c r="DXP24" s="260"/>
      <c r="DXQ24" s="260"/>
      <c r="DXR24" s="260"/>
      <c r="DXS24" s="260"/>
      <c r="DXT24" s="260"/>
      <c r="DXU24" s="260"/>
      <c r="DXV24" s="260"/>
      <c r="DXW24" s="260"/>
      <c r="DXX24" s="260"/>
      <c r="DXY24" s="260"/>
      <c r="DXZ24" s="260"/>
      <c r="DYA24" s="260"/>
      <c r="DYB24" s="260"/>
      <c r="DYC24" s="260"/>
      <c r="DYD24" s="260"/>
      <c r="DYE24" s="260"/>
      <c r="DYF24" s="260"/>
      <c r="DYG24" s="260"/>
      <c r="DYH24" s="260"/>
      <c r="DYI24" s="260"/>
      <c r="DYJ24" s="260"/>
      <c r="DYK24" s="260"/>
      <c r="DYL24" s="260"/>
      <c r="DYM24" s="260"/>
      <c r="DYN24" s="260"/>
      <c r="DYO24" s="260"/>
      <c r="DYP24" s="260"/>
      <c r="DYQ24" s="260"/>
      <c r="DYR24" s="260"/>
      <c r="DYS24" s="260"/>
      <c r="DYT24" s="260"/>
      <c r="DYU24" s="260"/>
      <c r="DYV24" s="260"/>
      <c r="DYW24" s="260"/>
      <c r="DYX24" s="260"/>
      <c r="DYY24" s="260"/>
      <c r="DYZ24" s="260"/>
      <c r="DZA24" s="260"/>
      <c r="DZB24" s="260"/>
      <c r="DZC24" s="260"/>
      <c r="DZD24" s="260"/>
      <c r="DZE24" s="260"/>
      <c r="DZF24" s="260"/>
      <c r="DZG24" s="260"/>
      <c r="DZH24" s="260"/>
      <c r="DZI24" s="260"/>
      <c r="DZJ24" s="260"/>
      <c r="DZK24" s="260"/>
      <c r="DZL24" s="260"/>
      <c r="DZM24" s="260"/>
      <c r="DZN24" s="260"/>
      <c r="DZO24" s="260"/>
      <c r="DZP24" s="260"/>
      <c r="DZQ24" s="260"/>
      <c r="DZR24" s="260"/>
      <c r="DZS24" s="260"/>
      <c r="DZT24" s="260"/>
      <c r="DZU24" s="260"/>
      <c r="DZV24" s="260"/>
      <c r="DZW24" s="260"/>
      <c r="DZX24" s="260"/>
      <c r="DZY24" s="260"/>
      <c r="DZZ24" s="260"/>
      <c r="EAA24" s="260"/>
      <c r="EAB24" s="260"/>
      <c r="EAC24" s="260"/>
      <c r="EAD24" s="260"/>
      <c r="EAE24" s="260"/>
      <c r="EAF24" s="260"/>
      <c r="EAG24" s="260"/>
      <c r="EAH24" s="260"/>
      <c r="EAI24" s="260"/>
      <c r="EAJ24" s="260"/>
      <c r="EAK24" s="260"/>
      <c r="EAL24" s="260"/>
      <c r="EAM24" s="260"/>
      <c r="EAN24" s="260"/>
      <c r="EAO24" s="260"/>
      <c r="EAP24" s="260"/>
      <c r="EAQ24" s="260"/>
      <c r="EAR24" s="260"/>
      <c r="EAS24" s="260"/>
      <c r="EAT24" s="260"/>
      <c r="EAU24" s="260"/>
      <c r="EAV24" s="260"/>
      <c r="EAW24" s="260"/>
      <c r="EAX24" s="260"/>
      <c r="EAY24" s="260"/>
      <c r="EAZ24" s="260"/>
      <c r="EBA24" s="260"/>
      <c r="EBB24" s="260"/>
      <c r="EBC24" s="260"/>
      <c r="EBD24" s="260"/>
      <c r="EBE24" s="260"/>
      <c r="EBF24" s="260"/>
      <c r="EBG24" s="260"/>
      <c r="EBH24" s="260"/>
      <c r="EBI24" s="260"/>
      <c r="EBJ24" s="260"/>
      <c r="EBK24" s="260"/>
      <c r="EBL24" s="260"/>
      <c r="EBM24" s="260"/>
      <c r="EBN24" s="260"/>
      <c r="EBO24" s="260"/>
      <c r="EBP24" s="260"/>
      <c r="EBQ24" s="260"/>
      <c r="EBR24" s="260"/>
      <c r="EBS24" s="260"/>
      <c r="EBT24" s="260"/>
      <c r="EBU24" s="260"/>
      <c r="EBV24" s="260"/>
      <c r="EBW24" s="260"/>
      <c r="EBX24" s="260"/>
      <c r="EBY24" s="260"/>
      <c r="EBZ24" s="260"/>
      <c r="ECA24" s="260"/>
      <c r="ECB24" s="260"/>
      <c r="ECC24" s="260"/>
      <c r="ECD24" s="260"/>
      <c r="ECE24" s="260"/>
      <c r="ECF24" s="260"/>
      <c r="ECG24" s="260"/>
      <c r="ECH24" s="260"/>
      <c r="ECI24" s="260"/>
      <c r="ECJ24" s="260"/>
      <c r="ECK24" s="260"/>
      <c r="ECL24" s="260"/>
      <c r="ECM24" s="260"/>
      <c r="ECN24" s="260"/>
      <c r="ECO24" s="260"/>
      <c r="ECP24" s="260"/>
      <c r="ECQ24" s="260"/>
      <c r="ECR24" s="260"/>
      <c r="ECS24" s="260"/>
      <c r="ECT24" s="260"/>
      <c r="ECU24" s="260"/>
      <c r="ECV24" s="260"/>
      <c r="ECW24" s="260"/>
      <c r="ECX24" s="260"/>
      <c r="ECY24" s="260"/>
      <c r="ECZ24" s="260"/>
      <c r="EDA24" s="260"/>
      <c r="EDB24" s="260"/>
      <c r="EDC24" s="260"/>
      <c r="EDD24" s="260"/>
      <c r="EDE24" s="260"/>
      <c r="EDF24" s="260"/>
      <c r="EDG24" s="260"/>
      <c r="EDH24" s="260"/>
      <c r="EDI24" s="260"/>
      <c r="EDJ24" s="260"/>
      <c r="EDK24" s="260"/>
      <c r="EDL24" s="260"/>
      <c r="EDM24" s="260"/>
      <c r="EDN24" s="260"/>
      <c r="EDO24" s="260"/>
      <c r="EDP24" s="260"/>
      <c r="EDQ24" s="260"/>
      <c r="EDR24" s="260"/>
      <c r="EDS24" s="260"/>
      <c r="EDT24" s="260"/>
      <c r="EDU24" s="260"/>
      <c r="EDV24" s="260"/>
      <c r="EDW24" s="260"/>
      <c r="EDX24" s="260"/>
      <c r="EDY24" s="260"/>
      <c r="EDZ24" s="260"/>
      <c r="EEA24" s="260"/>
      <c r="EEB24" s="260"/>
      <c r="EEC24" s="260"/>
      <c r="EED24" s="260"/>
      <c r="EEE24" s="260"/>
      <c r="EEF24" s="260"/>
      <c r="EEG24" s="260"/>
      <c r="EEH24" s="260"/>
      <c r="EEI24" s="260"/>
      <c r="EEJ24" s="260"/>
      <c r="EEK24" s="260"/>
      <c r="EEL24" s="260"/>
      <c r="EEM24" s="260"/>
      <c r="EEN24" s="260"/>
      <c r="EEO24" s="260"/>
      <c r="EEP24" s="260"/>
      <c r="EEQ24" s="260"/>
      <c r="EER24" s="260"/>
      <c r="EES24" s="260"/>
      <c r="EET24" s="260"/>
      <c r="EEU24" s="260"/>
      <c r="EEV24" s="260"/>
      <c r="EEW24" s="260"/>
      <c r="EEX24" s="260"/>
      <c r="EEY24" s="260"/>
      <c r="EEZ24" s="260"/>
      <c r="EFA24" s="260"/>
      <c r="EFB24" s="260"/>
      <c r="EFC24" s="260"/>
      <c r="EFD24" s="260"/>
      <c r="EFE24" s="260"/>
      <c r="EFF24" s="260"/>
      <c r="EFG24" s="260"/>
      <c r="EFH24" s="260"/>
      <c r="EFI24" s="260"/>
      <c r="EFJ24" s="260"/>
      <c r="EFK24" s="260"/>
      <c r="EFL24" s="260"/>
      <c r="EFM24" s="260"/>
      <c r="EFN24" s="260"/>
      <c r="EFO24" s="260"/>
      <c r="EFP24" s="260"/>
      <c r="EFQ24" s="260"/>
      <c r="EFR24" s="260"/>
      <c r="EFS24" s="260"/>
      <c r="EFT24" s="260"/>
      <c r="EFU24" s="260"/>
      <c r="EFV24" s="260"/>
      <c r="EFW24" s="260"/>
      <c r="EFX24" s="260"/>
      <c r="EFY24" s="260"/>
      <c r="EFZ24" s="260"/>
      <c r="EGA24" s="260"/>
      <c r="EGB24" s="260"/>
      <c r="EGC24" s="260"/>
      <c r="EGD24" s="260"/>
      <c r="EGE24" s="260"/>
      <c r="EGF24" s="260"/>
      <c r="EGG24" s="260"/>
      <c r="EGH24" s="260"/>
      <c r="EGI24" s="260"/>
      <c r="EGJ24" s="260"/>
      <c r="EGK24" s="260"/>
      <c r="EGL24" s="260"/>
      <c r="EGM24" s="260"/>
      <c r="EGN24" s="260"/>
      <c r="EGO24" s="260"/>
      <c r="EGP24" s="260"/>
      <c r="EGQ24" s="260"/>
      <c r="EGR24" s="260"/>
      <c r="EGS24" s="260"/>
      <c r="EGT24" s="260"/>
      <c r="EGU24" s="260"/>
      <c r="EGV24" s="260"/>
      <c r="EGW24" s="260"/>
      <c r="EGX24" s="260"/>
      <c r="EGY24" s="260"/>
      <c r="EGZ24" s="260"/>
      <c r="EHA24" s="260"/>
      <c r="EHB24" s="260"/>
      <c r="EHC24" s="260"/>
      <c r="EHD24" s="260"/>
      <c r="EHE24" s="260"/>
      <c r="EHF24" s="260"/>
      <c r="EHG24" s="260"/>
      <c r="EHH24" s="260"/>
      <c r="EHI24" s="260"/>
      <c r="EHJ24" s="260"/>
      <c r="EHK24" s="260"/>
      <c r="EHL24" s="260"/>
      <c r="EHM24" s="260"/>
      <c r="EHN24" s="260"/>
      <c r="EHO24" s="260"/>
      <c r="EHP24" s="260"/>
      <c r="EHQ24" s="260"/>
      <c r="EHR24" s="260"/>
      <c r="EHS24" s="260"/>
      <c r="EHT24" s="260"/>
      <c r="EHU24" s="260"/>
      <c r="EHV24" s="260"/>
      <c r="EHW24" s="260"/>
      <c r="EHX24" s="260"/>
      <c r="EHY24" s="260"/>
      <c r="EHZ24" s="260"/>
      <c r="EIA24" s="260"/>
      <c r="EIB24" s="260"/>
      <c r="EIC24" s="260"/>
      <c r="EID24" s="260"/>
      <c r="EIE24" s="260"/>
      <c r="EIF24" s="260"/>
      <c r="EIG24" s="260"/>
      <c r="EIH24" s="260"/>
      <c r="EII24" s="260"/>
      <c r="EIJ24" s="260"/>
      <c r="EIK24" s="260"/>
      <c r="EIL24" s="260"/>
      <c r="EIM24" s="260"/>
      <c r="EIN24" s="260"/>
      <c r="EIO24" s="260"/>
      <c r="EIP24" s="260"/>
      <c r="EIQ24" s="260"/>
      <c r="EIR24" s="260"/>
      <c r="EIS24" s="260"/>
      <c r="EIT24" s="260"/>
      <c r="EIU24" s="260"/>
      <c r="EIV24" s="260"/>
      <c r="EIW24" s="260"/>
      <c r="EIX24" s="260"/>
      <c r="EIY24" s="260"/>
      <c r="EIZ24" s="260"/>
      <c r="EJA24" s="260"/>
      <c r="EJB24" s="260"/>
      <c r="EJC24" s="260"/>
      <c r="EJD24" s="260"/>
      <c r="EJE24" s="260"/>
      <c r="EJF24" s="260"/>
      <c r="EJG24" s="260"/>
      <c r="EJH24" s="260"/>
      <c r="EJI24" s="260"/>
      <c r="EJJ24" s="260"/>
      <c r="EJK24" s="260"/>
      <c r="EJL24" s="260"/>
      <c r="EJM24" s="260"/>
      <c r="EJN24" s="260"/>
      <c r="EJO24" s="260"/>
      <c r="EJP24" s="260"/>
      <c r="EJQ24" s="260"/>
      <c r="EJR24" s="260"/>
      <c r="EJS24" s="260"/>
      <c r="EJT24" s="260"/>
      <c r="EJU24" s="260"/>
      <c r="EJV24" s="260"/>
      <c r="EJW24" s="260"/>
      <c r="EJX24" s="260"/>
      <c r="EJY24" s="260"/>
      <c r="EJZ24" s="260"/>
      <c r="EKA24" s="260"/>
      <c r="EKB24" s="260"/>
      <c r="EKC24" s="260"/>
      <c r="EKD24" s="260"/>
      <c r="EKE24" s="260"/>
      <c r="EKF24" s="260"/>
      <c r="EKG24" s="260"/>
      <c r="EKH24" s="260"/>
      <c r="EKI24" s="260"/>
      <c r="EKJ24" s="260"/>
      <c r="EKK24" s="260"/>
      <c r="EKL24" s="260"/>
      <c r="EKM24" s="260"/>
      <c r="EKN24" s="260"/>
      <c r="EKO24" s="260"/>
      <c r="EKP24" s="260"/>
      <c r="EKQ24" s="260"/>
      <c r="EKR24" s="260"/>
      <c r="EKS24" s="260"/>
      <c r="EKT24" s="260"/>
      <c r="EKU24" s="260"/>
      <c r="EKV24" s="260"/>
      <c r="EKW24" s="260"/>
      <c r="EKX24" s="260"/>
      <c r="EKY24" s="260"/>
      <c r="EKZ24" s="260"/>
      <c r="ELA24" s="260"/>
      <c r="ELB24" s="260"/>
      <c r="ELC24" s="260"/>
      <c r="ELD24" s="260"/>
      <c r="ELE24" s="260"/>
      <c r="ELF24" s="260"/>
      <c r="ELG24" s="260"/>
      <c r="ELH24" s="260"/>
      <c r="ELI24" s="260"/>
      <c r="ELJ24" s="260"/>
      <c r="ELK24" s="260"/>
      <c r="ELL24" s="260"/>
      <c r="ELM24" s="260"/>
      <c r="ELN24" s="260"/>
      <c r="ELO24" s="260"/>
      <c r="ELP24" s="260"/>
      <c r="ELQ24" s="260"/>
      <c r="ELR24" s="260"/>
      <c r="ELS24" s="260"/>
      <c r="ELT24" s="260"/>
      <c r="ELU24" s="260"/>
      <c r="ELV24" s="260"/>
      <c r="ELW24" s="260"/>
      <c r="ELX24" s="260"/>
      <c r="ELY24" s="260"/>
      <c r="ELZ24" s="260"/>
      <c r="EMA24" s="260"/>
      <c r="EMB24" s="260"/>
      <c r="EMC24" s="260"/>
      <c r="EMD24" s="260"/>
      <c r="EME24" s="260"/>
      <c r="EMF24" s="260"/>
      <c r="EMG24" s="260"/>
      <c r="EMH24" s="260"/>
      <c r="EMI24" s="260"/>
      <c r="EMJ24" s="260"/>
      <c r="EMK24" s="260"/>
      <c r="EML24" s="260"/>
      <c r="EMM24" s="260"/>
      <c r="EMN24" s="260"/>
      <c r="EMO24" s="260"/>
      <c r="EMP24" s="260"/>
      <c r="EMQ24" s="260"/>
      <c r="EMR24" s="260"/>
      <c r="EMS24" s="260"/>
      <c r="EMT24" s="260"/>
      <c r="EMU24" s="260"/>
      <c r="EMV24" s="260"/>
      <c r="EMW24" s="260"/>
      <c r="EMX24" s="260"/>
      <c r="EMY24" s="260"/>
      <c r="EMZ24" s="260"/>
      <c r="ENA24" s="260"/>
      <c r="ENB24" s="260"/>
      <c r="ENC24" s="260"/>
      <c r="END24" s="260"/>
      <c r="ENE24" s="260"/>
      <c r="ENF24" s="260"/>
      <c r="ENG24" s="260"/>
      <c r="ENH24" s="260"/>
      <c r="ENI24" s="260"/>
      <c r="ENJ24" s="260"/>
      <c r="ENK24" s="260"/>
      <c r="ENL24" s="260"/>
      <c r="ENM24" s="260"/>
      <c r="ENN24" s="260"/>
      <c r="ENO24" s="260"/>
      <c r="ENP24" s="260"/>
      <c r="ENQ24" s="260"/>
      <c r="ENR24" s="260"/>
      <c r="ENS24" s="260"/>
      <c r="ENT24" s="260"/>
      <c r="ENU24" s="260"/>
      <c r="ENV24" s="260"/>
      <c r="ENW24" s="260"/>
      <c r="ENX24" s="260"/>
      <c r="ENY24" s="260"/>
      <c r="ENZ24" s="260"/>
      <c r="EOA24" s="260"/>
      <c r="EOB24" s="260"/>
      <c r="EOC24" s="260"/>
      <c r="EOD24" s="260"/>
      <c r="EOE24" s="260"/>
      <c r="EOF24" s="260"/>
      <c r="EOG24" s="260"/>
      <c r="EOH24" s="260"/>
      <c r="EOI24" s="260"/>
      <c r="EOJ24" s="260"/>
      <c r="EOK24" s="260"/>
      <c r="EOL24" s="260"/>
      <c r="EOM24" s="260"/>
      <c r="EON24" s="260"/>
      <c r="EOO24" s="260"/>
      <c r="EOP24" s="260"/>
      <c r="EOQ24" s="260"/>
      <c r="EOR24" s="260"/>
      <c r="EOS24" s="260"/>
      <c r="EOT24" s="260"/>
      <c r="EOU24" s="260"/>
      <c r="EOV24" s="260"/>
      <c r="EOW24" s="260"/>
      <c r="EOX24" s="260"/>
      <c r="EOY24" s="260"/>
      <c r="EOZ24" s="260"/>
      <c r="EPA24" s="260"/>
      <c r="EPB24" s="260"/>
      <c r="EPC24" s="260"/>
      <c r="EPD24" s="260"/>
      <c r="EPE24" s="260"/>
      <c r="EPF24" s="260"/>
      <c r="EPG24" s="260"/>
      <c r="EPH24" s="260"/>
      <c r="EPI24" s="260"/>
      <c r="EPJ24" s="260"/>
      <c r="EPK24" s="260"/>
      <c r="EPL24" s="260"/>
      <c r="EPM24" s="260"/>
      <c r="EPN24" s="260"/>
      <c r="EPO24" s="260"/>
      <c r="EPP24" s="260"/>
      <c r="EPQ24" s="260"/>
      <c r="EPR24" s="260"/>
      <c r="EPS24" s="260"/>
      <c r="EPT24" s="260"/>
      <c r="EPU24" s="260"/>
      <c r="EPV24" s="260"/>
      <c r="EPW24" s="260"/>
      <c r="EPX24" s="260"/>
      <c r="EPY24" s="260"/>
      <c r="EPZ24" s="260"/>
      <c r="EQA24" s="260"/>
      <c r="EQB24" s="260"/>
      <c r="EQC24" s="260"/>
      <c r="EQD24" s="260"/>
      <c r="EQE24" s="260"/>
      <c r="EQF24" s="260"/>
      <c r="EQG24" s="260"/>
      <c r="EQH24" s="260"/>
      <c r="EQI24" s="260"/>
      <c r="EQJ24" s="260"/>
      <c r="EQK24" s="260"/>
      <c r="EQL24" s="260"/>
      <c r="EQM24" s="260"/>
      <c r="EQN24" s="260"/>
      <c r="EQO24" s="260"/>
      <c r="EQP24" s="260"/>
      <c r="EQQ24" s="260"/>
      <c r="EQR24" s="260"/>
      <c r="EQS24" s="260"/>
      <c r="EQT24" s="260"/>
      <c r="EQU24" s="260"/>
      <c r="EQV24" s="260"/>
      <c r="EQW24" s="260"/>
      <c r="EQX24" s="260"/>
      <c r="EQY24" s="260"/>
      <c r="EQZ24" s="260"/>
      <c r="ERA24" s="260"/>
      <c r="ERB24" s="260"/>
      <c r="ERC24" s="260"/>
      <c r="ERD24" s="260"/>
      <c r="ERE24" s="260"/>
      <c r="ERF24" s="260"/>
      <c r="ERG24" s="260"/>
      <c r="ERH24" s="260"/>
      <c r="ERI24" s="260"/>
      <c r="ERJ24" s="260"/>
      <c r="ERK24" s="260"/>
      <c r="ERL24" s="260"/>
      <c r="ERM24" s="260"/>
      <c r="ERN24" s="260"/>
      <c r="ERO24" s="260"/>
      <c r="ERP24" s="260"/>
      <c r="ERQ24" s="260"/>
      <c r="ERR24" s="260"/>
      <c r="ERS24" s="260"/>
      <c r="ERT24" s="260"/>
      <c r="ERU24" s="260"/>
      <c r="ERV24" s="260"/>
      <c r="ERW24" s="260"/>
      <c r="ERX24" s="260"/>
      <c r="ERY24" s="260"/>
      <c r="ERZ24" s="260"/>
      <c r="ESA24" s="260"/>
      <c r="ESB24" s="260"/>
      <c r="ESC24" s="260"/>
      <c r="ESD24" s="260"/>
      <c r="ESE24" s="260"/>
      <c r="ESF24" s="260"/>
      <c r="ESG24" s="260"/>
      <c r="ESH24" s="260"/>
      <c r="ESI24" s="260"/>
      <c r="ESJ24" s="260"/>
      <c r="ESK24" s="260"/>
      <c r="ESL24" s="260"/>
      <c r="ESM24" s="260"/>
      <c r="ESN24" s="260"/>
      <c r="ESO24" s="260"/>
      <c r="ESP24" s="260"/>
      <c r="ESQ24" s="260"/>
      <c r="ESR24" s="260"/>
      <c r="ESS24" s="260"/>
      <c r="EST24" s="260"/>
      <c r="ESU24" s="260"/>
      <c r="ESV24" s="260"/>
      <c r="ESW24" s="260"/>
      <c r="ESX24" s="260"/>
      <c r="ESY24" s="260"/>
      <c r="ESZ24" s="260"/>
      <c r="ETA24" s="260"/>
      <c r="ETB24" s="260"/>
      <c r="ETC24" s="260"/>
      <c r="ETD24" s="260"/>
      <c r="ETE24" s="260"/>
      <c r="ETF24" s="260"/>
      <c r="ETG24" s="260"/>
      <c r="ETH24" s="260"/>
      <c r="ETI24" s="260"/>
      <c r="ETJ24" s="260"/>
      <c r="ETK24" s="260"/>
      <c r="ETL24" s="260"/>
      <c r="ETM24" s="260"/>
      <c r="ETN24" s="260"/>
      <c r="ETO24" s="260"/>
      <c r="ETP24" s="260"/>
      <c r="ETQ24" s="260"/>
      <c r="ETR24" s="260"/>
      <c r="ETS24" s="260"/>
      <c r="ETT24" s="260"/>
      <c r="ETU24" s="260"/>
      <c r="ETV24" s="260"/>
      <c r="ETW24" s="260"/>
      <c r="ETX24" s="260"/>
      <c r="ETY24" s="260"/>
      <c r="ETZ24" s="260"/>
      <c r="EUA24" s="260"/>
      <c r="EUB24" s="260"/>
      <c r="EUC24" s="260"/>
      <c r="EUD24" s="260"/>
      <c r="EUE24" s="260"/>
      <c r="EUF24" s="260"/>
      <c r="EUG24" s="260"/>
      <c r="EUH24" s="260"/>
      <c r="EUI24" s="260"/>
      <c r="EUJ24" s="260"/>
      <c r="EUK24" s="260"/>
      <c r="EUL24" s="260"/>
      <c r="EUM24" s="260"/>
      <c r="EUN24" s="260"/>
      <c r="EUO24" s="260"/>
      <c r="EUP24" s="260"/>
      <c r="EUQ24" s="260"/>
      <c r="EUR24" s="260"/>
      <c r="EUS24" s="260"/>
      <c r="EUT24" s="260"/>
      <c r="EUU24" s="260"/>
      <c r="EUV24" s="260"/>
      <c r="EUW24" s="260"/>
      <c r="EUX24" s="260"/>
      <c r="EUY24" s="260"/>
      <c r="EUZ24" s="260"/>
      <c r="EVA24" s="260"/>
      <c r="EVB24" s="260"/>
      <c r="EVC24" s="260"/>
      <c r="EVD24" s="260"/>
      <c r="EVE24" s="260"/>
      <c r="EVF24" s="260"/>
      <c r="EVG24" s="260"/>
      <c r="EVH24" s="260"/>
      <c r="EVI24" s="260"/>
      <c r="EVJ24" s="260"/>
      <c r="EVK24" s="260"/>
      <c r="EVL24" s="260"/>
      <c r="EVM24" s="260"/>
      <c r="EVN24" s="260"/>
      <c r="EVO24" s="260"/>
      <c r="EVP24" s="260"/>
      <c r="EVQ24" s="260"/>
      <c r="EVR24" s="260"/>
      <c r="EVS24" s="260"/>
      <c r="EVT24" s="260"/>
      <c r="EVU24" s="260"/>
      <c r="EVV24" s="260"/>
      <c r="EVW24" s="260"/>
      <c r="EVX24" s="260"/>
      <c r="EVY24" s="260"/>
      <c r="EVZ24" s="260"/>
      <c r="EWA24" s="260"/>
      <c r="EWB24" s="260"/>
      <c r="EWC24" s="260"/>
      <c r="EWD24" s="260"/>
      <c r="EWE24" s="260"/>
      <c r="EWF24" s="260"/>
      <c r="EWG24" s="260"/>
      <c r="EWH24" s="260"/>
      <c r="EWI24" s="260"/>
      <c r="EWJ24" s="260"/>
      <c r="EWK24" s="260"/>
      <c r="EWL24" s="260"/>
      <c r="EWM24" s="260"/>
      <c r="EWN24" s="260"/>
      <c r="EWO24" s="260"/>
      <c r="EWP24" s="260"/>
      <c r="EWQ24" s="260"/>
      <c r="EWR24" s="260"/>
      <c r="EWS24" s="260"/>
      <c r="EWT24" s="260"/>
      <c r="EWU24" s="260"/>
      <c r="EWV24" s="260"/>
      <c r="EWW24" s="260"/>
      <c r="EWX24" s="260"/>
      <c r="EWY24" s="260"/>
      <c r="EWZ24" s="260"/>
      <c r="EXA24" s="260"/>
      <c r="EXB24" s="260"/>
      <c r="EXC24" s="260"/>
      <c r="EXD24" s="260"/>
      <c r="EXE24" s="260"/>
      <c r="EXF24" s="260"/>
      <c r="EXG24" s="260"/>
      <c r="EXH24" s="260"/>
      <c r="EXI24" s="260"/>
      <c r="EXJ24" s="260"/>
      <c r="EXK24" s="260"/>
      <c r="EXL24" s="260"/>
      <c r="EXM24" s="260"/>
      <c r="EXN24" s="260"/>
      <c r="EXO24" s="260"/>
      <c r="EXP24" s="260"/>
      <c r="EXQ24" s="260"/>
      <c r="EXR24" s="260"/>
      <c r="EXS24" s="260"/>
      <c r="EXT24" s="260"/>
      <c r="EXU24" s="260"/>
      <c r="EXV24" s="260"/>
      <c r="EXW24" s="260"/>
      <c r="EXX24" s="260"/>
      <c r="EXY24" s="260"/>
      <c r="EXZ24" s="260"/>
      <c r="EYA24" s="260"/>
      <c r="EYB24" s="260"/>
      <c r="EYC24" s="260"/>
      <c r="EYD24" s="260"/>
      <c r="EYE24" s="260"/>
      <c r="EYF24" s="260"/>
      <c r="EYG24" s="260"/>
      <c r="EYH24" s="260"/>
      <c r="EYI24" s="260"/>
      <c r="EYJ24" s="260"/>
      <c r="EYK24" s="260"/>
      <c r="EYL24" s="260"/>
      <c r="EYM24" s="260"/>
      <c r="EYN24" s="260"/>
      <c r="EYO24" s="260"/>
      <c r="EYP24" s="260"/>
      <c r="EYQ24" s="260"/>
      <c r="EYR24" s="260"/>
      <c r="EYS24" s="260"/>
      <c r="EYT24" s="260"/>
      <c r="EYU24" s="260"/>
      <c r="EYV24" s="260"/>
      <c r="EYW24" s="260"/>
      <c r="EYX24" s="260"/>
      <c r="EYY24" s="260"/>
      <c r="EYZ24" s="260"/>
      <c r="EZA24" s="260"/>
      <c r="EZB24" s="260"/>
      <c r="EZC24" s="260"/>
      <c r="EZD24" s="260"/>
      <c r="EZE24" s="260"/>
      <c r="EZF24" s="260"/>
      <c r="EZG24" s="260"/>
      <c r="EZH24" s="260"/>
      <c r="EZI24" s="260"/>
      <c r="EZJ24" s="260"/>
      <c r="EZK24" s="260"/>
      <c r="EZL24" s="260"/>
      <c r="EZM24" s="260"/>
      <c r="EZN24" s="260"/>
      <c r="EZO24" s="260"/>
      <c r="EZP24" s="260"/>
      <c r="EZQ24" s="260"/>
      <c r="EZR24" s="260"/>
      <c r="EZS24" s="260"/>
      <c r="EZT24" s="260"/>
      <c r="EZU24" s="260"/>
      <c r="EZV24" s="260"/>
      <c r="EZW24" s="260"/>
      <c r="EZX24" s="260"/>
      <c r="EZY24" s="260"/>
      <c r="EZZ24" s="260"/>
      <c r="FAA24" s="260"/>
      <c r="FAB24" s="260"/>
      <c r="FAC24" s="260"/>
      <c r="FAD24" s="260"/>
      <c r="FAE24" s="260"/>
      <c r="FAF24" s="260"/>
      <c r="FAG24" s="260"/>
      <c r="FAH24" s="260"/>
      <c r="FAI24" s="260"/>
      <c r="FAJ24" s="260"/>
      <c r="FAK24" s="260"/>
      <c r="FAL24" s="260"/>
      <c r="FAM24" s="260"/>
      <c r="FAN24" s="260"/>
      <c r="FAO24" s="260"/>
      <c r="FAP24" s="260"/>
      <c r="FAQ24" s="260"/>
      <c r="FAR24" s="260"/>
      <c r="FAS24" s="260"/>
      <c r="FAT24" s="260"/>
      <c r="FAU24" s="260"/>
      <c r="FAV24" s="260"/>
      <c r="FAW24" s="260"/>
      <c r="FAX24" s="260"/>
      <c r="FAY24" s="260"/>
      <c r="FAZ24" s="260"/>
      <c r="FBA24" s="260"/>
      <c r="FBB24" s="260"/>
      <c r="FBC24" s="260"/>
      <c r="FBD24" s="260"/>
      <c r="FBE24" s="260"/>
      <c r="FBF24" s="260"/>
      <c r="FBG24" s="260"/>
      <c r="FBH24" s="260"/>
      <c r="FBI24" s="260"/>
      <c r="FBJ24" s="260"/>
      <c r="FBK24" s="260"/>
      <c r="FBL24" s="260"/>
      <c r="FBM24" s="260"/>
      <c r="FBN24" s="260"/>
      <c r="FBO24" s="260"/>
      <c r="FBP24" s="260"/>
      <c r="FBQ24" s="260"/>
      <c r="FBR24" s="260"/>
      <c r="FBS24" s="260"/>
      <c r="FBT24" s="260"/>
      <c r="FBU24" s="260"/>
      <c r="FBV24" s="260"/>
      <c r="FBW24" s="260"/>
      <c r="FBX24" s="260"/>
      <c r="FBY24" s="260"/>
      <c r="FBZ24" s="260"/>
      <c r="FCA24" s="260"/>
      <c r="FCB24" s="260"/>
      <c r="FCC24" s="260"/>
      <c r="FCD24" s="260"/>
      <c r="FCE24" s="260"/>
      <c r="FCF24" s="260"/>
      <c r="FCG24" s="260"/>
      <c r="FCH24" s="260"/>
      <c r="FCI24" s="260"/>
      <c r="FCJ24" s="260"/>
      <c r="FCK24" s="260"/>
      <c r="FCL24" s="260"/>
      <c r="FCM24" s="260"/>
      <c r="FCN24" s="260"/>
      <c r="FCO24" s="260"/>
      <c r="FCP24" s="260"/>
      <c r="FCQ24" s="260"/>
      <c r="FCR24" s="260"/>
      <c r="FCS24" s="260"/>
      <c r="FCT24" s="260"/>
      <c r="FCU24" s="260"/>
      <c r="FCV24" s="260"/>
      <c r="FCW24" s="260"/>
      <c r="FCX24" s="260"/>
      <c r="FCY24" s="260"/>
      <c r="FCZ24" s="260"/>
      <c r="FDA24" s="260"/>
      <c r="FDB24" s="260"/>
      <c r="FDC24" s="260"/>
      <c r="FDD24" s="260"/>
      <c r="FDE24" s="260"/>
      <c r="FDF24" s="260"/>
      <c r="FDG24" s="260"/>
      <c r="FDH24" s="260"/>
      <c r="FDI24" s="260"/>
      <c r="FDJ24" s="260"/>
      <c r="FDK24" s="260"/>
      <c r="FDL24" s="260"/>
      <c r="FDM24" s="260"/>
      <c r="FDN24" s="260"/>
      <c r="FDO24" s="260"/>
      <c r="FDP24" s="260"/>
      <c r="FDQ24" s="260"/>
      <c r="FDR24" s="260"/>
      <c r="FDS24" s="260"/>
      <c r="FDT24" s="260"/>
      <c r="FDU24" s="260"/>
      <c r="FDV24" s="260"/>
      <c r="FDW24" s="260"/>
      <c r="FDX24" s="260"/>
      <c r="FDY24" s="260"/>
      <c r="FDZ24" s="260"/>
      <c r="FEA24" s="260"/>
      <c r="FEB24" s="260"/>
      <c r="FEC24" s="260"/>
      <c r="FED24" s="260"/>
      <c r="FEE24" s="260"/>
      <c r="FEF24" s="260"/>
      <c r="FEG24" s="260"/>
      <c r="FEH24" s="260"/>
      <c r="FEI24" s="260"/>
      <c r="FEJ24" s="260"/>
      <c r="FEK24" s="260"/>
      <c r="FEL24" s="260"/>
      <c r="FEM24" s="260"/>
      <c r="FEN24" s="260"/>
      <c r="FEO24" s="260"/>
      <c r="FEP24" s="260"/>
      <c r="FEQ24" s="260"/>
      <c r="FER24" s="260"/>
      <c r="FES24" s="260"/>
      <c r="FET24" s="260"/>
      <c r="FEU24" s="260"/>
      <c r="FEV24" s="260"/>
      <c r="FEW24" s="260"/>
      <c r="FEX24" s="260"/>
      <c r="FEY24" s="260"/>
      <c r="FEZ24" s="260"/>
      <c r="FFA24" s="260"/>
      <c r="FFB24" s="260"/>
      <c r="FFC24" s="260"/>
      <c r="FFD24" s="260"/>
      <c r="FFE24" s="260"/>
      <c r="FFF24" s="260"/>
      <c r="FFG24" s="260"/>
      <c r="FFH24" s="260"/>
      <c r="FFI24" s="260"/>
      <c r="FFJ24" s="260"/>
      <c r="FFK24" s="260"/>
      <c r="FFL24" s="260"/>
      <c r="FFM24" s="260"/>
      <c r="FFN24" s="260"/>
      <c r="FFO24" s="260"/>
      <c r="FFP24" s="260"/>
      <c r="FFQ24" s="260"/>
      <c r="FFR24" s="260"/>
      <c r="FFS24" s="260"/>
      <c r="FFT24" s="260"/>
      <c r="FFU24" s="260"/>
      <c r="FFV24" s="260"/>
      <c r="FFW24" s="260"/>
      <c r="FFX24" s="260"/>
      <c r="FFY24" s="260"/>
      <c r="FFZ24" s="260"/>
      <c r="FGA24" s="260"/>
      <c r="FGB24" s="260"/>
      <c r="FGC24" s="260"/>
      <c r="FGD24" s="260"/>
      <c r="FGE24" s="260"/>
      <c r="FGF24" s="260"/>
      <c r="FGG24" s="260"/>
      <c r="FGH24" s="260"/>
      <c r="FGI24" s="260"/>
      <c r="FGJ24" s="260"/>
      <c r="FGK24" s="260"/>
      <c r="FGL24" s="260"/>
      <c r="FGM24" s="260"/>
      <c r="FGN24" s="260"/>
      <c r="FGO24" s="260"/>
      <c r="FGP24" s="260"/>
      <c r="FGQ24" s="260"/>
      <c r="FGR24" s="260"/>
      <c r="FGS24" s="260"/>
      <c r="FGT24" s="260"/>
      <c r="FGU24" s="260"/>
      <c r="FGV24" s="260"/>
      <c r="FGW24" s="260"/>
      <c r="FGX24" s="260"/>
      <c r="FGY24" s="260"/>
      <c r="FGZ24" s="260"/>
      <c r="FHA24" s="260"/>
      <c r="FHB24" s="260"/>
      <c r="FHC24" s="260"/>
      <c r="FHD24" s="260"/>
      <c r="FHE24" s="260"/>
      <c r="FHF24" s="260"/>
      <c r="FHG24" s="260"/>
      <c r="FHH24" s="260"/>
      <c r="FHI24" s="260"/>
      <c r="FHJ24" s="260"/>
      <c r="FHK24" s="260"/>
      <c r="FHL24" s="260"/>
      <c r="FHM24" s="260"/>
      <c r="FHN24" s="260"/>
      <c r="FHO24" s="260"/>
      <c r="FHP24" s="260"/>
      <c r="FHQ24" s="260"/>
      <c r="FHR24" s="260"/>
      <c r="FHS24" s="260"/>
      <c r="FHT24" s="260"/>
      <c r="FHU24" s="260"/>
      <c r="FHV24" s="260"/>
      <c r="FHW24" s="260"/>
      <c r="FHX24" s="260"/>
      <c r="FHY24" s="260"/>
      <c r="FHZ24" s="260"/>
      <c r="FIA24" s="260"/>
      <c r="FIB24" s="260"/>
      <c r="FIC24" s="260"/>
      <c r="FID24" s="260"/>
      <c r="FIE24" s="260"/>
      <c r="FIF24" s="260"/>
      <c r="FIG24" s="260"/>
      <c r="FIH24" s="260"/>
      <c r="FII24" s="260"/>
      <c r="FIJ24" s="260"/>
      <c r="FIK24" s="260"/>
      <c r="FIL24" s="260"/>
      <c r="FIM24" s="260"/>
      <c r="FIN24" s="260"/>
      <c r="FIO24" s="260"/>
      <c r="FIP24" s="260"/>
      <c r="FIQ24" s="260"/>
      <c r="FIR24" s="260"/>
      <c r="FIS24" s="260"/>
      <c r="FIT24" s="260"/>
      <c r="FIU24" s="260"/>
      <c r="FIV24" s="260"/>
      <c r="FIW24" s="260"/>
      <c r="FIX24" s="260"/>
      <c r="FIY24" s="260"/>
      <c r="FIZ24" s="260"/>
      <c r="FJA24" s="260"/>
      <c r="FJB24" s="260"/>
      <c r="FJC24" s="260"/>
      <c r="FJD24" s="260"/>
      <c r="FJE24" s="260"/>
      <c r="FJF24" s="260"/>
      <c r="FJG24" s="260"/>
      <c r="FJH24" s="260"/>
      <c r="FJI24" s="260"/>
      <c r="FJJ24" s="260"/>
      <c r="FJK24" s="260"/>
      <c r="FJL24" s="260"/>
      <c r="FJM24" s="260"/>
      <c r="FJN24" s="260"/>
      <c r="FJO24" s="260"/>
      <c r="FJP24" s="260"/>
      <c r="FJQ24" s="260"/>
      <c r="FJR24" s="260"/>
      <c r="FJS24" s="260"/>
      <c r="FJT24" s="260"/>
      <c r="FJU24" s="260"/>
      <c r="FJV24" s="260"/>
      <c r="FJW24" s="260"/>
      <c r="FJX24" s="260"/>
      <c r="FJY24" s="260"/>
      <c r="FJZ24" s="260"/>
      <c r="FKA24" s="260"/>
      <c r="FKB24" s="260"/>
      <c r="FKC24" s="260"/>
      <c r="FKD24" s="260"/>
      <c r="FKE24" s="260"/>
      <c r="FKF24" s="260"/>
      <c r="FKG24" s="260"/>
      <c r="FKH24" s="260"/>
      <c r="FKI24" s="260"/>
      <c r="FKJ24" s="260"/>
      <c r="FKK24" s="260"/>
      <c r="FKL24" s="260"/>
      <c r="FKM24" s="260"/>
      <c r="FKN24" s="260"/>
      <c r="FKO24" s="260"/>
      <c r="FKP24" s="260"/>
      <c r="FKQ24" s="260"/>
      <c r="FKR24" s="260"/>
      <c r="FKS24" s="260"/>
      <c r="FKT24" s="260"/>
      <c r="FKU24" s="260"/>
      <c r="FKV24" s="260"/>
      <c r="FKW24" s="260"/>
      <c r="FKX24" s="260"/>
      <c r="FKY24" s="260"/>
      <c r="FKZ24" s="260"/>
      <c r="FLA24" s="260"/>
      <c r="FLB24" s="260"/>
      <c r="FLC24" s="260"/>
      <c r="FLD24" s="260"/>
      <c r="FLE24" s="260"/>
      <c r="FLF24" s="260"/>
      <c r="FLG24" s="260"/>
      <c r="FLH24" s="260"/>
      <c r="FLI24" s="260"/>
      <c r="FLJ24" s="260"/>
      <c r="FLK24" s="260"/>
      <c r="FLL24" s="260"/>
      <c r="FLM24" s="260"/>
      <c r="FLN24" s="260"/>
      <c r="FLO24" s="260"/>
      <c r="FLP24" s="260"/>
      <c r="FLQ24" s="260"/>
      <c r="FLR24" s="260"/>
      <c r="FLS24" s="260"/>
      <c r="FLT24" s="260"/>
      <c r="FLU24" s="260"/>
      <c r="FLV24" s="260"/>
      <c r="FLW24" s="260"/>
      <c r="FLX24" s="260"/>
      <c r="FLY24" s="260"/>
      <c r="FLZ24" s="260"/>
      <c r="FMA24" s="260"/>
      <c r="FMB24" s="260"/>
      <c r="FMC24" s="260"/>
      <c r="FMD24" s="260"/>
      <c r="FME24" s="260"/>
      <c r="FMF24" s="260"/>
      <c r="FMG24" s="260"/>
      <c r="FMH24" s="260"/>
      <c r="FMI24" s="260"/>
      <c r="FMJ24" s="260"/>
      <c r="FMK24" s="260"/>
      <c r="FML24" s="260"/>
      <c r="FMM24" s="260"/>
      <c r="FMN24" s="260"/>
      <c r="FMO24" s="260"/>
      <c r="FMP24" s="260"/>
      <c r="FMQ24" s="260"/>
      <c r="FMR24" s="260"/>
      <c r="FMS24" s="260"/>
      <c r="FMT24" s="260"/>
      <c r="FMU24" s="260"/>
      <c r="FMV24" s="260"/>
      <c r="FMW24" s="260"/>
      <c r="FMX24" s="260"/>
      <c r="FMY24" s="260"/>
      <c r="FMZ24" s="260"/>
      <c r="FNA24" s="260"/>
      <c r="FNB24" s="260"/>
      <c r="FNC24" s="260"/>
      <c r="FND24" s="260"/>
      <c r="FNE24" s="260"/>
      <c r="FNF24" s="260"/>
      <c r="FNG24" s="260"/>
      <c r="FNH24" s="260"/>
      <c r="FNI24" s="260"/>
      <c r="FNJ24" s="260"/>
      <c r="FNK24" s="260"/>
      <c r="FNL24" s="260"/>
      <c r="FNM24" s="260"/>
      <c r="FNN24" s="260"/>
      <c r="FNO24" s="260"/>
      <c r="FNP24" s="260"/>
      <c r="FNQ24" s="260"/>
      <c r="FNR24" s="260"/>
      <c r="FNS24" s="260"/>
      <c r="FNT24" s="260"/>
      <c r="FNU24" s="260"/>
      <c r="FNV24" s="260"/>
      <c r="FNW24" s="260"/>
      <c r="FNX24" s="260"/>
      <c r="FNY24" s="260"/>
      <c r="FNZ24" s="260"/>
      <c r="FOA24" s="260"/>
      <c r="FOB24" s="260"/>
      <c r="FOC24" s="260"/>
      <c r="FOD24" s="260"/>
      <c r="FOE24" s="260"/>
      <c r="FOF24" s="260"/>
      <c r="FOG24" s="260"/>
      <c r="FOH24" s="260"/>
      <c r="FOI24" s="260"/>
      <c r="FOJ24" s="260"/>
      <c r="FOK24" s="260"/>
      <c r="FOL24" s="260"/>
      <c r="FOM24" s="260"/>
      <c r="FON24" s="260"/>
      <c r="FOO24" s="260"/>
      <c r="FOP24" s="260"/>
      <c r="FOQ24" s="260"/>
      <c r="FOR24" s="260"/>
      <c r="FOS24" s="260"/>
      <c r="FOT24" s="260"/>
      <c r="FOU24" s="260"/>
      <c r="FOV24" s="260"/>
      <c r="FOW24" s="260"/>
      <c r="FOX24" s="260"/>
      <c r="FOY24" s="260"/>
      <c r="FOZ24" s="260"/>
      <c r="FPA24" s="260"/>
      <c r="FPB24" s="260"/>
      <c r="FPC24" s="260"/>
      <c r="FPD24" s="260"/>
      <c r="FPE24" s="260"/>
      <c r="FPF24" s="260"/>
      <c r="FPG24" s="260"/>
      <c r="FPH24" s="260"/>
      <c r="FPI24" s="260"/>
      <c r="FPJ24" s="260"/>
      <c r="FPK24" s="260"/>
      <c r="FPL24" s="260"/>
      <c r="FPM24" s="260"/>
      <c r="FPN24" s="260"/>
      <c r="FPO24" s="260"/>
      <c r="FPP24" s="260"/>
      <c r="FPQ24" s="260"/>
      <c r="FPR24" s="260"/>
      <c r="FPS24" s="260"/>
      <c r="FPT24" s="260"/>
      <c r="FPU24" s="260"/>
      <c r="FPV24" s="260"/>
      <c r="FPW24" s="260"/>
      <c r="FPX24" s="260"/>
      <c r="FPY24" s="260"/>
      <c r="FPZ24" s="260"/>
      <c r="FQA24" s="260"/>
      <c r="FQB24" s="260"/>
      <c r="FQC24" s="260"/>
      <c r="FQD24" s="260"/>
      <c r="FQE24" s="260"/>
      <c r="FQF24" s="260"/>
      <c r="FQG24" s="260"/>
      <c r="FQH24" s="260"/>
      <c r="FQI24" s="260"/>
      <c r="FQJ24" s="260"/>
      <c r="FQK24" s="260"/>
      <c r="FQL24" s="260"/>
      <c r="FQM24" s="260"/>
      <c r="FQN24" s="260"/>
      <c r="FQO24" s="260"/>
      <c r="FQP24" s="260"/>
      <c r="FQQ24" s="260"/>
      <c r="FQR24" s="260"/>
      <c r="FQS24" s="260"/>
      <c r="FQT24" s="260"/>
      <c r="FQU24" s="260"/>
      <c r="FQV24" s="260"/>
      <c r="FQW24" s="260"/>
      <c r="FQX24" s="260"/>
      <c r="FQY24" s="260"/>
      <c r="FQZ24" s="260"/>
      <c r="FRA24" s="260"/>
      <c r="FRB24" s="260"/>
      <c r="FRC24" s="260"/>
      <c r="FRD24" s="260"/>
      <c r="FRE24" s="260"/>
      <c r="FRF24" s="260"/>
      <c r="FRG24" s="260"/>
      <c r="FRH24" s="260"/>
      <c r="FRI24" s="260"/>
      <c r="FRJ24" s="260"/>
      <c r="FRK24" s="260"/>
      <c r="FRL24" s="260"/>
      <c r="FRM24" s="260"/>
      <c r="FRN24" s="260"/>
      <c r="FRO24" s="260"/>
      <c r="FRP24" s="260"/>
      <c r="FRQ24" s="260"/>
      <c r="FRR24" s="260"/>
      <c r="FRS24" s="260"/>
      <c r="FRT24" s="260"/>
      <c r="FRU24" s="260"/>
      <c r="FRV24" s="260"/>
      <c r="FRW24" s="260"/>
      <c r="FRX24" s="260"/>
      <c r="FRY24" s="260"/>
      <c r="FRZ24" s="260"/>
      <c r="FSA24" s="260"/>
      <c r="FSB24" s="260"/>
      <c r="FSC24" s="260"/>
      <c r="FSD24" s="260"/>
      <c r="FSE24" s="260"/>
      <c r="FSF24" s="260"/>
      <c r="FSG24" s="260"/>
      <c r="FSH24" s="260"/>
      <c r="FSI24" s="260"/>
      <c r="FSJ24" s="260"/>
      <c r="FSK24" s="260"/>
      <c r="FSL24" s="260"/>
      <c r="FSM24" s="260"/>
      <c r="FSN24" s="260"/>
      <c r="FSO24" s="260"/>
      <c r="FSP24" s="260"/>
      <c r="FSQ24" s="260"/>
      <c r="FSR24" s="260"/>
      <c r="FSS24" s="260"/>
      <c r="FST24" s="260"/>
      <c r="FSU24" s="260"/>
      <c r="FSV24" s="260"/>
      <c r="FSW24" s="260"/>
      <c r="FSX24" s="260"/>
      <c r="FSY24" s="260"/>
      <c r="FSZ24" s="260"/>
      <c r="FTA24" s="260"/>
      <c r="FTB24" s="260"/>
      <c r="FTC24" s="260"/>
      <c r="FTD24" s="260"/>
      <c r="FTE24" s="260"/>
      <c r="FTF24" s="260"/>
      <c r="FTG24" s="260"/>
      <c r="FTH24" s="260"/>
      <c r="FTI24" s="260"/>
      <c r="FTJ24" s="260"/>
      <c r="FTK24" s="260"/>
      <c r="FTL24" s="260"/>
      <c r="FTM24" s="260"/>
      <c r="FTN24" s="260"/>
      <c r="FTO24" s="260"/>
      <c r="FTP24" s="260"/>
      <c r="FTQ24" s="260"/>
      <c r="FTR24" s="260"/>
      <c r="FTS24" s="260"/>
      <c r="FTT24" s="260"/>
      <c r="FTU24" s="260"/>
      <c r="FTV24" s="260"/>
      <c r="FTW24" s="260"/>
      <c r="FTX24" s="260"/>
      <c r="FTY24" s="260"/>
      <c r="FTZ24" s="260"/>
      <c r="FUA24" s="260"/>
      <c r="FUB24" s="260"/>
      <c r="FUC24" s="260"/>
      <c r="FUD24" s="260"/>
      <c r="FUE24" s="260"/>
      <c r="FUF24" s="260"/>
      <c r="FUG24" s="260"/>
      <c r="FUH24" s="260"/>
      <c r="FUI24" s="260"/>
      <c r="FUJ24" s="260"/>
      <c r="FUK24" s="260"/>
      <c r="FUL24" s="260"/>
      <c r="FUM24" s="260"/>
      <c r="FUN24" s="260"/>
      <c r="FUO24" s="260"/>
      <c r="FUP24" s="260"/>
      <c r="FUQ24" s="260"/>
      <c r="FUR24" s="260"/>
      <c r="FUS24" s="260"/>
      <c r="FUT24" s="260"/>
      <c r="FUU24" s="260"/>
      <c r="FUV24" s="260"/>
      <c r="FUW24" s="260"/>
      <c r="FUX24" s="260"/>
      <c r="FUY24" s="260"/>
      <c r="FUZ24" s="260"/>
      <c r="FVA24" s="260"/>
      <c r="FVB24" s="260"/>
      <c r="FVC24" s="260"/>
      <c r="FVD24" s="260"/>
      <c r="FVE24" s="260"/>
      <c r="FVF24" s="260"/>
      <c r="FVG24" s="260"/>
      <c r="FVH24" s="260"/>
      <c r="FVI24" s="260"/>
      <c r="FVJ24" s="260"/>
      <c r="FVK24" s="260"/>
      <c r="FVL24" s="260"/>
      <c r="FVM24" s="260"/>
      <c r="FVN24" s="260"/>
      <c r="FVO24" s="260"/>
      <c r="FVP24" s="260"/>
      <c r="FVQ24" s="260"/>
      <c r="FVR24" s="260"/>
      <c r="FVS24" s="260"/>
      <c r="FVT24" s="260"/>
      <c r="FVU24" s="260"/>
      <c r="FVV24" s="260"/>
      <c r="FVW24" s="260"/>
      <c r="FVX24" s="260"/>
      <c r="FVY24" s="260"/>
      <c r="FVZ24" s="260"/>
      <c r="FWA24" s="260"/>
      <c r="FWB24" s="260"/>
      <c r="FWC24" s="260"/>
      <c r="FWD24" s="260"/>
      <c r="FWE24" s="260"/>
      <c r="FWF24" s="260"/>
      <c r="FWG24" s="260"/>
      <c r="FWH24" s="260"/>
      <c r="FWI24" s="260"/>
      <c r="FWJ24" s="260"/>
      <c r="FWK24" s="260"/>
      <c r="FWL24" s="260"/>
      <c r="FWM24" s="260"/>
      <c r="FWN24" s="260"/>
      <c r="FWO24" s="260"/>
      <c r="FWP24" s="260"/>
      <c r="FWQ24" s="260"/>
      <c r="FWR24" s="260"/>
      <c r="FWS24" s="260"/>
      <c r="FWT24" s="260"/>
      <c r="FWU24" s="260"/>
      <c r="FWV24" s="260"/>
      <c r="FWW24" s="260"/>
      <c r="FWX24" s="260"/>
      <c r="FWY24" s="260"/>
      <c r="FWZ24" s="260"/>
      <c r="FXA24" s="260"/>
      <c r="FXB24" s="260"/>
      <c r="FXC24" s="260"/>
      <c r="FXD24" s="260"/>
      <c r="FXE24" s="260"/>
      <c r="FXF24" s="260"/>
      <c r="FXG24" s="260"/>
      <c r="FXH24" s="260"/>
      <c r="FXI24" s="260"/>
      <c r="FXJ24" s="260"/>
      <c r="FXK24" s="260"/>
      <c r="FXL24" s="260"/>
      <c r="FXM24" s="260"/>
      <c r="FXN24" s="260"/>
      <c r="FXO24" s="260"/>
      <c r="FXP24" s="260"/>
      <c r="FXQ24" s="260"/>
      <c r="FXR24" s="260"/>
      <c r="FXS24" s="260"/>
      <c r="FXT24" s="260"/>
      <c r="FXU24" s="260"/>
      <c r="FXV24" s="260"/>
      <c r="FXW24" s="260"/>
      <c r="FXX24" s="260"/>
      <c r="FXY24" s="260"/>
      <c r="FXZ24" s="260"/>
      <c r="FYA24" s="260"/>
      <c r="FYB24" s="260"/>
      <c r="FYC24" s="260"/>
      <c r="FYD24" s="260"/>
      <c r="FYE24" s="260"/>
      <c r="FYF24" s="260"/>
      <c r="FYG24" s="260"/>
      <c r="FYH24" s="260"/>
      <c r="FYI24" s="260"/>
      <c r="FYJ24" s="260"/>
      <c r="FYK24" s="260"/>
      <c r="FYL24" s="260"/>
      <c r="FYM24" s="260"/>
      <c r="FYN24" s="260"/>
      <c r="FYO24" s="260"/>
      <c r="FYP24" s="260"/>
      <c r="FYQ24" s="260"/>
      <c r="FYR24" s="260"/>
      <c r="FYS24" s="260"/>
      <c r="FYT24" s="260"/>
      <c r="FYU24" s="260"/>
      <c r="FYV24" s="260"/>
      <c r="FYW24" s="260"/>
      <c r="FYX24" s="260"/>
      <c r="FYY24" s="260"/>
      <c r="FYZ24" s="260"/>
      <c r="FZA24" s="260"/>
      <c r="FZB24" s="260"/>
      <c r="FZC24" s="260"/>
      <c r="FZD24" s="260"/>
      <c r="FZE24" s="260"/>
      <c r="FZF24" s="260"/>
      <c r="FZG24" s="260"/>
      <c r="FZH24" s="260"/>
      <c r="FZI24" s="260"/>
      <c r="FZJ24" s="260"/>
      <c r="FZK24" s="260"/>
      <c r="FZL24" s="260"/>
      <c r="FZM24" s="260"/>
      <c r="FZN24" s="260"/>
      <c r="FZO24" s="260"/>
      <c r="FZP24" s="260"/>
      <c r="FZQ24" s="260"/>
      <c r="FZR24" s="260"/>
      <c r="FZS24" s="260"/>
      <c r="FZT24" s="260"/>
      <c r="FZU24" s="260"/>
      <c r="FZV24" s="260"/>
      <c r="FZW24" s="260"/>
      <c r="FZX24" s="260"/>
      <c r="FZY24" s="260"/>
      <c r="FZZ24" s="260"/>
      <c r="GAA24" s="260"/>
      <c r="GAB24" s="260"/>
      <c r="GAC24" s="260"/>
      <c r="GAD24" s="260"/>
      <c r="GAE24" s="260"/>
      <c r="GAF24" s="260"/>
      <c r="GAG24" s="260"/>
      <c r="GAH24" s="260"/>
      <c r="GAI24" s="260"/>
      <c r="GAJ24" s="260"/>
      <c r="GAK24" s="260"/>
      <c r="GAL24" s="260"/>
      <c r="GAM24" s="260"/>
      <c r="GAN24" s="260"/>
      <c r="GAO24" s="260"/>
      <c r="GAP24" s="260"/>
      <c r="GAQ24" s="260"/>
      <c r="GAR24" s="260"/>
      <c r="GAS24" s="260"/>
      <c r="GAT24" s="260"/>
      <c r="GAU24" s="260"/>
      <c r="GAV24" s="260"/>
      <c r="GAW24" s="260"/>
      <c r="GAX24" s="260"/>
      <c r="GAY24" s="260"/>
      <c r="GAZ24" s="260"/>
      <c r="GBA24" s="260"/>
      <c r="GBB24" s="260"/>
      <c r="GBC24" s="260"/>
      <c r="GBD24" s="260"/>
      <c r="GBE24" s="260"/>
      <c r="GBF24" s="260"/>
      <c r="GBG24" s="260"/>
      <c r="GBH24" s="260"/>
      <c r="GBI24" s="260"/>
      <c r="GBJ24" s="260"/>
      <c r="GBK24" s="260"/>
      <c r="GBL24" s="260"/>
      <c r="GBM24" s="260"/>
      <c r="GBN24" s="260"/>
      <c r="GBO24" s="260"/>
      <c r="GBP24" s="260"/>
      <c r="GBQ24" s="260"/>
      <c r="GBR24" s="260"/>
      <c r="GBS24" s="260"/>
      <c r="GBT24" s="260"/>
      <c r="GBU24" s="260"/>
      <c r="GBV24" s="260"/>
      <c r="GBW24" s="260"/>
      <c r="GBX24" s="260"/>
      <c r="GBY24" s="260"/>
      <c r="GBZ24" s="260"/>
      <c r="GCA24" s="260"/>
      <c r="GCB24" s="260"/>
      <c r="GCC24" s="260"/>
      <c r="GCD24" s="260"/>
      <c r="GCE24" s="260"/>
      <c r="GCF24" s="260"/>
      <c r="GCG24" s="260"/>
      <c r="GCH24" s="260"/>
      <c r="GCI24" s="260"/>
      <c r="GCJ24" s="260"/>
      <c r="GCK24" s="260"/>
      <c r="GCL24" s="260"/>
      <c r="GCM24" s="260"/>
      <c r="GCN24" s="260"/>
      <c r="GCO24" s="260"/>
      <c r="GCP24" s="260"/>
      <c r="GCQ24" s="260"/>
      <c r="GCR24" s="260"/>
      <c r="GCS24" s="260"/>
      <c r="GCT24" s="260"/>
      <c r="GCU24" s="260"/>
      <c r="GCV24" s="260"/>
      <c r="GCW24" s="260"/>
      <c r="GCX24" s="260"/>
      <c r="GCY24" s="260"/>
      <c r="GCZ24" s="260"/>
      <c r="GDA24" s="260"/>
      <c r="GDB24" s="260"/>
      <c r="GDC24" s="260"/>
      <c r="GDD24" s="260"/>
      <c r="GDE24" s="260"/>
      <c r="GDF24" s="260"/>
      <c r="GDG24" s="260"/>
      <c r="GDH24" s="260"/>
      <c r="GDI24" s="260"/>
      <c r="GDJ24" s="260"/>
      <c r="GDK24" s="260"/>
      <c r="GDL24" s="260"/>
      <c r="GDM24" s="260"/>
      <c r="GDN24" s="260"/>
      <c r="GDO24" s="260"/>
      <c r="GDP24" s="260"/>
      <c r="GDQ24" s="260"/>
      <c r="GDR24" s="260"/>
      <c r="GDS24" s="260"/>
      <c r="GDT24" s="260"/>
      <c r="GDU24" s="260"/>
      <c r="GDV24" s="260"/>
      <c r="GDW24" s="260"/>
      <c r="GDX24" s="260"/>
      <c r="GDY24" s="260"/>
      <c r="GDZ24" s="260"/>
      <c r="GEA24" s="260"/>
      <c r="GEB24" s="260"/>
      <c r="GEC24" s="260"/>
      <c r="GED24" s="260"/>
      <c r="GEE24" s="260"/>
      <c r="GEF24" s="260"/>
      <c r="GEG24" s="260"/>
      <c r="GEH24" s="260"/>
      <c r="GEI24" s="260"/>
      <c r="GEJ24" s="260"/>
      <c r="GEK24" s="260"/>
      <c r="GEL24" s="260"/>
      <c r="GEM24" s="260"/>
      <c r="GEN24" s="260"/>
      <c r="GEO24" s="260"/>
      <c r="GEP24" s="260"/>
      <c r="GEQ24" s="260"/>
      <c r="GER24" s="260"/>
      <c r="GES24" s="260"/>
      <c r="GET24" s="260"/>
      <c r="GEU24" s="260"/>
      <c r="GEV24" s="260"/>
      <c r="GEW24" s="260"/>
      <c r="GEX24" s="260"/>
      <c r="GEY24" s="260"/>
      <c r="GEZ24" s="260"/>
      <c r="GFA24" s="260"/>
      <c r="GFB24" s="260"/>
      <c r="GFC24" s="260"/>
      <c r="GFD24" s="260"/>
      <c r="GFE24" s="260"/>
      <c r="GFF24" s="260"/>
      <c r="GFG24" s="260"/>
      <c r="GFH24" s="260"/>
      <c r="GFI24" s="260"/>
      <c r="GFJ24" s="260"/>
      <c r="GFK24" s="260"/>
      <c r="GFL24" s="260"/>
      <c r="GFM24" s="260"/>
      <c r="GFN24" s="260"/>
      <c r="GFO24" s="260"/>
      <c r="GFP24" s="260"/>
      <c r="GFQ24" s="260"/>
      <c r="GFR24" s="260"/>
      <c r="GFS24" s="260"/>
      <c r="GFT24" s="260"/>
      <c r="GFU24" s="260"/>
      <c r="GFV24" s="260"/>
      <c r="GFW24" s="260"/>
      <c r="GFX24" s="260"/>
      <c r="GFY24" s="260"/>
      <c r="GFZ24" s="260"/>
      <c r="GGA24" s="260"/>
      <c r="GGB24" s="260"/>
      <c r="GGC24" s="260"/>
      <c r="GGD24" s="260"/>
      <c r="GGE24" s="260"/>
      <c r="GGF24" s="260"/>
      <c r="GGG24" s="260"/>
      <c r="GGH24" s="260"/>
      <c r="GGI24" s="260"/>
      <c r="GGJ24" s="260"/>
      <c r="GGK24" s="260"/>
      <c r="GGL24" s="260"/>
      <c r="GGM24" s="260"/>
      <c r="GGN24" s="260"/>
      <c r="GGO24" s="260"/>
      <c r="GGP24" s="260"/>
      <c r="GGQ24" s="260"/>
      <c r="GGR24" s="260"/>
      <c r="GGS24" s="260"/>
      <c r="GGT24" s="260"/>
      <c r="GGU24" s="260"/>
      <c r="GGV24" s="260"/>
      <c r="GGW24" s="260"/>
      <c r="GGX24" s="260"/>
      <c r="GGY24" s="260"/>
      <c r="GGZ24" s="260"/>
      <c r="GHA24" s="260"/>
      <c r="GHB24" s="260"/>
      <c r="GHC24" s="260"/>
      <c r="GHD24" s="260"/>
      <c r="GHE24" s="260"/>
      <c r="GHF24" s="260"/>
      <c r="GHG24" s="260"/>
      <c r="GHH24" s="260"/>
      <c r="GHI24" s="260"/>
      <c r="GHJ24" s="260"/>
      <c r="GHK24" s="260"/>
      <c r="GHL24" s="260"/>
      <c r="GHM24" s="260"/>
      <c r="GHN24" s="260"/>
      <c r="GHO24" s="260"/>
      <c r="GHP24" s="260"/>
      <c r="GHQ24" s="260"/>
      <c r="GHR24" s="260"/>
      <c r="GHS24" s="260"/>
      <c r="GHT24" s="260"/>
      <c r="GHU24" s="260"/>
      <c r="GHV24" s="260"/>
      <c r="GHW24" s="260"/>
      <c r="GHX24" s="260"/>
      <c r="GHY24" s="260"/>
      <c r="GHZ24" s="260"/>
      <c r="GIA24" s="260"/>
      <c r="GIB24" s="260"/>
      <c r="GIC24" s="260"/>
      <c r="GID24" s="260"/>
      <c r="GIE24" s="260"/>
      <c r="GIF24" s="260"/>
      <c r="GIG24" s="260"/>
      <c r="GIH24" s="260"/>
      <c r="GII24" s="260"/>
      <c r="GIJ24" s="260"/>
      <c r="GIK24" s="260"/>
      <c r="GIL24" s="260"/>
      <c r="GIM24" s="260"/>
      <c r="GIN24" s="260"/>
      <c r="GIO24" s="260"/>
      <c r="GIP24" s="260"/>
      <c r="GIQ24" s="260"/>
      <c r="GIR24" s="260"/>
      <c r="GIS24" s="260"/>
      <c r="GIT24" s="260"/>
      <c r="GIU24" s="260"/>
      <c r="GIV24" s="260"/>
      <c r="GIW24" s="260"/>
      <c r="GIX24" s="260"/>
      <c r="GIY24" s="260"/>
      <c r="GIZ24" s="260"/>
      <c r="GJA24" s="260"/>
      <c r="GJB24" s="260"/>
      <c r="GJC24" s="260"/>
      <c r="GJD24" s="260"/>
      <c r="GJE24" s="260"/>
      <c r="GJF24" s="260"/>
      <c r="GJG24" s="260"/>
      <c r="GJH24" s="260"/>
      <c r="GJI24" s="260"/>
      <c r="GJJ24" s="260"/>
      <c r="GJK24" s="260"/>
      <c r="GJL24" s="260"/>
      <c r="GJM24" s="260"/>
      <c r="GJN24" s="260"/>
      <c r="GJO24" s="260"/>
      <c r="GJP24" s="260"/>
      <c r="GJQ24" s="260"/>
      <c r="GJR24" s="260"/>
      <c r="GJS24" s="260"/>
      <c r="GJT24" s="260"/>
      <c r="GJU24" s="260"/>
      <c r="GJV24" s="260"/>
      <c r="GJW24" s="260"/>
      <c r="GJX24" s="260"/>
      <c r="GJY24" s="260"/>
      <c r="GJZ24" s="260"/>
      <c r="GKA24" s="260"/>
      <c r="GKB24" s="260"/>
      <c r="GKC24" s="260"/>
      <c r="GKD24" s="260"/>
      <c r="GKE24" s="260"/>
      <c r="GKF24" s="260"/>
      <c r="GKG24" s="260"/>
      <c r="GKH24" s="260"/>
      <c r="GKI24" s="260"/>
      <c r="GKJ24" s="260"/>
      <c r="GKK24" s="260"/>
      <c r="GKL24" s="260"/>
      <c r="GKM24" s="260"/>
      <c r="GKN24" s="260"/>
      <c r="GKO24" s="260"/>
      <c r="GKP24" s="260"/>
      <c r="GKQ24" s="260"/>
      <c r="GKR24" s="260"/>
      <c r="GKS24" s="260"/>
      <c r="GKT24" s="260"/>
      <c r="GKU24" s="260"/>
      <c r="GKV24" s="260"/>
      <c r="GKW24" s="260"/>
      <c r="GKX24" s="260"/>
      <c r="GKY24" s="260"/>
      <c r="GKZ24" s="260"/>
      <c r="GLA24" s="260"/>
      <c r="GLB24" s="260"/>
      <c r="GLC24" s="260"/>
      <c r="GLD24" s="260"/>
      <c r="GLE24" s="260"/>
      <c r="GLF24" s="260"/>
      <c r="GLG24" s="260"/>
      <c r="GLH24" s="260"/>
      <c r="GLI24" s="260"/>
      <c r="GLJ24" s="260"/>
      <c r="GLK24" s="260"/>
      <c r="GLL24" s="260"/>
      <c r="GLM24" s="260"/>
      <c r="GLN24" s="260"/>
      <c r="GLO24" s="260"/>
      <c r="GLP24" s="260"/>
      <c r="GLQ24" s="260"/>
      <c r="GLR24" s="260"/>
      <c r="GLS24" s="260"/>
      <c r="GLT24" s="260"/>
      <c r="GLU24" s="260"/>
      <c r="GLV24" s="260"/>
      <c r="GLW24" s="260"/>
      <c r="GLX24" s="260"/>
      <c r="GLY24" s="260"/>
      <c r="GLZ24" s="260"/>
      <c r="GMA24" s="260"/>
      <c r="GMB24" s="260"/>
      <c r="GMC24" s="260"/>
      <c r="GMD24" s="260"/>
      <c r="GME24" s="260"/>
      <c r="GMF24" s="260"/>
      <c r="GMG24" s="260"/>
      <c r="GMH24" s="260"/>
      <c r="GMI24" s="260"/>
      <c r="GMJ24" s="260"/>
      <c r="GMK24" s="260"/>
      <c r="GML24" s="260"/>
      <c r="GMM24" s="260"/>
      <c r="GMN24" s="260"/>
      <c r="GMO24" s="260"/>
      <c r="GMP24" s="260"/>
      <c r="GMQ24" s="260"/>
      <c r="GMR24" s="260"/>
      <c r="GMS24" s="260"/>
      <c r="GMT24" s="260"/>
      <c r="GMU24" s="260"/>
      <c r="GMV24" s="260"/>
      <c r="GMW24" s="260"/>
      <c r="GMX24" s="260"/>
      <c r="GMY24" s="260"/>
      <c r="GMZ24" s="260"/>
      <c r="GNA24" s="260"/>
      <c r="GNB24" s="260"/>
      <c r="GNC24" s="260"/>
      <c r="GND24" s="260"/>
      <c r="GNE24" s="260"/>
      <c r="GNF24" s="260"/>
      <c r="GNG24" s="260"/>
      <c r="GNH24" s="260"/>
      <c r="GNI24" s="260"/>
      <c r="GNJ24" s="260"/>
      <c r="GNK24" s="260"/>
      <c r="GNL24" s="260"/>
      <c r="GNM24" s="260"/>
      <c r="GNN24" s="260"/>
      <c r="GNO24" s="260"/>
      <c r="GNP24" s="260"/>
      <c r="GNQ24" s="260"/>
      <c r="GNR24" s="260"/>
      <c r="GNS24" s="260"/>
      <c r="GNT24" s="260"/>
      <c r="GNU24" s="260"/>
      <c r="GNV24" s="260"/>
      <c r="GNW24" s="260"/>
      <c r="GNX24" s="260"/>
      <c r="GNY24" s="260"/>
      <c r="GNZ24" s="260"/>
      <c r="GOA24" s="260"/>
      <c r="GOB24" s="260"/>
      <c r="GOC24" s="260"/>
      <c r="GOD24" s="260"/>
      <c r="GOE24" s="260"/>
      <c r="GOF24" s="260"/>
      <c r="GOG24" s="260"/>
      <c r="GOH24" s="260"/>
      <c r="GOI24" s="260"/>
      <c r="GOJ24" s="260"/>
      <c r="GOK24" s="260"/>
      <c r="GOL24" s="260"/>
      <c r="GOM24" s="260"/>
      <c r="GON24" s="260"/>
      <c r="GOO24" s="260"/>
      <c r="GOP24" s="260"/>
      <c r="GOQ24" s="260"/>
      <c r="GOR24" s="260"/>
      <c r="GOS24" s="260"/>
      <c r="GOT24" s="260"/>
      <c r="GOU24" s="260"/>
      <c r="GOV24" s="260"/>
      <c r="GOW24" s="260"/>
      <c r="GOX24" s="260"/>
      <c r="GOY24" s="260"/>
      <c r="GOZ24" s="260"/>
      <c r="GPA24" s="260"/>
      <c r="GPB24" s="260"/>
      <c r="GPC24" s="260"/>
      <c r="GPD24" s="260"/>
      <c r="GPE24" s="260"/>
      <c r="GPF24" s="260"/>
      <c r="GPG24" s="260"/>
      <c r="GPH24" s="260"/>
      <c r="GPI24" s="260"/>
      <c r="GPJ24" s="260"/>
      <c r="GPK24" s="260"/>
      <c r="GPL24" s="260"/>
      <c r="GPM24" s="260"/>
      <c r="GPN24" s="260"/>
      <c r="GPO24" s="260"/>
      <c r="GPP24" s="260"/>
      <c r="GPQ24" s="260"/>
      <c r="GPR24" s="260"/>
      <c r="GPS24" s="260"/>
      <c r="GPT24" s="260"/>
      <c r="GPU24" s="260"/>
      <c r="GPV24" s="260"/>
      <c r="GPW24" s="260"/>
      <c r="GPX24" s="260"/>
      <c r="GPY24" s="260"/>
      <c r="GPZ24" s="260"/>
      <c r="GQA24" s="260"/>
      <c r="GQB24" s="260"/>
      <c r="GQC24" s="260"/>
      <c r="GQD24" s="260"/>
      <c r="GQE24" s="260"/>
      <c r="GQF24" s="260"/>
      <c r="GQG24" s="260"/>
      <c r="GQH24" s="260"/>
      <c r="GQI24" s="260"/>
      <c r="GQJ24" s="260"/>
      <c r="GQK24" s="260"/>
      <c r="GQL24" s="260"/>
      <c r="GQM24" s="260"/>
      <c r="GQN24" s="260"/>
      <c r="GQO24" s="260"/>
      <c r="GQP24" s="260"/>
      <c r="GQQ24" s="260"/>
      <c r="GQR24" s="260"/>
      <c r="GQS24" s="260"/>
      <c r="GQT24" s="260"/>
      <c r="GQU24" s="260"/>
      <c r="GQV24" s="260"/>
      <c r="GQW24" s="260"/>
      <c r="GQX24" s="260"/>
      <c r="GQY24" s="260"/>
      <c r="GQZ24" s="260"/>
      <c r="GRA24" s="260"/>
      <c r="GRB24" s="260"/>
      <c r="GRC24" s="260"/>
      <c r="GRD24" s="260"/>
      <c r="GRE24" s="260"/>
      <c r="GRF24" s="260"/>
      <c r="GRG24" s="260"/>
      <c r="GRH24" s="260"/>
      <c r="GRI24" s="260"/>
      <c r="GRJ24" s="260"/>
      <c r="GRK24" s="260"/>
      <c r="GRL24" s="260"/>
      <c r="GRM24" s="260"/>
      <c r="GRN24" s="260"/>
      <c r="GRO24" s="260"/>
      <c r="GRP24" s="260"/>
      <c r="GRQ24" s="260"/>
      <c r="GRR24" s="260"/>
      <c r="GRS24" s="260"/>
      <c r="GRT24" s="260"/>
      <c r="GRU24" s="260"/>
      <c r="GRV24" s="260"/>
      <c r="GRW24" s="260"/>
      <c r="GRX24" s="260"/>
      <c r="GRY24" s="260"/>
      <c r="GRZ24" s="260"/>
      <c r="GSA24" s="260"/>
      <c r="GSB24" s="260"/>
      <c r="GSC24" s="260"/>
      <c r="GSD24" s="260"/>
      <c r="GSE24" s="260"/>
      <c r="GSF24" s="260"/>
      <c r="GSG24" s="260"/>
      <c r="GSH24" s="260"/>
      <c r="GSI24" s="260"/>
      <c r="GSJ24" s="260"/>
      <c r="GSK24" s="260"/>
      <c r="GSL24" s="260"/>
      <c r="GSM24" s="260"/>
      <c r="GSN24" s="260"/>
      <c r="GSO24" s="260"/>
      <c r="GSP24" s="260"/>
      <c r="GSQ24" s="260"/>
      <c r="GSR24" s="260"/>
      <c r="GSS24" s="260"/>
      <c r="GST24" s="260"/>
      <c r="GSU24" s="260"/>
      <c r="GSV24" s="260"/>
      <c r="GSW24" s="260"/>
      <c r="GSX24" s="260"/>
      <c r="GSY24" s="260"/>
      <c r="GSZ24" s="260"/>
      <c r="GTA24" s="260"/>
      <c r="GTB24" s="260"/>
      <c r="GTC24" s="260"/>
      <c r="GTD24" s="260"/>
      <c r="GTE24" s="260"/>
      <c r="GTF24" s="260"/>
      <c r="GTG24" s="260"/>
      <c r="GTH24" s="260"/>
      <c r="GTI24" s="260"/>
      <c r="GTJ24" s="260"/>
      <c r="GTK24" s="260"/>
      <c r="GTL24" s="260"/>
      <c r="GTM24" s="260"/>
      <c r="GTN24" s="260"/>
      <c r="GTO24" s="260"/>
      <c r="GTP24" s="260"/>
      <c r="GTQ24" s="260"/>
      <c r="GTR24" s="260"/>
      <c r="GTS24" s="260"/>
      <c r="GTT24" s="260"/>
      <c r="GTU24" s="260"/>
      <c r="GTV24" s="260"/>
      <c r="GTW24" s="260"/>
      <c r="GTX24" s="260"/>
      <c r="GTY24" s="260"/>
      <c r="GTZ24" s="260"/>
      <c r="GUA24" s="260"/>
      <c r="GUB24" s="260"/>
      <c r="GUC24" s="260"/>
      <c r="GUD24" s="260"/>
      <c r="GUE24" s="260"/>
      <c r="GUF24" s="260"/>
      <c r="GUG24" s="260"/>
      <c r="GUH24" s="260"/>
      <c r="GUI24" s="260"/>
      <c r="GUJ24" s="260"/>
      <c r="GUK24" s="260"/>
      <c r="GUL24" s="260"/>
      <c r="GUM24" s="260"/>
      <c r="GUN24" s="260"/>
      <c r="GUO24" s="260"/>
      <c r="GUP24" s="260"/>
      <c r="GUQ24" s="260"/>
      <c r="GUR24" s="260"/>
      <c r="GUS24" s="260"/>
      <c r="GUT24" s="260"/>
      <c r="GUU24" s="260"/>
      <c r="GUV24" s="260"/>
      <c r="GUW24" s="260"/>
      <c r="GUX24" s="260"/>
      <c r="GUY24" s="260"/>
      <c r="GUZ24" s="260"/>
      <c r="GVA24" s="260"/>
      <c r="GVB24" s="260"/>
      <c r="GVC24" s="260"/>
      <c r="GVD24" s="260"/>
      <c r="GVE24" s="260"/>
      <c r="GVF24" s="260"/>
      <c r="GVG24" s="260"/>
      <c r="GVH24" s="260"/>
      <c r="GVI24" s="260"/>
      <c r="GVJ24" s="260"/>
      <c r="GVK24" s="260"/>
      <c r="GVL24" s="260"/>
      <c r="GVM24" s="260"/>
      <c r="GVN24" s="260"/>
      <c r="GVO24" s="260"/>
      <c r="GVP24" s="260"/>
      <c r="GVQ24" s="260"/>
      <c r="GVR24" s="260"/>
      <c r="GVS24" s="260"/>
      <c r="GVT24" s="260"/>
      <c r="GVU24" s="260"/>
      <c r="GVV24" s="260"/>
      <c r="GVW24" s="260"/>
      <c r="GVX24" s="260"/>
      <c r="GVY24" s="260"/>
      <c r="GVZ24" s="260"/>
      <c r="GWA24" s="260"/>
      <c r="GWB24" s="260"/>
      <c r="GWC24" s="260"/>
      <c r="GWD24" s="260"/>
      <c r="GWE24" s="260"/>
      <c r="GWF24" s="260"/>
      <c r="GWG24" s="260"/>
      <c r="GWH24" s="260"/>
      <c r="GWI24" s="260"/>
      <c r="GWJ24" s="260"/>
      <c r="GWK24" s="260"/>
      <c r="GWL24" s="260"/>
      <c r="GWM24" s="260"/>
      <c r="GWN24" s="260"/>
      <c r="GWO24" s="260"/>
      <c r="GWP24" s="260"/>
      <c r="GWQ24" s="260"/>
      <c r="GWR24" s="260"/>
      <c r="GWS24" s="260"/>
      <c r="GWT24" s="260"/>
      <c r="GWU24" s="260"/>
      <c r="GWV24" s="260"/>
      <c r="GWW24" s="260"/>
      <c r="GWX24" s="260"/>
      <c r="GWY24" s="260"/>
      <c r="GWZ24" s="260"/>
      <c r="GXA24" s="260"/>
      <c r="GXB24" s="260"/>
      <c r="GXC24" s="260"/>
      <c r="GXD24" s="260"/>
      <c r="GXE24" s="260"/>
      <c r="GXF24" s="260"/>
      <c r="GXG24" s="260"/>
      <c r="GXH24" s="260"/>
      <c r="GXI24" s="260"/>
      <c r="GXJ24" s="260"/>
      <c r="GXK24" s="260"/>
      <c r="GXL24" s="260"/>
      <c r="GXM24" s="260"/>
      <c r="GXN24" s="260"/>
      <c r="GXO24" s="260"/>
      <c r="GXP24" s="260"/>
      <c r="GXQ24" s="260"/>
      <c r="GXR24" s="260"/>
      <c r="GXS24" s="260"/>
      <c r="GXT24" s="260"/>
      <c r="GXU24" s="260"/>
      <c r="GXV24" s="260"/>
      <c r="GXW24" s="260"/>
      <c r="GXX24" s="260"/>
      <c r="GXY24" s="260"/>
      <c r="GXZ24" s="260"/>
      <c r="GYA24" s="260"/>
      <c r="GYB24" s="260"/>
      <c r="GYC24" s="260"/>
      <c r="GYD24" s="260"/>
      <c r="GYE24" s="260"/>
      <c r="GYF24" s="260"/>
      <c r="GYG24" s="260"/>
      <c r="GYH24" s="260"/>
      <c r="GYI24" s="260"/>
      <c r="GYJ24" s="260"/>
      <c r="GYK24" s="260"/>
      <c r="GYL24" s="260"/>
      <c r="GYM24" s="260"/>
      <c r="GYN24" s="260"/>
      <c r="GYO24" s="260"/>
      <c r="GYP24" s="260"/>
      <c r="GYQ24" s="260"/>
      <c r="GYR24" s="260"/>
      <c r="GYS24" s="260"/>
      <c r="GYT24" s="260"/>
      <c r="GYU24" s="260"/>
      <c r="GYV24" s="260"/>
      <c r="GYW24" s="260"/>
      <c r="GYX24" s="260"/>
      <c r="GYY24" s="260"/>
      <c r="GYZ24" s="260"/>
      <c r="GZA24" s="260"/>
      <c r="GZB24" s="260"/>
      <c r="GZC24" s="260"/>
      <c r="GZD24" s="260"/>
      <c r="GZE24" s="260"/>
      <c r="GZF24" s="260"/>
      <c r="GZG24" s="260"/>
      <c r="GZH24" s="260"/>
      <c r="GZI24" s="260"/>
      <c r="GZJ24" s="260"/>
      <c r="GZK24" s="260"/>
      <c r="GZL24" s="260"/>
      <c r="GZM24" s="260"/>
      <c r="GZN24" s="260"/>
      <c r="GZO24" s="260"/>
      <c r="GZP24" s="260"/>
      <c r="GZQ24" s="260"/>
      <c r="GZR24" s="260"/>
      <c r="GZS24" s="260"/>
      <c r="GZT24" s="260"/>
      <c r="GZU24" s="260"/>
      <c r="GZV24" s="260"/>
      <c r="GZW24" s="260"/>
      <c r="GZX24" s="260"/>
      <c r="GZY24" s="260"/>
      <c r="GZZ24" s="260"/>
      <c r="HAA24" s="260"/>
      <c r="HAB24" s="260"/>
      <c r="HAC24" s="260"/>
      <c r="HAD24" s="260"/>
      <c r="HAE24" s="260"/>
      <c r="HAF24" s="260"/>
      <c r="HAG24" s="260"/>
      <c r="HAH24" s="260"/>
      <c r="HAI24" s="260"/>
      <c r="HAJ24" s="260"/>
      <c r="HAK24" s="260"/>
      <c r="HAL24" s="260"/>
      <c r="HAM24" s="260"/>
      <c r="HAN24" s="260"/>
      <c r="HAO24" s="260"/>
      <c r="HAP24" s="260"/>
      <c r="HAQ24" s="260"/>
      <c r="HAR24" s="260"/>
      <c r="HAS24" s="260"/>
      <c r="HAT24" s="260"/>
      <c r="HAU24" s="260"/>
      <c r="HAV24" s="260"/>
      <c r="HAW24" s="260"/>
      <c r="HAX24" s="260"/>
      <c r="HAY24" s="260"/>
      <c r="HAZ24" s="260"/>
      <c r="HBA24" s="260"/>
      <c r="HBB24" s="260"/>
      <c r="HBC24" s="260"/>
      <c r="HBD24" s="260"/>
      <c r="HBE24" s="260"/>
      <c r="HBF24" s="260"/>
      <c r="HBG24" s="260"/>
      <c r="HBH24" s="260"/>
      <c r="HBI24" s="260"/>
      <c r="HBJ24" s="260"/>
      <c r="HBK24" s="260"/>
      <c r="HBL24" s="260"/>
      <c r="HBM24" s="260"/>
      <c r="HBN24" s="260"/>
      <c r="HBO24" s="260"/>
      <c r="HBP24" s="260"/>
      <c r="HBQ24" s="260"/>
      <c r="HBR24" s="260"/>
      <c r="HBS24" s="260"/>
      <c r="HBT24" s="260"/>
      <c r="HBU24" s="260"/>
      <c r="HBV24" s="260"/>
      <c r="HBW24" s="260"/>
      <c r="HBX24" s="260"/>
      <c r="HBY24" s="260"/>
      <c r="HBZ24" s="260"/>
      <c r="HCA24" s="260"/>
      <c r="HCB24" s="260"/>
      <c r="HCC24" s="260"/>
      <c r="HCD24" s="260"/>
      <c r="HCE24" s="260"/>
      <c r="HCF24" s="260"/>
      <c r="HCG24" s="260"/>
      <c r="HCH24" s="260"/>
      <c r="HCI24" s="260"/>
      <c r="HCJ24" s="260"/>
      <c r="HCK24" s="260"/>
      <c r="HCL24" s="260"/>
      <c r="HCM24" s="260"/>
      <c r="HCN24" s="260"/>
      <c r="HCO24" s="260"/>
      <c r="HCP24" s="260"/>
      <c r="HCQ24" s="260"/>
      <c r="HCR24" s="260"/>
      <c r="HCS24" s="260"/>
      <c r="HCT24" s="260"/>
      <c r="HCU24" s="260"/>
      <c r="HCV24" s="260"/>
      <c r="HCW24" s="260"/>
      <c r="HCX24" s="260"/>
      <c r="HCY24" s="260"/>
      <c r="HCZ24" s="260"/>
      <c r="HDA24" s="260"/>
      <c r="HDB24" s="260"/>
      <c r="HDC24" s="260"/>
      <c r="HDD24" s="260"/>
      <c r="HDE24" s="260"/>
      <c r="HDF24" s="260"/>
      <c r="HDG24" s="260"/>
      <c r="HDH24" s="260"/>
      <c r="HDI24" s="260"/>
      <c r="HDJ24" s="260"/>
      <c r="HDK24" s="260"/>
      <c r="HDL24" s="260"/>
      <c r="HDM24" s="260"/>
      <c r="HDN24" s="260"/>
      <c r="HDO24" s="260"/>
      <c r="HDP24" s="260"/>
      <c r="HDQ24" s="260"/>
      <c r="HDR24" s="260"/>
      <c r="HDS24" s="260"/>
      <c r="HDT24" s="260"/>
      <c r="HDU24" s="260"/>
      <c r="HDV24" s="260"/>
      <c r="HDW24" s="260"/>
      <c r="HDX24" s="260"/>
      <c r="HDY24" s="260"/>
      <c r="HDZ24" s="260"/>
      <c r="HEA24" s="260"/>
      <c r="HEB24" s="260"/>
      <c r="HEC24" s="260"/>
      <c r="HED24" s="260"/>
      <c r="HEE24" s="260"/>
      <c r="HEF24" s="260"/>
      <c r="HEG24" s="260"/>
      <c r="HEH24" s="260"/>
      <c r="HEI24" s="260"/>
      <c r="HEJ24" s="260"/>
      <c r="HEK24" s="260"/>
      <c r="HEL24" s="260"/>
      <c r="HEM24" s="260"/>
      <c r="HEN24" s="260"/>
      <c r="HEO24" s="260"/>
      <c r="HEP24" s="260"/>
      <c r="HEQ24" s="260"/>
      <c r="HER24" s="260"/>
      <c r="HES24" s="260"/>
      <c r="HET24" s="260"/>
      <c r="HEU24" s="260"/>
      <c r="HEV24" s="260"/>
      <c r="HEW24" s="260"/>
      <c r="HEX24" s="260"/>
      <c r="HEY24" s="260"/>
      <c r="HEZ24" s="260"/>
      <c r="HFA24" s="260"/>
      <c r="HFB24" s="260"/>
      <c r="HFC24" s="260"/>
      <c r="HFD24" s="260"/>
      <c r="HFE24" s="260"/>
      <c r="HFF24" s="260"/>
      <c r="HFG24" s="260"/>
      <c r="HFH24" s="260"/>
      <c r="HFI24" s="260"/>
      <c r="HFJ24" s="260"/>
      <c r="HFK24" s="260"/>
      <c r="HFL24" s="260"/>
      <c r="HFM24" s="260"/>
      <c r="HFN24" s="260"/>
      <c r="HFO24" s="260"/>
      <c r="HFP24" s="260"/>
      <c r="HFQ24" s="260"/>
      <c r="HFR24" s="260"/>
      <c r="HFS24" s="260"/>
      <c r="HFT24" s="260"/>
      <c r="HFU24" s="260"/>
      <c r="HFV24" s="260"/>
      <c r="HFW24" s="260"/>
      <c r="HFX24" s="260"/>
      <c r="HFY24" s="260"/>
      <c r="HFZ24" s="260"/>
      <c r="HGA24" s="260"/>
      <c r="HGB24" s="260"/>
      <c r="HGC24" s="260"/>
      <c r="HGD24" s="260"/>
      <c r="HGE24" s="260"/>
      <c r="HGF24" s="260"/>
      <c r="HGG24" s="260"/>
      <c r="HGH24" s="260"/>
      <c r="HGI24" s="260"/>
      <c r="HGJ24" s="260"/>
      <c r="HGK24" s="260"/>
      <c r="HGL24" s="260"/>
      <c r="HGM24" s="260"/>
      <c r="HGN24" s="260"/>
      <c r="HGO24" s="260"/>
      <c r="HGP24" s="260"/>
      <c r="HGQ24" s="260"/>
      <c r="HGR24" s="260"/>
      <c r="HGS24" s="260"/>
      <c r="HGT24" s="260"/>
      <c r="HGU24" s="260"/>
      <c r="HGV24" s="260"/>
      <c r="HGW24" s="260"/>
      <c r="HGX24" s="260"/>
      <c r="HGY24" s="260"/>
      <c r="HGZ24" s="260"/>
      <c r="HHA24" s="260"/>
      <c r="HHB24" s="260"/>
      <c r="HHC24" s="260"/>
      <c r="HHD24" s="260"/>
      <c r="HHE24" s="260"/>
      <c r="HHF24" s="260"/>
      <c r="HHG24" s="260"/>
      <c r="HHH24" s="260"/>
      <c r="HHI24" s="260"/>
      <c r="HHJ24" s="260"/>
      <c r="HHK24" s="260"/>
      <c r="HHL24" s="260"/>
      <c r="HHM24" s="260"/>
      <c r="HHN24" s="260"/>
      <c r="HHO24" s="260"/>
      <c r="HHP24" s="260"/>
      <c r="HHQ24" s="260"/>
      <c r="HHR24" s="260"/>
      <c r="HHS24" s="260"/>
      <c r="HHT24" s="260"/>
      <c r="HHU24" s="260"/>
      <c r="HHV24" s="260"/>
      <c r="HHW24" s="260"/>
      <c r="HHX24" s="260"/>
      <c r="HHY24" s="260"/>
      <c r="HHZ24" s="260"/>
      <c r="HIA24" s="260"/>
      <c r="HIB24" s="260"/>
      <c r="HIC24" s="260"/>
      <c r="HID24" s="260"/>
      <c r="HIE24" s="260"/>
      <c r="HIF24" s="260"/>
      <c r="HIG24" s="260"/>
      <c r="HIH24" s="260"/>
      <c r="HII24" s="260"/>
      <c r="HIJ24" s="260"/>
      <c r="HIK24" s="260"/>
      <c r="HIL24" s="260"/>
      <c r="HIM24" s="260"/>
      <c r="HIN24" s="260"/>
      <c r="HIO24" s="260"/>
      <c r="HIP24" s="260"/>
      <c r="HIQ24" s="260"/>
      <c r="HIR24" s="260"/>
      <c r="HIS24" s="260"/>
      <c r="HIT24" s="260"/>
      <c r="HIU24" s="260"/>
      <c r="HIV24" s="260"/>
      <c r="HIW24" s="260"/>
      <c r="HIX24" s="260"/>
      <c r="HIY24" s="260"/>
      <c r="HIZ24" s="260"/>
      <c r="HJA24" s="260"/>
      <c r="HJB24" s="260"/>
      <c r="HJC24" s="260"/>
      <c r="HJD24" s="260"/>
      <c r="HJE24" s="260"/>
      <c r="HJF24" s="260"/>
      <c r="HJG24" s="260"/>
      <c r="HJH24" s="260"/>
      <c r="HJI24" s="260"/>
      <c r="HJJ24" s="260"/>
      <c r="HJK24" s="260"/>
      <c r="HJL24" s="260"/>
      <c r="HJM24" s="260"/>
      <c r="HJN24" s="260"/>
      <c r="HJO24" s="260"/>
      <c r="HJP24" s="260"/>
      <c r="HJQ24" s="260"/>
      <c r="HJR24" s="260"/>
      <c r="HJS24" s="260"/>
      <c r="HJT24" s="260"/>
      <c r="HJU24" s="260"/>
      <c r="HJV24" s="260"/>
      <c r="HJW24" s="260"/>
      <c r="HJX24" s="260"/>
      <c r="HJY24" s="260"/>
      <c r="HJZ24" s="260"/>
      <c r="HKA24" s="260"/>
      <c r="HKB24" s="260"/>
      <c r="HKC24" s="260"/>
      <c r="HKD24" s="260"/>
      <c r="HKE24" s="260"/>
      <c r="HKF24" s="260"/>
      <c r="HKG24" s="260"/>
      <c r="HKH24" s="260"/>
      <c r="HKI24" s="260"/>
      <c r="HKJ24" s="260"/>
      <c r="HKK24" s="260"/>
      <c r="HKL24" s="260"/>
      <c r="HKM24" s="260"/>
      <c r="HKN24" s="260"/>
      <c r="HKO24" s="260"/>
      <c r="HKP24" s="260"/>
      <c r="HKQ24" s="260"/>
      <c r="HKR24" s="260"/>
      <c r="HKS24" s="260"/>
      <c r="HKT24" s="260"/>
      <c r="HKU24" s="260"/>
      <c r="HKV24" s="260"/>
      <c r="HKW24" s="260"/>
      <c r="HKX24" s="260"/>
      <c r="HKY24" s="260"/>
      <c r="HKZ24" s="260"/>
      <c r="HLA24" s="260"/>
      <c r="HLB24" s="260"/>
      <c r="HLC24" s="260"/>
      <c r="HLD24" s="260"/>
      <c r="HLE24" s="260"/>
      <c r="HLF24" s="260"/>
      <c r="HLG24" s="260"/>
      <c r="HLH24" s="260"/>
      <c r="HLI24" s="260"/>
      <c r="HLJ24" s="260"/>
      <c r="HLK24" s="260"/>
      <c r="HLL24" s="260"/>
      <c r="HLM24" s="260"/>
      <c r="HLN24" s="260"/>
      <c r="HLO24" s="260"/>
      <c r="HLP24" s="260"/>
      <c r="HLQ24" s="260"/>
      <c r="HLR24" s="260"/>
      <c r="HLS24" s="260"/>
      <c r="HLT24" s="260"/>
      <c r="HLU24" s="260"/>
      <c r="HLV24" s="260"/>
      <c r="HLW24" s="260"/>
      <c r="HLX24" s="260"/>
      <c r="HLY24" s="260"/>
      <c r="HLZ24" s="260"/>
      <c r="HMA24" s="260"/>
      <c r="HMB24" s="260"/>
      <c r="HMC24" s="260"/>
      <c r="HMD24" s="260"/>
      <c r="HME24" s="260"/>
      <c r="HMF24" s="260"/>
      <c r="HMG24" s="260"/>
      <c r="HMH24" s="260"/>
      <c r="HMI24" s="260"/>
      <c r="HMJ24" s="260"/>
      <c r="HMK24" s="260"/>
      <c r="HML24" s="260"/>
      <c r="HMM24" s="260"/>
      <c r="HMN24" s="260"/>
      <c r="HMO24" s="260"/>
      <c r="HMP24" s="260"/>
      <c r="HMQ24" s="260"/>
      <c r="HMR24" s="260"/>
      <c r="HMS24" s="260"/>
      <c r="HMT24" s="260"/>
      <c r="HMU24" s="260"/>
      <c r="HMV24" s="260"/>
      <c r="HMW24" s="260"/>
      <c r="HMX24" s="260"/>
      <c r="HMY24" s="260"/>
      <c r="HMZ24" s="260"/>
      <c r="HNA24" s="260"/>
      <c r="HNB24" s="260"/>
      <c r="HNC24" s="260"/>
      <c r="HND24" s="260"/>
      <c r="HNE24" s="260"/>
      <c r="HNF24" s="260"/>
      <c r="HNG24" s="260"/>
      <c r="HNH24" s="260"/>
      <c r="HNI24" s="260"/>
      <c r="HNJ24" s="260"/>
      <c r="HNK24" s="260"/>
      <c r="HNL24" s="260"/>
      <c r="HNM24" s="260"/>
      <c r="HNN24" s="260"/>
      <c r="HNO24" s="260"/>
      <c r="HNP24" s="260"/>
      <c r="HNQ24" s="260"/>
      <c r="HNR24" s="260"/>
      <c r="HNS24" s="260"/>
      <c r="HNT24" s="260"/>
      <c r="HNU24" s="260"/>
      <c r="HNV24" s="260"/>
      <c r="HNW24" s="260"/>
      <c r="HNX24" s="260"/>
      <c r="HNY24" s="260"/>
      <c r="HNZ24" s="260"/>
      <c r="HOA24" s="260"/>
      <c r="HOB24" s="260"/>
      <c r="HOC24" s="260"/>
      <c r="HOD24" s="260"/>
      <c r="HOE24" s="260"/>
      <c r="HOF24" s="260"/>
      <c r="HOG24" s="260"/>
      <c r="HOH24" s="260"/>
      <c r="HOI24" s="260"/>
      <c r="HOJ24" s="260"/>
      <c r="HOK24" s="260"/>
      <c r="HOL24" s="260"/>
      <c r="HOM24" s="260"/>
      <c r="HON24" s="260"/>
      <c r="HOO24" s="260"/>
      <c r="HOP24" s="260"/>
      <c r="HOQ24" s="260"/>
      <c r="HOR24" s="260"/>
      <c r="HOS24" s="260"/>
      <c r="HOT24" s="260"/>
      <c r="HOU24" s="260"/>
      <c r="HOV24" s="260"/>
      <c r="HOW24" s="260"/>
      <c r="HOX24" s="260"/>
      <c r="HOY24" s="260"/>
      <c r="HOZ24" s="260"/>
      <c r="HPA24" s="260"/>
      <c r="HPB24" s="260"/>
      <c r="HPC24" s="260"/>
      <c r="HPD24" s="260"/>
      <c r="HPE24" s="260"/>
      <c r="HPF24" s="260"/>
      <c r="HPG24" s="260"/>
      <c r="HPH24" s="260"/>
      <c r="HPI24" s="260"/>
      <c r="HPJ24" s="260"/>
      <c r="HPK24" s="260"/>
      <c r="HPL24" s="260"/>
      <c r="HPM24" s="260"/>
      <c r="HPN24" s="260"/>
      <c r="HPO24" s="260"/>
      <c r="HPP24" s="260"/>
      <c r="HPQ24" s="260"/>
      <c r="HPR24" s="260"/>
      <c r="HPS24" s="260"/>
      <c r="HPT24" s="260"/>
      <c r="HPU24" s="260"/>
      <c r="HPV24" s="260"/>
      <c r="HPW24" s="260"/>
      <c r="HPX24" s="260"/>
      <c r="HPY24" s="260"/>
      <c r="HPZ24" s="260"/>
      <c r="HQA24" s="260"/>
      <c r="HQB24" s="260"/>
      <c r="HQC24" s="260"/>
      <c r="HQD24" s="260"/>
      <c r="HQE24" s="260"/>
      <c r="HQF24" s="260"/>
      <c r="HQG24" s="260"/>
      <c r="HQH24" s="260"/>
      <c r="HQI24" s="260"/>
      <c r="HQJ24" s="260"/>
      <c r="HQK24" s="260"/>
      <c r="HQL24" s="260"/>
      <c r="HQM24" s="260"/>
      <c r="HQN24" s="260"/>
      <c r="HQO24" s="260"/>
      <c r="HQP24" s="260"/>
      <c r="HQQ24" s="260"/>
      <c r="HQR24" s="260"/>
      <c r="HQS24" s="260"/>
      <c r="HQT24" s="260"/>
      <c r="HQU24" s="260"/>
      <c r="HQV24" s="260"/>
      <c r="HQW24" s="260"/>
      <c r="HQX24" s="260"/>
      <c r="HQY24" s="260"/>
      <c r="HQZ24" s="260"/>
      <c r="HRA24" s="260"/>
      <c r="HRB24" s="260"/>
      <c r="HRC24" s="260"/>
      <c r="HRD24" s="260"/>
      <c r="HRE24" s="260"/>
      <c r="HRF24" s="260"/>
      <c r="HRG24" s="260"/>
      <c r="HRH24" s="260"/>
      <c r="HRI24" s="260"/>
      <c r="HRJ24" s="260"/>
      <c r="HRK24" s="260"/>
      <c r="HRL24" s="260"/>
      <c r="HRM24" s="260"/>
      <c r="HRN24" s="260"/>
      <c r="HRO24" s="260"/>
      <c r="HRP24" s="260"/>
      <c r="HRQ24" s="260"/>
      <c r="HRR24" s="260"/>
      <c r="HRS24" s="260"/>
      <c r="HRT24" s="260"/>
      <c r="HRU24" s="260"/>
      <c r="HRV24" s="260"/>
      <c r="HRW24" s="260"/>
      <c r="HRX24" s="260"/>
      <c r="HRY24" s="260"/>
      <c r="HRZ24" s="260"/>
      <c r="HSA24" s="260"/>
      <c r="HSB24" s="260"/>
      <c r="HSC24" s="260"/>
      <c r="HSD24" s="260"/>
      <c r="HSE24" s="260"/>
      <c r="HSF24" s="260"/>
      <c r="HSG24" s="260"/>
      <c r="HSH24" s="260"/>
      <c r="HSI24" s="260"/>
      <c r="HSJ24" s="260"/>
      <c r="HSK24" s="260"/>
      <c r="HSL24" s="260"/>
      <c r="HSM24" s="260"/>
      <c r="HSN24" s="260"/>
      <c r="HSO24" s="260"/>
      <c r="HSP24" s="260"/>
      <c r="HSQ24" s="260"/>
      <c r="HSR24" s="260"/>
      <c r="HSS24" s="260"/>
      <c r="HST24" s="260"/>
      <c r="HSU24" s="260"/>
      <c r="HSV24" s="260"/>
      <c r="HSW24" s="260"/>
      <c r="HSX24" s="260"/>
      <c r="HSY24" s="260"/>
      <c r="HSZ24" s="260"/>
      <c r="HTA24" s="260"/>
      <c r="HTB24" s="260"/>
      <c r="HTC24" s="260"/>
      <c r="HTD24" s="260"/>
      <c r="HTE24" s="260"/>
      <c r="HTF24" s="260"/>
      <c r="HTG24" s="260"/>
      <c r="HTH24" s="260"/>
      <c r="HTI24" s="260"/>
      <c r="HTJ24" s="260"/>
      <c r="HTK24" s="260"/>
      <c r="HTL24" s="260"/>
      <c r="HTM24" s="260"/>
      <c r="HTN24" s="260"/>
      <c r="HTO24" s="260"/>
      <c r="HTP24" s="260"/>
      <c r="HTQ24" s="260"/>
      <c r="HTR24" s="260"/>
      <c r="HTS24" s="260"/>
      <c r="HTT24" s="260"/>
      <c r="HTU24" s="260"/>
      <c r="HTV24" s="260"/>
      <c r="HTW24" s="260"/>
      <c r="HTX24" s="260"/>
      <c r="HTY24" s="260"/>
      <c r="HTZ24" s="260"/>
      <c r="HUA24" s="260"/>
      <c r="HUB24" s="260"/>
      <c r="HUC24" s="260"/>
      <c r="HUD24" s="260"/>
      <c r="HUE24" s="260"/>
      <c r="HUF24" s="260"/>
      <c r="HUG24" s="260"/>
      <c r="HUH24" s="260"/>
      <c r="HUI24" s="260"/>
      <c r="HUJ24" s="260"/>
      <c r="HUK24" s="260"/>
      <c r="HUL24" s="260"/>
      <c r="HUM24" s="260"/>
      <c r="HUN24" s="260"/>
      <c r="HUO24" s="260"/>
      <c r="HUP24" s="260"/>
      <c r="HUQ24" s="260"/>
      <c r="HUR24" s="260"/>
      <c r="HUS24" s="260"/>
      <c r="HUT24" s="260"/>
      <c r="HUU24" s="260"/>
      <c r="HUV24" s="260"/>
      <c r="HUW24" s="260"/>
      <c r="HUX24" s="260"/>
      <c r="HUY24" s="260"/>
      <c r="HUZ24" s="260"/>
      <c r="HVA24" s="260"/>
      <c r="HVB24" s="260"/>
      <c r="HVC24" s="260"/>
      <c r="HVD24" s="260"/>
      <c r="HVE24" s="260"/>
      <c r="HVF24" s="260"/>
      <c r="HVG24" s="260"/>
      <c r="HVH24" s="260"/>
      <c r="HVI24" s="260"/>
      <c r="HVJ24" s="260"/>
      <c r="HVK24" s="260"/>
      <c r="HVL24" s="260"/>
      <c r="HVM24" s="260"/>
      <c r="HVN24" s="260"/>
      <c r="HVO24" s="260"/>
      <c r="HVP24" s="260"/>
      <c r="HVQ24" s="260"/>
      <c r="HVR24" s="260"/>
      <c r="HVS24" s="260"/>
      <c r="HVT24" s="260"/>
      <c r="HVU24" s="260"/>
      <c r="HVV24" s="260"/>
      <c r="HVW24" s="260"/>
      <c r="HVX24" s="260"/>
      <c r="HVY24" s="260"/>
      <c r="HVZ24" s="260"/>
      <c r="HWA24" s="260"/>
      <c r="HWB24" s="260"/>
      <c r="HWC24" s="260"/>
      <c r="HWD24" s="260"/>
      <c r="HWE24" s="260"/>
      <c r="HWF24" s="260"/>
      <c r="HWG24" s="260"/>
      <c r="HWH24" s="260"/>
      <c r="HWI24" s="260"/>
      <c r="HWJ24" s="260"/>
      <c r="HWK24" s="260"/>
      <c r="HWL24" s="260"/>
      <c r="HWM24" s="260"/>
      <c r="HWN24" s="260"/>
      <c r="HWO24" s="260"/>
      <c r="HWP24" s="260"/>
      <c r="HWQ24" s="260"/>
      <c r="HWR24" s="260"/>
      <c r="HWS24" s="260"/>
      <c r="HWT24" s="260"/>
      <c r="HWU24" s="260"/>
      <c r="HWV24" s="260"/>
      <c r="HWW24" s="260"/>
      <c r="HWX24" s="260"/>
      <c r="HWY24" s="260"/>
      <c r="HWZ24" s="260"/>
      <c r="HXA24" s="260"/>
      <c r="HXB24" s="260"/>
      <c r="HXC24" s="260"/>
      <c r="HXD24" s="260"/>
      <c r="HXE24" s="260"/>
      <c r="HXF24" s="260"/>
      <c r="HXG24" s="260"/>
      <c r="HXH24" s="260"/>
      <c r="HXI24" s="260"/>
      <c r="HXJ24" s="260"/>
      <c r="HXK24" s="260"/>
      <c r="HXL24" s="260"/>
      <c r="HXM24" s="260"/>
      <c r="HXN24" s="260"/>
      <c r="HXO24" s="260"/>
      <c r="HXP24" s="260"/>
      <c r="HXQ24" s="260"/>
      <c r="HXR24" s="260"/>
      <c r="HXS24" s="260"/>
      <c r="HXT24" s="260"/>
      <c r="HXU24" s="260"/>
      <c r="HXV24" s="260"/>
      <c r="HXW24" s="260"/>
      <c r="HXX24" s="260"/>
      <c r="HXY24" s="260"/>
      <c r="HXZ24" s="260"/>
      <c r="HYA24" s="260"/>
      <c r="HYB24" s="260"/>
      <c r="HYC24" s="260"/>
      <c r="HYD24" s="260"/>
      <c r="HYE24" s="260"/>
      <c r="HYF24" s="260"/>
      <c r="HYG24" s="260"/>
      <c r="HYH24" s="260"/>
      <c r="HYI24" s="260"/>
      <c r="HYJ24" s="260"/>
      <c r="HYK24" s="260"/>
      <c r="HYL24" s="260"/>
      <c r="HYM24" s="260"/>
      <c r="HYN24" s="260"/>
      <c r="HYO24" s="260"/>
      <c r="HYP24" s="260"/>
      <c r="HYQ24" s="260"/>
      <c r="HYR24" s="260"/>
      <c r="HYS24" s="260"/>
      <c r="HYT24" s="260"/>
      <c r="HYU24" s="260"/>
      <c r="HYV24" s="260"/>
      <c r="HYW24" s="260"/>
      <c r="HYX24" s="260"/>
      <c r="HYY24" s="260"/>
      <c r="HYZ24" s="260"/>
      <c r="HZA24" s="260"/>
      <c r="HZB24" s="260"/>
      <c r="HZC24" s="260"/>
      <c r="HZD24" s="260"/>
      <c r="HZE24" s="260"/>
      <c r="HZF24" s="260"/>
      <c r="HZG24" s="260"/>
      <c r="HZH24" s="260"/>
      <c r="HZI24" s="260"/>
      <c r="HZJ24" s="260"/>
      <c r="HZK24" s="260"/>
      <c r="HZL24" s="260"/>
      <c r="HZM24" s="260"/>
      <c r="HZN24" s="260"/>
      <c r="HZO24" s="260"/>
      <c r="HZP24" s="260"/>
      <c r="HZQ24" s="260"/>
      <c r="HZR24" s="260"/>
      <c r="HZS24" s="260"/>
      <c r="HZT24" s="260"/>
      <c r="HZU24" s="260"/>
      <c r="HZV24" s="260"/>
      <c r="HZW24" s="260"/>
      <c r="HZX24" s="260"/>
      <c r="HZY24" s="260"/>
      <c r="HZZ24" s="260"/>
      <c r="IAA24" s="260"/>
      <c r="IAB24" s="260"/>
      <c r="IAC24" s="260"/>
      <c r="IAD24" s="260"/>
      <c r="IAE24" s="260"/>
      <c r="IAF24" s="260"/>
      <c r="IAG24" s="260"/>
      <c r="IAH24" s="260"/>
      <c r="IAI24" s="260"/>
      <c r="IAJ24" s="260"/>
      <c r="IAK24" s="260"/>
      <c r="IAL24" s="260"/>
      <c r="IAM24" s="260"/>
      <c r="IAN24" s="260"/>
      <c r="IAO24" s="260"/>
      <c r="IAP24" s="260"/>
      <c r="IAQ24" s="260"/>
      <c r="IAR24" s="260"/>
      <c r="IAS24" s="260"/>
      <c r="IAT24" s="260"/>
      <c r="IAU24" s="260"/>
      <c r="IAV24" s="260"/>
      <c r="IAW24" s="260"/>
      <c r="IAX24" s="260"/>
      <c r="IAY24" s="260"/>
      <c r="IAZ24" s="260"/>
      <c r="IBA24" s="260"/>
      <c r="IBB24" s="260"/>
      <c r="IBC24" s="260"/>
      <c r="IBD24" s="260"/>
      <c r="IBE24" s="260"/>
      <c r="IBF24" s="260"/>
      <c r="IBG24" s="260"/>
      <c r="IBH24" s="260"/>
      <c r="IBI24" s="260"/>
      <c r="IBJ24" s="260"/>
      <c r="IBK24" s="260"/>
      <c r="IBL24" s="260"/>
      <c r="IBM24" s="260"/>
      <c r="IBN24" s="260"/>
      <c r="IBO24" s="260"/>
      <c r="IBP24" s="260"/>
      <c r="IBQ24" s="260"/>
      <c r="IBR24" s="260"/>
      <c r="IBS24" s="260"/>
      <c r="IBT24" s="260"/>
      <c r="IBU24" s="260"/>
      <c r="IBV24" s="260"/>
      <c r="IBW24" s="260"/>
      <c r="IBX24" s="260"/>
      <c r="IBY24" s="260"/>
      <c r="IBZ24" s="260"/>
      <c r="ICA24" s="260"/>
      <c r="ICB24" s="260"/>
      <c r="ICC24" s="260"/>
      <c r="ICD24" s="260"/>
      <c r="ICE24" s="260"/>
      <c r="ICF24" s="260"/>
      <c r="ICG24" s="260"/>
      <c r="ICH24" s="260"/>
      <c r="ICI24" s="260"/>
      <c r="ICJ24" s="260"/>
      <c r="ICK24" s="260"/>
      <c r="ICL24" s="260"/>
      <c r="ICM24" s="260"/>
      <c r="ICN24" s="260"/>
      <c r="ICO24" s="260"/>
      <c r="ICP24" s="260"/>
      <c r="ICQ24" s="260"/>
      <c r="ICR24" s="260"/>
      <c r="ICS24" s="260"/>
      <c r="ICT24" s="260"/>
      <c r="ICU24" s="260"/>
      <c r="ICV24" s="260"/>
      <c r="ICW24" s="260"/>
      <c r="ICX24" s="260"/>
      <c r="ICY24" s="260"/>
      <c r="ICZ24" s="260"/>
      <c r="IDA24" s="260"/>
      <c r="IDB24" s="260"/>
      <c r="IDC24" s="260"/>
      <c r="IDD24" s="260"/>
      <c r="IDE24" s="260"/>
      <c r="IDF24" s="260"/>
      <c r="IDG24" s="260"/>
      <c r="IDH24" s="260"/>
      <c r="IDI24" s="260"/>
      <c r="IDJ24" s="260"/>
      <c r="IDK24" s="260"/>
      <c r="IDL24" s="260"/>
      <c r="IDM24" s="260"/>
      <c r="IDN24" s="260"/>
      <c r="IDO24" s="260"/>
      <c r="IDP24" s="260"/>
      <c r="IDQ24" s="260"/>
      <c r="IDR24" s="260"/>
      <c r="IDS24" s="260"/>
      <c r="IDT24" s="260"/>
      <c r="IDU24" s="260"/>
      <c r="IDV24" s="260"/>
      <c r="IDW24" s="260"/>
      <c r="IDX24" s="260"/>
      <c r="IDY24" s="260"/>
      <c r="IDZ24" s="260"/>
      <c r="IEA24" s="260"/>
      <c r="IEB24" s="260"/>
      <c r="IEC24" s="260"/>
      <c r="IED24" s="260"/>
      <c r="IEE24" s="260"/>
      <c r="IEF24" s="260"/>
      <c r="IEG24" s="260"/>
      <c r="IEH24" s="260"/>
      <c r="IEI24" s="260"/>
      <c r="IEJ24" s="260"/>
      <c r="IEK24" s="260"/>
      <c r="IEL24" s="260"/>
      <c r="IEM24" s="260"/>
      <c r="IEN24" s="260"/>
      <c r="IEO24" s="260"/>
      <c r="IEP24" s="260"/>
      <c r="IEQ24" s="260"/>
      <c r="IER24" s="260"/>
      <c r="IES24" s="260"/>
      <c r="IET24" s="260"/>
      <c r="IEU24" s="260"/>
      <c r="IEV24" s="260"/>
      <c r="IEW24" s="260"/>
      <c r="IEX24" s="260"/>
      <c r="IEY24" s="260"/>
      <c r="IEZ24" s="260"/>
      <c r="IFA24" s="260"/>
      <c r="IFB24" s="260"/>
      <c r="IFC24" s="260"/>
      <c r="IFD24" s="260"/>
      <c r="IFE24" s="260"/>
      <c r="IFF24" s="260"/>
      <c r="IFG24" s="260"/>
      <c r="IFH24" s="260"/>
      <c r="IFI24" s="260"/>
      <c r="IFJ24" s="260"/>
      <c r="IFK24" s="260"/>
      <c r="IFL24" s="260"/>
      <c r="IFM24" s="260"/>
      <c r="IFN24" s="260"/>
      <c r="IFO24" s="260"/>
      <c r="IFP24" s="260"/>
      <c r="IFQ24" s="260"/>
      <c r="IFR24" s="260"/>
      <c r="IFS24" s="260"/>
      <c r="IFT24" s="260"/>
      <c r="IFU24" s="260"/>
      <c r="IFV24" s="260"/>
      <c r="IFW24" s="260"/>
      <c r="IFX24" s="260"/>
      <c r="IFY24" s="260"/>
      <c r="IFZ24" s="260"/>
      <c r="IGA24" s="260"/>
      <c r="IGB24" s="260"/>
      <c r="IGC24" s="260"/>
      <c r="IGD24" s="260"/>
      <c r="IGE24" s="260"/>
      <c r="IGF24" s="260"/>
      <c r="IGG24" s="260"/>
      <c r="IGH24" s="260"/>
      <c r="IGI24" s="260"/>
      <c r="IGJ24" s="260"/>
      <c r="IGK24" s="260"/>
      <c r="IGL24" s="260"/>
      <c r="IGM24" s="260"/>
      <c r="IGN24" s="260"/>
      <c r="IGO24" s="260"/>
      <c r="IGP24" s="260"/>
      <c r="IGQ24" s="260"/>
      <c r="IGR24" s="260"/>
      <c r="IGS24" s="260"/>
      <c r="IGT24" s="260"/>
      <c r="IGU24" s="260"/>
      <c r="IGV24" s="260"/>
      <c r="IGW24" s="260"/>
      <c r="IGX24" s="260"/>
      <c r="IGY24" s="260"/>
      <c r="IGZ24" s="260"/>
      <c r="IHA24" s="260"/>
      <c r="IHB24" s="260"/>
      <c r="IHC24" s="260"/>
      <c r="IHD24" s="260"/>
      <c r="IHE24" s="260"/>
      <c r="IHF24" s="260"/>
      <c r="IHG24" s="260"/>
      <c r="IHH24" s="260"/>
      <c r="IHI24" s="260"/>
      <c r="IHJ24" s="260"/>
      <c r="IHK24" s="260"/>
      <c r="IHL24" s="260"/>
      <c r="IHM24" s="260"/>
      <c r="IHN24" s="260"/>
      <c r="IHO24" s="260"/>
      <c r="IHP24" s="260"/>
      <c r="IHQ24" s="260"/>
      <c r="IHR24" s="260"/>
      <c r="IHS24" s="260"/>
      <c r="IHT24" s="260"/>
      <c r="IHU24" s="260"/>
      <c r="IHV24" s="260"/>
      <c r="IHW24" s="260"/>
      <c r="IHX24" s="260"/>
      <c r="IHY24" s="260"/>
      <c r="IHZ24" s="260"/>
      <c r="IIA24" s="260"/>
      <c r="IIB24" s="260"/>
      <c r="IIC24" s="260"/>
      <c r="IID24" s="260"/>
      <c r="IIE24" s="260"/>
      <c r="IIF24" s="260"/>
      <c r="IIG24" s="260"/>
      <c r="IIH24" s="260"/>
      <c r="III24" s="260"/>
      <c r="IIJ24" s="260"/>
      <c r="IIK24" s="260"/>
      <c r="IIL24" s="260"/>
      <c r="IIM24" s="260"/>
      <c r="IIN24" s="260"/>
      <c r="IIO24" s="260"/>
      <c r="IIP24" s="260"/>
      <c r="IIQ24" s="260"/>
      <c r="IIR24" s="260"/>
      <c r="IIS24" s="260"/>
      <c r="IIT24" s="260"/>
      <c r="IIU24" s="260"/>
      <c r="IIV24" s="260"/>
      <c r="IIW24" s="260"/>
      <c r="IIX24" s="260"/>
      <c r="IIY24" s="260"/>
      <c r="IIZ24" s="260"/>
      <c r="IJA24" s="260"/>
      <c r="IJB24" s="260"/>
      <c r="IJC24" s="260"/>
      <c r="IJD24" s="260"/>
      <c r="IJE24" s="260"/>
      <c r="IJF24" s="260"/>
      <c r="IJG24" s="260"/>
      <c r="IJH24" s="260"/>
      <c r="IJI24" s="260"/>
      <c r="IJJ24" s="260"/>
      <c r="IJK24" s="260"/>
      <c r="IJL24" s="260"/>
      <c r="IJM24" s="260"/>
      <c r="IJN24" s="260"/>
      <c r="IJO24" s="260"/>
      <c r="IJP24" s="260"/>
      <c r="IJQ24" s="260"/>
      <c r="IJR24" s="260"/>
      <c r="IJS24" s="260"/>
      <c r="IJT24" s="260"/>
      <c r="IJU24" s="260"/>
      <c r="IJV24" s="260"/>
      <c r="IJW24" s="260"/>
      <c r="IJX24" s="260"/>
      <c r="IJY24" s="260"/>
      <c r="IJZ24" s="260"/>
      <c r="IKA24" s="260"/>
      <c r="IKB24" s="260"/>
      <c r="IKC24" s="260"/>
      <c r="IKD24" s="260"/>
      <c r="IKE24" s="260"/>
      <c r="IKF24" s="260"/>
      <c r="IKG24" s="260"/>
      <c r="IKH24" s="260"/>
      <c r="IKI24" s="260"/>
      <c r="IKJ24" s="260"/>
      <c r="IKK24" s="260"/>
      <c r="IKL24" s="260"/>
      <c r="IKM24" s="260"/>
      <c r="IKN24" s="260"/>
      <c r="IKO24" s="260"/>
      <c r="IKP24" s="260"/>
      <c r="IKQ24" s="260"/>
      <c r="IKR24" s="260"/>
      <c r="IKS24" s="260"/>
      <c r="IKT24" s="260"/>
      <c r="IKU24" s="260"/>
      <c r="IKV24" s="260"/>
      <c r="IKW24" s="260"/>
      <c r="IKX24" s="260"/>
      <c r="IKY24" s="260"/>
      <c r="IKZ24" s="260"/>
      <c r="ILA24" s="260"/>
      <c r="ILB24" s="260"/>
      <c r="ILC24" s="260"/>
      <c r="ILD24" s="260"/>
      <c r="ILE24" s="260"/>
      <c r="ILF24" s="260"/>
      <c r="ILG24" s="260"/>
      <c r="ILH24" s="260"/>
      <c r="ILI24" s="260"/>
      <c r="ILJ24" s="260"/>
      <c r="ILK24" s="260"/>
      <c r="ILL24" s="260"/>
      <c r="ILM24" s="260"/>
      <c r="ILN24" s="260"/>
      <c r="ILO24" s="260"/>
      <c r="ILP24" s="260"/>
      <c r="ILQ24" s="260"/>
      <c r="ILR24" s="260"/>
      <c r="ILS24" s="260"/>
      <c r="ILT24" s="260"/>
      <c r="ILU24" s="260"/>
      <c r="ILV24" s="260"/>
      <c r="ILW24" s="260"/>
      <c r="ILX24" s="260"/>
      <c r="ILY24" s="260"/>
      <c r="ILZ24" s="260"/>
      <c r="IMA24" s="260"/>
      <c r="IMB24" s="260"/>
      <c r="IMC24" s="260"/>
      <c r="IMD24" s="260"/>
      <c r="IME24" s="260"/>
      <c r="IMF24" s="260"/>
      <c r="IMG24" s="260"/>
      <c r="IMH24" s="260"/>
      <c r="IMI24" s="260"/>
      <c r="IMJ24" s="260"/>
      <c r="IMK24" s="260"/>
      <c r="IML24" s="260"/>
      <c r="IMM24" s="260"/>
      <c r="IMN24" s="260"/>
      <c r="IMO24" s="260"/>
      <c r="IMP24" s="260"/>
      <c r="IMQ24" s="260"/>
      <c r="IMR24" s="260"/>
      <c r="IMS24" s="260"/>
      <c r="IMT24" s="260"/>
      <c r="IMU24" s="260"/>
      <c r="IMV24" s="260"/>
      <c r="IMW24" s="260"/>
      <c r="IMX24" s="260"/>
      <c r="IMY24" s="260"/>
      <c r="IMZ24" s="260"/>
      <c r="INA24" s="260"/>
      <c r="INB24" s="260"/>
      <c r="INC24" s="260"/>
      <c r="IND24" s="260"/>
      <c r="INE24" s="260"/>
      <c r="INF24" s="260"/>
      <c r="ING24" s="260"/>
      <c r="INH24" s="260"/>
      <c r="INI24" s="260"/>
      <c r="INJ24" s="260"/>
      <c r="INK24" s="260"/>
      <c r="INL24" s="260"/>
      <c r="INM24" s="260"/>
      <c r="INN24" s="260"/>
      <c r="INO24" s="260"/>
      <c r="INP24" s="260"/>
      <c r="INQ24" s="260"/>
      <c r="INR24" s="260"/>
      <c r="INS24" s="260"/>
      <c r="INT24" s="260"/>
      <c r="INU24" s="260"/>
      <c r="INV24" s="260"/>
      <c r="INW24" s="260"/>
      <c r="INX24" s="260"/>
      <c r="INY24" s="260"/>
      <c r="INZ24" s="260"/>
      <c r="IOA24" s="260"/>
      <c r="IOB24" s="260"/>
      <c r="IOC24" s="260"/>
      <c r="IOD24" s="260"/>
      <c r="IOE24" s="260"/>
      <c r="IOF24" s="260"/>
      <c r="IOG24" s="260"/>
      <c r="IOH24" s="260"/>
      <c r="IOI24" s="260"/>
      <c r="IOJ24" s="260"/>
      <c r="IOK24" s="260"/>
      <c r="IOL24" s="260"/>
      <c r="IOM24" s="260"/>
      <c r="ION24" s="260"/>
      <c r="IOO24" s="260"/>
      <c r="IOP24" s="260"/>
      <c r="IOQ24" s="260"/>
      <c r="IOR24" s="260"/>
      <c r="IOS24" s="260"/>
      <c r="IOT24" s="260"/>
      <c r="IOU24" s="260"/>
      <c r="IOV24" s="260"/>
      <c r="IOW24" s="260"/>
      <c r="IOX24" s="260"/>
      <c r="IOY24" s="260"/>
      <c r="IOZ24" s="260"/>
      <c r="IPA24" s="260"/>
      <c r="IPB24" s="260"/>
      <c r="IPC24" s="260"/>
      <c r="IPD24" s="260"/>
      <c r="IPE24" s="260"/>
      <c r="IPF24" s="260"/>
      <c r="IPG24" s="260"/>
      <c r="IPH24" s="260"/>
      <c r="IPI24" s="260"/>
      <c r="IPJ24" s="260"/>
      <c r="IPK24" s="260"/>
      <c r="IPL24" s="260"/>
      <c r="IPM24" s="260"/>
      <c r="IPN24" s="260"/>
      <c r="IPO24" s="260"/>
      <c r="IPP24" s="260"/>
      <c r="IPQ24" s="260"/>
      <c r="IPR24" s="260"/>
      <c r="IPS24" s="260"/>
      <c r="IPT24" s="260"/>
      <c r="IPU24" s="260"/>
      <c r="IPV24" s="260"/>
      <c r="IPW24" s="260"/>
      <c r="IPX24" s="260"/>
      <c r="IPY24" s="260"/>
      <c r="IPZ24" s="260"/>
      <c r="IQA24" s="260"/>
      <c r="IQB24" s="260"/>
      <c r="IQC24" s="260"/>
      <c r="IQD24" s="260"/>
      <c r="IQE24" s="260"/>
      <c r="IQF24" s="260"/>
      <c r="IQG24" s="260"/>
      <c r="IQH24" s="260"/>
      <c r="IQI24" s="260"/>
      <c r="IQJ24" s="260"/>
      <c r="IQK24" s="260"/>
      <c r="IQL24" s="260"/>
      <c r="IQM24" s="260"/>
      <c r="IQN24" s="260"/>
      <c r="IQO24" s="260"/>
      <c r="IQP24" s="260"/>
      <c r="IQQ24" s="260"/>
      <c r="IQR24" s="260"/>
      <c r="IQS24" s="260"/>
      <c r="IQT24" s="260"/>
      <c r="IQU24" s="260"/>
      <c r="IQV24" s="260"/>
      <c r="IQW24" s="260"/>
      <c r="IQX24" s="260"/>
      <c r="IQY24" s="260"/>
      <c r="IQZ24" s="260"/>
      <c r="IRA24" s="260"/>
      <c r="IRB24" s="260"/>
      <c r="IRC24" s="260"/>
      <c r="IRD24" s="260"/>
      <c r="IRE24" s="260"/>
      <c r="IRF24" s="260"/>
      <c r="IRG24" s="260"/>
      <c r="IRH24" s="260"/>
      <c r="IRI24" s="260"/>
      <c r="IRJ24" s="260"/>
      <c r="IRK24" s="260"/>
      <c r="IRL24" s="260"/>
      <c r="IRM24" s="260"/>
      <c r="IRN24" s="260"/>
      <c r="IRO24" s="260"/>
      <c r="IRP24" s="260"/>
      <c r="IRQ24" s="260"/>
      <c r="IRR24" s="260"/>
      <c r="IRS24" s="260"/>
      <c r="IRT24" s="260"/>
      <c r="IRU24" s="260"/>
      <c r="IRV24" s="260"/>
      <c r="IRW24" s="260"/>
      <c r="IRX24" s="260"/>
      <c r="IRY24" s="260"/>
      <c r="IRZ24" s="260"/>
      <c r="ISA24" s="260"/>
      <c r="ISB24" s="260"/>
      <c r="ISC24" s="260"/>
      <c r="ISD24" s="260"/>
      <c r="ISE24" s="260"/>
      <c r="ISF24" s="260"/>
      <c r="ISG24" s="260"/>
      <c r="ISH24" s="260"/>
      <c r="ISI24" s="260"/>
      <c r="ISJ24" s="260"/>
      <c r="ISK24" s="260"/>
      <c r="ISL24" s="260"/>
      <c r="ISM24" s="260"/>
      <c r="ISN24" s="260"/>
      <c r="ISO24" s="260"/>
      <c r="ISP24" s="260"/>
      <c r="ISQ24" s="260"/>
      <c r="ISR24" s="260"/>
      <c r="ISS24" s="260"/>
      <c r="IST24" s="260"/>
      <c r="ISU24" s="260"/>
      <c r="ISV24" s="260"/>
      <c r="ISW24" s="260"/>
      <c r="ISX24" s="260"/>
      <c r="ISY24" s="260"/>
      <c r="ISZ24" s="260"/>
      <c r="ITA24" s="260"/>
      <c r="ITB24" s="260"/>
      <c r="ITC24" s="260"/>
      <c r="ITD24" s="260"/>
      <c r="ITE24" s="260"/>
      <c r="ITF24" s="260"/>
      <c r="ITG24" s="260"/>
      <c r="ITH24" s="260"/>
      <c r="ITI24" s="260"/>
      <c r="ITJ24" s="260"/>
      <c r="ITK24" s="260"/>
      <c r="ITL24" s="260"/>
      <c r="ITM24" s="260"/>
      <c r="ITN24" s="260"/>
      <c r="ITO24" s="260"/>
      <c r="ITP24" s="260"/>
      <c r="ITQ24" s="260"/>
      <c r="ITR24" s="260"/>
      <c r="ITS24" s="260"/>
      <c r="ITT24" s="260"/>
      <c r="ITU24" s="260"/>
      <c r="ITV24" s="260"/>
      <c r="ITW24" s="260"/>
      <c r="ITX24" s="260"/>
      <c r="ITY24" s="260"/>
      <c r="ITZ24" s="260"/>
      <c r="IUA24" s="260"/>
      <c r="IUB24" s="260"/>
      <c r="IUC24" s="260"/>
      <c r="IUD24" s="260"/>
      <c r="IUE24" s="260"/>
      <c r="IUF24" s="260"/>
      <c r="IUG24" s="260"/>
      <c r="IUH24" s="260"/>
      <c r="IUI24" s="260"/>
      <c r="IUJ24" s="260"/>
      <c r="IUK24" s="260"/>
      <c r="IUL24" s="260"/>
      <c r="IUM24" s="260"/>
      <c r="IUN24" s="260"/>
      <c r="IUO24" s="260"/>
      <c r="IUP24" s="260"/>
      <c r="IUQ24" s="260"/>
      <c r="IUR24" s="260"/>
      <c r="IUS24" s="260"/>
      <c r="IUT24" s="260"/>
      <c r="IUU24" s="260"/>
      <c r="IUV24" s="260"/>
      <c r="IUW24" s="260"/>
      <c r="IUX24" s="260"/>
      <c r="IUY24" s="260"/>
      <c r="IUZ24" s="260"/>
      <c r="IVA24" s="260"/>
      <c r="IVB24" s="260"/>
      <c r="IVC24" s="260"/>
      <c r="IVD24" s="260"/>
      <c r="IVE24" s="260"/>
      <c r="IVF24" s="260"/>
      <c r="IVG24" s="260"/>
      <c r="IVH24" s="260"/>
      <c r="IVI24" s="260"/>
      <c r="IVJ24" s="260"/>
      <c r="IVK24" s="260"/>
      <c r="IVL24" s="260"/>
      <c r="IVM24" s="260"/>
      <c r="IVN24" s="260"/>
      <c r="IVO24" s="260"/>
      <c r="IVP24" s="260"/>
      <c r="IVQ24" s="260"/>
      <c r="IVR24" s="260"/>
      <c r="IVS24" s="260"/>
      <c r="IVT24" s="260"/>
      <c r="IVU24" s="260"/>
      <c r="IVV24" s="260"/>
      <c r="IVW24" s="260"/>
      <c r="IVX24" s="260"/>
      <c r="IVY24" s="260"/>
      <c r="IVZ24" s="260"/>
      <c r="IWA24" s="260"/>
      <c r="IWB24" s="260"/>
      <c r="IWC24" s="260"/>
      <c r="IWD24" s="260"/>
      <c r="IWE24" s="260"/>
      <c r="IWF24" s="260"/>
      <c r="IWG24" s="260"/>
      <c r="IWH24" s="260"/>
      <c r="IWI24" s="260"/>
      <c r="IWJ24" s="260"/>
      <c r="IWK24" s="260"/>
      <c r="IWL24" s="260"/>
      <c r="IWM24" s="260"/>
      <c r="IWN24" s="260"/>
      <c r="IWO24" s="260"/>
      <c r="IWP24" s="260"/>
      <c r="IWQ24" s="260"/>
      <c r="IWR24" s="260"/>
      <c r="IWS24" s="260"/>
      <c r="IWT24" s="260"/>
      <c r="IWU24" s="260"/>
      <c r="IWV24" s="260"/>
      <c r="IWW24" s="260"/>
      <c r="IWX24" s="260"/>
      <c r="IWY24" s="260"/>
      <c r="IWZ24" s="260"/>
      <c r="IXA24" s="260"/>
      <c r="IXB24" s="260"/>
      <c r="IXC24" s="260"/>
      <c r="IXD24" s="260"/>
      <c r="IXE24" s="260"/>
      <c r="IXF24" s="260"/>
      <c r="IXG24" s="260"/>
      <c r="IXH24" s="260"/>
      <c r="IXI24" s="260"/>
      <c r="IXJ24" s="260"/>
      <c r="IXK24" s="260"/>
      <c r="IXL24" s="260"/>
      <c r="IXM24" s="260"/>
      <c r="IXN24" s="260"/>
      <c r="IXO24" s="260"/>
      <c r="IXP24" s="260"/>
      <c r="IXQ24" s="260"/>
      <c r="IXR24" s="260"/>
      <c r="IXS24" s="260"/>
      <c r="IXT24" s="260"/>
      <c r="IXU24" s="260"/>
      <c r="IXV24" s="260"/>
      <c r="IXW24" s="260"/>
      <c r="IXX24" s="260"/>
      <c r="IXY24" s="260"/>
      <c r="IXZ24" s="260"/>
      <c r="IYA24" s="260"/>
      <c r="IYB24" s="260"/>
      <c r="IYC24" s="260"/>
      <c r="IYD24" s="260"/>
      <c r="IYE24" s="260"/>
      <c r="IYF24" s="260"/>
      <c r="IYG24" s="260"/>
      <c r="IYH24" s="260"/>
      <c r="IYI24" s="260"/>
      <c r="IYJ24" s="260"/>
      <c r="IYK24" s="260"/>
      <c r="IYL24" s="260"/>
      <c r="IYM24" s="260"/>
      <c r="IYN24" s="260"/>
      <c r="IYO24" s="260"/>
      <c r="IYP24" s="260"/>
      <c r="IYQ24" s="260"/>
      <c r="IYR24" s="260"/>
      <c r="IYS24" s="260"/>
      <c r="IYT24" s="260"/>
      <c r="IYU24" s="260"/>
      <c r="IYV24" s="260"/>
      <c r="IYW24" s="260"/>
      <c r="IYX24" s="260"/>
      <c r="IYY24" s="260"/>
      <c r="IYZ24" s="260"/>
      <c r="IZA24" s="260"/>
      <c r="IZB24" s="260"/>
      <c r="IZC24" s="260"/>
      <c r="IZD24" s="260"/>
      <c r="IZE24" s="260"/>
      <c r="IZF24" s="260"/>
      <c r="IZG24" s="260"/>
      <c r="IZH24" s="260"/>
      <c r="IZI24" s="260"/>
      <c r="IZJ24" s="260"/>
      <c r="IZK24" s="260"/>
      <c r="IZL24" s="260"/>
      <c r="IZM24" s="260"/>
      <c r="IZN24" s="260"/>
      <c r="IZO24" s="260"/>
      <c r="IZP24" s="260"/>
      <c r="IZQ24" s="260"/>
      <c r="IZR24" s="260"/>
      <c r="IZS24" s="260"/>
      <c r="IZT24" s="260"/>
      <c r="IZU24" s="260"/>
      <c r="IZV24" s="260"/>
      <c r="IZW24" s="260"/>
      <c r="IZX24" s="260"/>
      <c r="IZY24" s="260"/>
      <c r="IZZ24" s="260"/>
      <c r="JAA24" s="260"/>
      <c r="JAB24" s="260"/>
      <c r="JAC24" s="260"/>
      <c r="JAD24" s="260"/>
      <c r="JAE24" s="260"/>
      <c r="JAF24" s="260"/>
      <c r="JAG24" s="260"/>
      <c r="JAH24" s="260"/>
      <c r="JAI24" s="260"/>
      <c r="JAJ24" s="260"/>
      <c r="JAK24" s="260"/>
      <c r="JAL24" s="260"/>
      <c r="JAM24" s="260"/>
      <c r="JAN24" s="260"/>
      <c r="JAO24" s="260"/>
      <c r="JAP24" s="260"/>
      <c r="JAQ24" s="260"/>
      <c r="JAR24" s="260"/>
      <c r="JAS24" s="260"/>
      <c r="JAT24" s="260"/>
      <c r="JAU24" s="260"/>
      <c r="JAV24" s="260"/>
      <c r="JAW24" s="260"/>
      <c r="JAX24" s="260"/>
      <c r="JAY24" s="260"/>
      <c r="JAZ24" s="260"/>
      <c r="JBA24" s="260"/>
      <c r="JBB24" s="260"/>
      <c r="JBC24" s="260"/>
      <c r="JBD24" s="260"/>
      <c r="JBE24" s="260"/>
      <c r="JBF24" s="260"/>
      <c r="JBG24" s="260"/>
      <c r="JBH24" s="260"/>
      <c r="JBI24" s="260"/>
      <c r="JBJ24" s="260"/>
      <c r="JBK24" s="260"/>
      <c r="JBL24" s="260"/>
      <c r="JBM24" s="260"/>
      <c r="JBN24" s="260"/>
      <c r="JBO24" s="260"/>
      <c r="JBP24" s="260"/>
      <c r="JBQ24" s="260"/>
      <c r="JBR24" s="260"/>
      <c r="JBS24" s="260"/>
      <c r="JBT24" s="260"/>
      <c r="JBU24" s="260"/>
      <c r="JBV24" s="260"/>
      <c r="JBW24" s="260"/>
      <c r="JBX24" s="260"/>
      <c r="JBY24" s="260"/>
      <c r="JBZ24" s="260"/>
      <c r="JCA24" s="260"/>
      <c r="JCB24" s="260"/>
      <c r="JCC24" s="260"/>
      <c r="JCD24" s="260"/>
      <c r="JCE24" s="260"/>
      <c r="JCF24" s="260"/>
      <c r="JCG24" s="260"/>
      <c r="JCH24" s="260"/>
      <c r="JCI24" s="260"/>
      <c r="JCJ24" s="260"/>
      <c r="JCK24" s="260"/>
      <c r="JCL24" s="260"/>
      <c r="JCM24" s="260"/>
      <c r="JCN24" s="260"/>
      <c r="JCO24" s="260"/>
      <c r="JCP24" s="260"/>
      <c r="JCQ24" s="260"/>
      <c r="JCR24" s="260"/>
      <c r="JCS24" s="260"/>
      <c r="JCT24" s="260"/>
      <c r="JCU24" s="260"/>
      <c r="JCV24" s="260"/>
      <c r="JCW24" s="260"/>
      <c r="JCX24" s="260"/>
      <c r="JCY24" s="260"/>
      <c r="JCZ24" s="260"/>
      <c r="JDA24" s="260"/>
      <c r="JDB24" s="260"/>
      <c r="JDC24" s="260"/>
      <c r="JDD24" s="260"/>
      <c r="JDE24" s="260"/>
      <c r="JDF24" s="260"/>
      <c r="JDG24" s="260"/>
      <c r="JDH24" s="260"/>
      <c r="JDI24" s="260"/>
      <c r="JDJ24" s="260"/>
      <c r="JDK24" s="260"/>
      <c r="JDL24" s="260"/>
      <c r="JDM24" s="260"/>
      <c r="JDN24" s="260"/>
      <c r="JDO24" s="260"/>
      <c r="JDP24" s="260"/>
      <c r="JDQ24" s="260"/>
      <c r="JDR24" s="260"/>
      <c r="JDS24" s="260"/>
      <c r="JDT24" s="260"/>
      <c r="JDU24" s="260"/>
      <c r="JDV24" s="260"/>
      <c r="JDW24" s="260"/>
      <c r="JDX24" s="260"/>
      <c r="JDY24" s="260"/>
      <c r="JDZ24" s="260"/>
      <c r="JEA24" s="260"/>
      <c r="JEB24" s="260"/>
      <c r="JEC24" s="260"/>
      <c r="JED24" s="260"/>
      <c r="JEE24" s="260"/>
      <c r="JEF24" s="260"/>
      <c r="JEG24" s="260"/>
      <c r="JEH24" s="260"/>
      <c r="JEI24" s="260"/>
      <c r="JEJ24" s="260"/>
      <c r="JEK24" s="260"/>
      <c r="JEL24" s="260"/>
      <c r="JEM24" s="260"/>
      <c r="JEN24" s="260"/>
      <c r="JEO24" s="260"/>
      <c r="JEP24" s="260"/>
      <c r="JEQ24" s="260"/>
      <c r="JER24" s="260"/>
      <c r="JES24" s="260"/>
      <c r="JET24" s="260"/>
      <c r="JEU24" s="260"/>
      <c r="JEV24" s="260"/>
      <c r="JEW24" s="260"/>
      <c r="JEX24" s="260"/>
      <c r="JEY24" s="260"/>
      <c r="JEZ24" s="260"/>
      <c r="JFA24" s="260"/>
      <c r="JFB24" s="260"/>
      <c r="JFC24" s="260"/>
      <c r="JFD24" s="260"/>
      <c r="JFE24" s="260"/>
      <c r="JFF24" s="260"/>
      <c r="JFG24" s="260"/>
      <c r="JFH24" s="260"/>
      <c r="JFI24" s="260"/>
      <c r="JFJ24" s="260"/>
      <c r="JFK24" s="260"/>
      <c r="JFL24" s="260"/>
      <c r="JFM24" s="260"/>
      <c r="JFN24" s="260"/>
      <c r="JFO24" s="260"/>
      <c r="JFP24" s="260"/>
      <c r="JFQ24" s="260"/>
      <c r="JFR24" s="260"/>
      <c r="JFS24" s="260"/>
      <c r="JFT24" s="260"/>
      <c r="JFU24" s="260"/>
      <c r="JFV24" s="260"/>
      <c r="JFW24" s="260"/>
      <c r="JFX24" s="260"/>
      <c r="JFY24" s="260"/>
      <c r="JFZ24" s="260"/>
      <c r="JGA24" s="260"/>
      <c r="JGB24" s="260"/>
      <c r="JGC24" s="260"/>
      <c r="JGD24" s="260"/>
      <c r="JGE24" s="260"/>
      <c r="JGF24" s="260"/>
      <c r="JGG24" s="260"/>
      <c r="JGH24" s="260"/>
      <c r="JGI24" s="260"/>
      <c r="JGJ24" s="260"/>
      <c r="JGK24" s="260"/>
      <c r="JGL24" s="260"/>
      <c r="JGM24" s="260"/>
      <c r="JGN24" s="260"/>
      <c r="JGO24" s="260"/>
      <c r="JGP24" s="260"/>
      <c r="JGQ24" s="260"/>
      <c r="JGR24" s="260"/>
      <c r="JGS24" s="260"/>
      <c r="JGT24" s="260"/>
      <c r="JGU24" s="260"/>
      <c r="JGV24" s="260"/>
      <c r="JGW24" s="260"/>
      <c r="JGX24" s="260"/>
      <c r="JGY24" s="260"/>
      <c r="JGZ24" s="260"/>
      <c r="JHA24" s="260"/>
      <c r="JHB24" s="260"/>
      <c r="JHC24" s="260"/>
      <c r="JHD24" s="260"/>
      <c r="JHE24" s="260"/>
      <c r="JHF24" s="260"/>
      <c r="JHG24" s="260"/>
      <c r="JHH24" s="260"/>
      <c r="JHI24" s="260"/>
      <c r="JHJ24" s="260"/>
      <c r="JHK24" s="260"/>
      <c r="JHL24" s="260"/>
      <c r="JHM24" s="260"/>
      <c r="JHN24" s="260"/>
      <c r="JHO24" s="260"/>
      <c r="JHP24" s="260"/>
      <c r="JHQ24" s="260"/>
      <c r="JHR24" s="260"/>
      <c r="JHS24" s="260"/>
      <c r="JHT24" s="260"/>
      <c r="JHU24" s="260"/>
      <c r="JHV24" s="260"/>
      <c r="JHW24" s="260"/>
      <c r="JHX24" s="260"/>
      <c r="JHY24" s="260"/>
      <c r="JHZ24" s="260"/>
      <c r="JIA24" s="260"/>
      <c r="JIB24" s="260"/>
      <c r="JIC24" s="260"/>
      <c r="JID24" s="260"/>
      <c r="JIE24" s="260"/>
      <c r="JIF24" s="260"/>
      <c r="JIG24" s="260"/>
      <c r="JIH24" s="260"/>
      <c r="JII24" s="260"/>
      <c r="JIJ24" s="260"/>
      <c r="JIK24" s="260"/>
      <c r="JIL24" s="260"/>
      <c r="JIM24" s="260"/>
      <c r="JIN24" s="260"/>
      <c r="JIO24" s="260"/>
      <c r="JIP24" s="260"/>
      <c r="JIQ24" s="260"/>
      <c r="JIR24" s="260"/>
      <c r="JIS24" s="260"/>
      <c r="JIT24" s="260"/>
      <c r="JIU24" s="260"/>
      <c r="JIV24" s="260"/>
      <c r="JIW24" s="260"/>
      <c r="JIX24" s="260"/>
      <c r="JIY24" s="260"/>
      <c r="JIZ24" s="260"/>
      <c r="JJA24" s="260"/>
      <c r="JJB24" s="260"/>
      <c r="JJC24" s="260"/>
      <c r="JJD24" s="260"/>
      <c r="JJE24" s="260"/>
      <c r="JJF24" s="260"/>
      <c r="JJG24" s="260"/>
      <c r="JJH24" s="260"/>
      <c r="JJI24" s="260"/>
      <c r="JJJ24" s="260"/>
      <c r="JJK24" s="260"/>
      <c r="JJL24" s="260"/>
      <c r="JJM24" s="260"/>
      <c r="JJN24" s="260"/>
      <c r="JJO24" s="260"/>
      <c r="JJP24" s="260"/>
      <c r="JJQ24" s="260"/>
      <c r="JJR24" s="260"/>
      <c r="JJS24" s="260"/>
      <c r="JJT24" s="260"/>
      <c r="JJU24" s="260"/>
      <c r="JJV24" s="260"/>
      <c r="JJW24" s="260"/>
      <c r="JJX24" s="260"/>
      <c r="JJY24" s="260"/>
      <c r="JJZ24" s="260"/>
      <c r="JKA24" s="260"/>
      <c r="JKB24" s="260"/>
      <c r="JKC24" s="260"/>
      <c r="JKD24" s="260"/>
      <c r="JKE24" s="260"/>
      <c r="JKF24" s="260"/>
      <c r="JKG24" s="260"/>
      <c r="JKH24" s="260"/>
      <c r="JKI24" s="260"/>
      <c r="JKJ24" s="260"/>
      <c r="JKK24" s="260"/>
      <c r="JKL24" s="260"/>
      <c r="JKM24" s="260"/>
      <c r="JKN24" s="260"/>
      <c r="JKO24" s="260"/>
      <c r="JKP24" s="260"/>
      <c r="JKQ24" s="260"/>
      <c r="JKR24" s="260"/>
      <c r="JKS24" s="260"/>
      <c r="JKT24" s="260"/>
      <c r="JKU24" s="260"/>
      <c r="JKV24" s="260"/>
      <c r="JKW24" s="260"/>
      <c r="JKX24" s="260"/>
      <c r="JKY24" s="260"/>
      <c r="JKZ24" s="260"/>
      <c r="JLA24" s="260"/>
      <c r="JLB24" s="260"/>
      <c r="JLC24" s="260"/>
      <c r="JLD24" s="260"/>
      <c r="JLE24" s="260"/>
      <c r="JLF24" s="260"/>
      <c r="JLG24" s="260"/>
      <c r="JLH24" s="260"/>
      <c r="JLI24" s="260"/>
      <c r="JLJ24" s="260"/>
      <c r="JLK24" s="260"/>
      <c r="JLL24" s="260"/>
      <c r="JLM24" s="260"/>
      <c r="JLN24" s="260"/>
      <c r="JLO24" s="260"/>
      <c r="JLP24" s="260"/>
      <c r="JLQ24" s="260"/>
      <c r="JLR24" s="260"/>
      <c r="JLS24" s="260"/>
      <c r="JLT24" s="260"/>
      <c r="JLU24" s="260"/>
      <c r="JLV24" s="260"/>
      <c r="JLW24" s="260"/>
      <c r="JLX24" s="260"/>
      <c r="JLY24" s="260"/>
      <c r="JLZ24" s="260"/>
      <c r="JMA24" s="260"/>
      <c r="JMB24" s="260"/>
      <c r="JMC24" s="260"/>
      <c r="JMD24" s="260"/>
      <c r="JME24" s="260"/>
      <c r="JMF24" s="260"/>
      <c r="JMG24" s="260"/>
      <c r="JMH24" s="260"/>
      <c r="JMI24" s="260"/>
      <c r="JMJ24" s="260"/>
      <c r="JMK24" s="260"/>
      <c r="JML24" s="260"/>
      <c r="JMM24" s="260"/>
      <c r="JMN24" s="260"/>
      <c r="JMO24" s="260"/>
      <c r="JMP24" s="260"/>
      <c r="JMQ24" s="260"/>
      <c r="JMR24" s="260"/>
      <c r="JMS24" s="260"/>
      <c r="JMT24" s="260"/>
      <c r="JMU24" s="260"/>
      <c r="JMV24" s="260"/>
      <c r="JMW24" s="260"/>
      <c r="JMX24" s="260"/>
      <c r="JMY24" s="260"/>
      <c r="JMZ24" s="260"/>
      <c r="JNA24" s="260"/>
      <c r="JNB24" s="260"/>
      <c r="JNC24" s="260"/>
      <c r="JND24" s="260"/>
      <c r="JNE24" s="260"/>
      <c r="JNF24" s="260"/>
      <c r="JNG24" s="260"/>
      <c r="JNH24" s="260"/>
      <c r="JNI24" s="260"/>
      <c r="JNJ24" s="260"/>
      <c r="JNK24" s="260"/>
      <c r="JNL24" s="260"/>
      <c r="JNM24" s="260"/>
      <c r="JNN24" s="260"/>
      <c r="JNO24" s="260"/>
      <c r="JNP24" s="260"/>
      <c r="JNQ24" s="260"/>
      <c r="JNR24" s="260"/>
      <c r="JNS24" s="260"/>
      <c r="JNT24" s="260"/>
      <c r="JNU24" s="260"/>
      <c r="JNV24" s="260"/>
      <c r="JNW24" s="260"/>
      <c r="JNX24" s="260"/>
      <c r="JNY24" s="260"/>
      <c r="JNZ24" s="260"/>
      <c r="JOA24" s="260"/>
      <c r="JOB24" s="260"/>
      <c r="JOC24" s="260"/>
      <c r="JOD24" s="260"/>
      <c r="JOE24" s="260"/>
      <c r="JOF24" s="260"/>
      <c r="JOG24" s="260"/>
      <c r="JOH24" s="260"/>
      <c r="JOI24" s="260"/>
      <c r="JOJ24" s="260"/>
      <c r="JOK24" s="260"/>
      <c r="JOL24" s="260"/>
      <c r="JOM24" s="260"/>
      <c r="JON24" s="260"/>
      <c r="JOO24" s="260"/>
      <c r="JOP24" s="260"/>
      <c r="JOQ24" s="260"/>
      <c r="JOR24" s="260"/>
      <c r="JOS24" s="260"/>
      <c r="JOT24" s="260"/>
      <c r="JOU24" s="260"/>
      <c r="JOV24" s="260"/>
      <c r="JOW24" s="260"/>
      <c r="JOX24" s="260"/>
      <c r="JOY24" s="260"/>
      <c r="JOZ24" s="260"/>
      <c r="JPA24" s="260"/>
      <c r="JPB24" s="260"/>
      <c r="JPC24" s="260"/>
      <c r="JPD24" s="260"/>
      <c r="JPE24" s="260"/>
      <c r="JPF24" s="260"/>
      <c r="JPG24" s="260"/>
      <c r="JPH24" s="260"/>
      <c r="JPI24" s="260"/>
      <c r="JPJ24" s="260"/>
      <c r="JPK24" s="260"/>
      <c r="JPL24" s="260"/>
      <c r="JPM24" s="260"/>
      <c r="JPN24" s="260"/>
      <c r="JPO24" s="260"/>
      <c r="JPP24" s="260"/>
      <c r="JPQ24" s="260"/>
      <c r="JPR24" s="260"/>
      <c r="JPS24" s="260"/>
      <c r="JPT24" s="260"/>
      <c r="JPU24" s="260"/>
      <c r="JPV24" s="260"/>
      <c r="JPW24" s="260"/>
      <c r="JPX24" s="260"/>
      <c r="JPY24" s="260"/>
      <c r="JPZ24" s="260"/>
      <c r="JQA24" s="260"/>
      <c r="JQB24" s="260"/>
      <c r="JQC24" s="260"/>
      <c r="JQD24" s="260"/>
      <c r="JQE24" s="260"/>
      <c r="JQF24" s="260"/>
      <c r="JQG24" s="260"/>
      <c r="JQH24" s="260"/>
      <c r="JQI24" s="260"/>
      <c r="JQJ24" s="260"/>
      <c r="JQK24" s="260"/>
      <c r="JQL24" s="260"/>
      <c r="JQM24" s="260"/>
      <c r="JQN24" s="260"/>
      <c r="JQO24" s="260"/>
      <c r="JQP24" s="260"/>
      <c r="JQQ24" s="260"/>
      <c r="JQR24" s="260"/>
      <c r="JQS24" s="260"/>
      <c r="JQT24" s="260"/>
      <c r="JQU24" s="260"/>
      <c r="JQV24" s="260"/>
      <c r="JQW24" s="260"/>
      <c r="JQX24" s="260"/>
      <c r="JQY24" s="260"/>
      <c r="JQZ24" s="260"/>
      <c r="JRA24" s="260"/>
      <c r="JRB24" s="260"/>
      <c r="JRC24" s="260"/>
      <c r="JRD24" s="260"/>
      <c r="JRE24" s="260"/>
      <c r="JRF24" s="260"/>
      <c r="JRG24" s="260"/>
      <c r="JRH24" s="260"/>
      <c r="JRI24" s="260"/>
      <c r="JRJ24" s="260"/>
      <c r="JRK24" s="260"/>
      <c r="JRL24" s="260"/>
      <c r="JRM24" s="260"/>
      <c r="JRN24" s="260"/>
      <c r="JRO24" s="260"/>
      <c r="JRP24" s="260"/>
      <c r="JRQ24" s="260"/>
      <c r="JRR24" s="260"/>
      <c r="JRS24" s="260"/>
      <c r="JRT24" s="260"/>
      <c r="JRU24" s="260"/>
      <c r="JRV24" s="260"/>
      <c r="JRW24" s="260"/>
      <c r="JRX24" s="260"/>
      <c r="JRY24" s="260"/>
      <c r="JRZ24" s="260"/>
      <c r="JSA24" s="260"/>
      <c r="JSB24" s="260"/>
      <c r="JSC24" s="260"/>
      <c r="JSD24" s="260"/>
      <c r="JSE24" s="260"/>
      <c r="JSF24" s="260"/>
      <c r="JSG24" s="260"/>
      <c r="JSH24" s="260"/>
      <c r="JSI24" s="260"/>
      <c r="JSJ24" s="260"/>
      <c r="JSK24" s="260"/>
      <c r="JSL24" s="260"/>
      <c r="JSM24" s="260"/>
      <c r="JSN24" s="260"/>
      <c r="JSO24" s="260"/>
      <c r="JSP24" s="260"/>
      <c r="JSQ24" s="260"/>
      <c r="JSR24" s="260"/>
      <c r="JSS24" s="260"/>
      <c r="JST24" s="260"/>
      <c r="JSU24" s="260"/>
      <c r="JSV24" s="260"/>
      <c r="JSW24" s="260"/>
      <c r="JSX24" s="260"/>
      <c r="JSY24" s="260"/>
      <c r="JSZ24" s="260"/>
      <c r="JTA24" s="260"/>
      <c r="JTB24" s="260"/>
      <c r="JTC24" s="260"/>
      <c r="JTD24" s="260"/>
      <c r="JTE24" s="260"/>
      <c r="JTF24" s="260"/>
      <c r="JTG24" s="260"/>
      <c r="JTH24" s="260"/>
      <c r="JTI24" s="260"/>
      <c r="JTJ24" s="260"/>
      <c r="JTK24" s="260"/>
      <c r="JTL24" s="260"/>
      <c r="JTM24" s="260"/>
      <c r="JTN24" s="260"/>
      <c r="JTO24" s="260"/>
      <c r="JTP24" s="260"/>
      <c r="JTQ24" s="260"/>
      <c r="JTR24" s="260"/>
      <c r="JTS24" s="260"/>
      <c r="JTT24" s="260"/>
      <c r="JTU24" s="260"/>
      <c r="JTV24" s="260"/>
      <c r="JTW24" s="260"/>
      <c r="JTX24" s="260"/>
      <c r="JTY24" s="260"/>
      <c r="JTZ24" s="260"/>
      <c r="JUA24" s="260"/>
      <c r="JUB24" s="260"/>
      <c r="JUC24" s="260"/>
      <c r="JUD24" s="260"/>
      <c r="JUE24" s="260"/>
      <c r="JUF24" s="260"/>
      <c r="JUG24" s="260"/>
      <c r="JUH24" s="260"/>
      <c r="JUI24" s="260"/>
      <c r="JUJ24" s="260"/>
      <c r="JUK24" s="260"/>
      <c r="JUL24" s="260"/>
      <c r="JUM24" s="260"/>
      <c r="JUN24" s="260"/>
      <c r="JUO24" s="260"/>
      <c r="JUP24" s="260"/>
      <c r="JUQ24" s="260"/>
      <c r="JUR24" s="260"/>
      <c r="JUS24" s="260"/>
      <c r="JUT24" s="260"/>
      <c r="JUU24" s="260"/>
      <c r="JUV24" s="260"/>
      <c r="JUW24" s="260"/>
      <c r="JUX24" s="260"/>
      <c r="JUY24" s="260"/>
      <c r="JUZ24" s="260"/>
      <c r="JVA24" s="260"/>
      <c r="JVB24" s="260"/>
      <c r="JVC24" s="260"/>
      <c r="JVD24" s="260"/>
      <c r="JVE24" s="260"/>
      <c r="JVF24" s="260"/>
      <c r="JVG24" s="260"/>
      <c r="JVH24" s="260"/>
      <c r="JVI24" s="260"/>
      <c r="JVJ24" s="260"/>
      <c r="JVK24" s="260"/>
      <c r="JVL24" s="260"/>
      <c r="JVM24" s="260"/>
      <c r="JVN24" s="260"/>
      <c r="JVO24" s="260"/>
      <c r="JVP24" s="260"/>
      <c r="JVQ24" s="260"/>
      <c r="JVR24" s="260"/>
      <c r="JVS24" s="260"/>
      <c r="JVT24" s="260"/>
      <c r="JVU24" s="260"/>
      <c r="JVV24" s="260"/>
      <c r="JVW24" s="260"/>
      <c r="JVX24" s="260"/>
      <c r="JVY24" s="260"/>
      <c r="JVZ24" s="260"/>
      <c r="JWA24" s="260"/>
      <c r="JWB24" s="260"/>
      <c r="JWC24" s="260"/>
      <c r="JWD24" s="260"/>
      <c r="JWE24" s="260"/>
      <c r="JWF24" s="260"/>
      <c r="JWG24" s="260"/>
      <c r="JWH24" s="260"/>
      <c r="JWI24" s="260"/>
      <c r="JWJ24" s="260"/>
      <c r="JWK24" s="260"/>
      <c r="JWL24" s="260"/>
      <c r="JWM24" s="260"/>
      <c r="JWN24" s="260"/>
      <c r="JWO24" s="260"/>
      <c r="JWP24" s="260"/>
      <c r="JWQ24" s="260"/>
      <c r="JWR24" s="260"/>
      <c r="JWS24" s="260"/>
      <c r="JWT24" s="260"/>
      <c r="JWU24" s="260"/>
      <c r="JWV24" s="260"/>
      <c r="JWW24" s="260"/>
      <c r="JWX24" s="260"/>
      <c r="JWY24" s="260"/>
      <c r="JWZ24" s="260"/>
      <c r="JXA24" s="260"/>
      <c r="JXB24" s="260"/>
      <c r="JXC24" s="260"/>
      <c r="JXD24" s="260"/>
      <c r="JXE24" s="260"/>
      <c r="JXF24" s="260"/>
      <c r="JXG24" s="260"/>
      <c r="JXH24" s="260"/>
      <c r="JXI24" s="260"/>
      <c r="JXJ24" s="260"/>
      <c r="JXK24" s="260"/>
      <c r="JXL24" s="260"/>
      <c r="JXM24" s="260"/>
      <c r="JXN24" s="260"/>
      <c r="JXO24" s="260"/>
      <c r="JXP24" s="260"/>
      <c r="JXQ24" s="260"/>
      <c r="JXR24" s="260"/>
      <c r="JXS24" s="260"/>
      <c r="JXT24" s="260"/>
      <c r="JXU24" s="260"/>
      <c r="JXV24" s="260"/>
      <c r="JXW24" s="260"/>
      <c r="JXX24" s="260"/>
      <c r="JXY24" s="260"/>
      <c r="JXZ24" s="260"/>
      <c r="JYA24" s="260"/>
      <c r="JYB24" s="260"/>
      <c r="JYC24" s="260"/>
      <c r="JYD24" s="260"/>
      <c r="JYE24" s="260"/>
      <c r="JYF24" s="260"/>
      <c r="JYG24" s="260"/>
      <c r="JYH24" s="260"/>
      <c r="JYI24" s="260"/>
      <c r="JYJ24" s="260"/>
      <c r="JYK24" s="260"/>
      <c r="JYL24" s="260"/>
      <c r="JYM24" s="260"/>
      <c r="JYN24" s="260"/>
      <c r="JYO24" s="260"/>
      <c r="JYP24" s="260"/>
      <c r="JYQ24" s="260"/>
      <c r="JYR24" s="260"/>
      <c r="JYS24" s="260"/>
      <c r="JYT24" s="260"/>
      <c r="JYU24" s="260"/>
      <c r="JYV24" s="260"/>
      <c r="JYW24" s="260"/>
      <c r="JYX24" s="260"/>
      <c r="JYY24" s="260"/>
      <c r="JYZ24" s="260"/>
      <c r="JZA24" s="260"/>
      <c r="JZB24" s="260"/>
      <c r="JZC24" s="260"/>
      <c r="JZD24" s="260"/>
      <c r="JZE24" s="260"/>
      <c r="JZF24" s="260"/>
      <c r="JZG24" s="260"/>
      <c r="JZH24" s="260"/>
      <c r="JZI24" s="260"/>
      <c r="JZJ24" s="260"/>
      <c r="JZK24" s="260"/>
      <c r="JZL24" s="260"/>
      <c r="JZM24" s="260"/>
      <c r="JZN24" s="260"/>
      <c r="JZO24" s="260"/>
      <c r="JZP24" s="260"/>
      <c r="JZQ24" s="260"/>
      <c r="JZR24" s="260"/>
      <c r="JZS24" s="260"/>
      <c r="JZT24" s="260"/>
      <c r="JZU24" s="260"/>
      <c r="JZV24" s="260"/>
      <c r="JZW24" s="260"/>
      <c r="JZX24" s="260"/>
      <c r="JZY24" s="260"/>
      <c r="JZZ24" s="260"/>
      <c r="KAA24" s="260"/>
      <c r="KAB24" s="260"/>
      <c r="KAC24" s="260"/>
      <c r="KAD24" s="260"/>
      <c r="KAE24" s="260"/>
      <c r="KAF24" s="260"/>
      <c r="KAG24" s="260"/>
      <c r="KAH24" s="260"/>
      <c r="KAI24" s="260"/>
      <c r="KAJ24" s="260"/>
      <c r="KAK24" s="260"/>
      <c r="KAL24" s="260"/>
      <c r="KAM24" s="260"/>
      <c r="KAN24" s="260"/>
      <c r="KAO24" s="260"/>
      <c r="KAP24" s="260"/>
      <c r="KAQ24" s="260"/>
      <c r="KAR24" s="260"/>
      <c r="KAS24" s="260"/>
      <c r="KAT24" s="260"/>
      <c r="KAU24" s="260"/>
      <c r="KAV24" s="260"/>
      <c r="KAW24" s="260"/>
      <c r="KAX24" s="260"/>
      <c r="KAY24" s="260"/>
      <c r="KAZ24" s="260"/>
      <c r="KBA24" s="260"/>
      <c r="KBB24" s="260"/>
      <c r="KBC24" s="260"/>
      <c r="KBD24" s="260"/>
      <c r="KBE24" s="260"/>
      <c r="KBF24" s="260"/>
      <c r="KBG24" s="260"/>
      <c r="KBH24" s="260"/>
      <c r="KBI24" s="260"/>
      <c r="KBJ24" s="260"/>
      <c r="KBK24" s="260"/>
      <c r="KBL24" s="260"/>
      <c r="KBM24" s="260"/>
      <c r="KBN24" s="260"/>
      <c r="KBO24" s="260"/>
      <c r="KBP24" s="260"/>
      <c r="KBQ24" s="260"/>
      <c r="KBR24" s="260"/>
      <c r="KBS24" s="260"/>
      <c r="KBT24" s="260"/>
      <c r="KBU24" s="260"/>
      <c r="KBV24" s="260"/>
      <c r="KBW24" s="260"/>
      <c r="KBX24" s="260"/>
      <c r="KBY24" s="260"/>
      <c r="KBZ24" s="260"/>
      <c r="KCA24" s="260"/>
      <c r="KCB24" s="260"/>
      <c r="KCC24" s="260"/>
      <c r="KCD24" s="260"/>
      <c r="KCE24" s="260"/>
      <c r="KCF24" s="260"/>
      <c r="KCG24" s="260"/>
      <c r="KCH24" s="260"/>
      <c r="KCI24" s="260"/>
      <c r="KCJ24" s="260"/>
      <c r="KCK24" s="260"/>
      <c r="KCL24" s="260"/>
      <c r="KCM24" s="260"/>
      <c r="KCN24" s="260"/>
      <c r="KCO24" s="260"/>
      <c r="KCP24" s="260"/>
      <c r="KCQ24" s="260"/>
      <c r="KCR24" s="260"/>
      <c r="KCS24" s="260"/>
      <c r="KCT24" s="260"/>
      <c r="KCU24" s="260"/>
      <c r="KCV24" s="260"/>
      <c r="KCW24" s="260"/>
      <c r="KCX24" s="260"/>
      <c r="KCY24" s="260"/>
      <c r="KCZ24" s="260"/>
      <c r="KDA24" s="260"/>
      <c r="KDB24" s="260"/>
      <c r="KDC24" s="260"/>
      <c r="KDD24" s="260"/>
      <c r="KDE24" s="260"/>
      <c r="KDF24" s="260"/>
      <c r="KDG24" s="260"/>
      <c r="KDH24" s="260"/>
      <c r="KDI24" s="260"/>
      <c r="KDJ24" s="260"/>
      <c r="KDK24" s="260"/>
      <c r="KDL24" s="260"/>
      <c r="KDM24" s="260"/>
      <c r="KDN24" s="260"/>
      <c r="KDO24" s="260"/>
      <c r="KDP24" s="260"/>
      <c r="KDQ24" s="260"/>
      <c r="KDR24" s="260"/>
      <c r="KDS24" s="260"/>
      <c r="KDT24" s="260"/>
      <c r="KDU24" s="260"/>
      <c r="KDV24" s="260"/>
      <c r="KDW24" s="260"/>
      <c r="KDX24" s="260"/>
      <c r="KDY24" s="260"/>
      <c r="KDZ24" s="260"/>
      <c r="KEA24" s="260"/>
      <c r="KEB24" s="260"/>
      <c r="KEC24" s="260"/>
      <c r="KED24" s="260"/>
      <c r="KEE24" s="260"/>
      <c r="KEF24" s="260"/>
      <c r="KEG24" s="260"/>
      <c r="KEH24" s="260"/>
      <c r="KEI24" s="260"/>
      <c r="KEJ24" s="260"/>
      <c r="KEK24" s="260"/>
      <c r="KEL24" s="260"/>
      <c r="KEM24" s="260"/>
      <c r="KEN24" s="260"/>
      <c r="KEO24" s="260"/>
      <c r="KEP24" s="260"/>
      <c r="KEQ24" s="260"/>
      <c r="KER24" s="260"/>
      <c r="KES24" s="260"/>
      <c r="KET24" s="260"/>
      <c r="KEU24" s="260"/>
      <c r="KEV24" s="260"/>
      <c r="KEW24" s="260"/>
      <c r="KEX24" s="260"/>
      <c r="KEY24" s="260"/>
      <c r="KEZ24" s="260"/>
      <c r="KFA24" s="260"/>
      <c r="KFB24" s="260"/>
      <c r="KFC24" s="260"/>
      <c r="KFD24" s="260"/>
      <c r="KFE24" s="260"/>
      <c r="KFF24" s="260"/>
      <c r="KFG24" s="260"/>
      <c r="KFH24" s="260"/>
      <c r="KFI24" s="260"/>
      <c r="KFJ24" s="260"/>
      <c r="KFK24" s="260"/>
      <c r="KFL24" s="260"/>
      <c r="KFM24" s="260"/>
      <c r="KFN24" s="260"/>
      <c r="KFO24" s="260"/>
      <c r="KFP24" s="260"/>
      <c r="KFQ24" s="260"/>
      <c r="KFR24" s="260"/>
      <c r="KFS24" s="260"/>
      <c r="KFT24" s="260"/>
      <c r="KFU24" s="260"/>
      <c r="KFV24" s="260"/>
      <c r="KFW24" s="260"/>
      <c r="KFX24" s="260"/>
      <c r="KFY24" s="260"/>
      <c r="KFZ24" s="260"/>
      <c r="KGA24" s="260"/>
      <c r="KGB24" s="260"/>
      <c r="KGC24" s="260"/>
      <c r="KGD24" s="260"/>
      <c r="KGE24" s="260"/>
      <c r="KGF24" s="260"/>
      <c r="KGG24" s="260"/>
      <c r="KGH24" s="260"/>
      <c r="KGI24" s="260"/>
      <c r="KGJ24" s="260"/>
      <c r="KGK24" s="260"/>
      <c r="KGL24" s="260"/>
      <c r="KGM24" s="260"/>
      <c r="KGN24" s="260"/>
      <c r="KGO24" s="260"/>
      <c r="KGP24" s="260"/>
      <c r="KGQ24" s="260"/>
      <c r="KGR24" s="260"/>
      <c r="KGS24" s="260"/>
      <c r="KGT24" s="260"/>
      <c r="KGU24" s="260"/>
      <c r="KGV24" s="260"/>
      <c r="KGW24" s="260"/>
      <c r="KGX24" s="260"/>
      <c r="KGY24" s="260"/>
      <c r="KGZ24" s="260"/>
      <c r="KHA24" s="260"/>
      <c r="KHB24" s="260"/>
      <c r="KHC24" s="260"/>
      <c r="KHD24" s="260"/>
      <c r="KHE24" s="260"/>
      <c r="KHF24" s="260"/>
      <c r="KHG24" s="260"/>
      <c r="KHH24" s="260"/>
      <c r="KHI24" s="260"/>
      <c r="KHJ24" s="260"/>
      <c r="KHK24" s="260"/>
      <c r="KHL24" s="260"/>
      <c r="KHM24" s="260"/>
      <c r="KHN24" s="260"/>
      <c r="KHO24" s="260"/>
      <c r="KHP24" s="260"/>
      <c r="KHQ24" s="260"/>
      <c r="KHR24" s="260"/>
      <c r="KHS24" s="260"/>
      <c r="KHT24" s="260"/>
      <c r="KHU24" s="260"/>
      <c r="KHV24" s="260"/>
      <c r="KHW24" s="260"/>
      <c r="KHX24" s="260"/>
      <c r="KHY24" s="260"/>
      <c r="KHZ24" s="260"/>
      <c r="KIA24" s="260"/>
      <c r="KIB24" s="260"/>
      <c r="KIC24" s="260"/>
      <c r="KID24" s="260"/>
      <c r="KIE24" s="260"/>
      <c r="KIF24" s="260"/>
      <c r="KIG24" s="260"/>
      <c r="KIH24" s="260"/>
      <c r="KII24" s="260"/>
      <c r="KIJ24" s="260"/>
      <c r="KIK24" s="260"/>
      <c r="KIL24" s="260"/>
      <c r="KIM24" s="260"/>
      <c r="KIN24" s="260"/>
      <c r="KIO24" s="260"/>
      <c r="KIP24" s="260"/>
      <c r="KIQ24" s="260"/>
      <c r="KIR24" s="260"/>
      <c r="KIS24" s="260"/>
      <c r="KIT24" s="260"/>
      <c r="KIU24" s="260"/>
      <c r="KIV24" s="260"/>
      <c r="KIW24" s="260"/>
      <c r="KIX24" s="260"/>
      <c r="KIY24" s="260"/>
      <c r="KIZ24" s="260"/>
      <c r="KJA24" s="260"/>
      <c r="KJB24" s="260"/>
      <c r="KJC24" s="260"/>
      <c r="KJD24" s="260"/>
      <c r="KJE24" s="260"/>
      <c r="KJF24" s="260"/>
      <c r="KJG24" s="260"/>
      <c r="KJH24" s="260"/>
      <c r="KJI24" s="260"/>
      <c r="KJJ24" s="260"/>
      <c r="KJK24" s="260"/>
      <c r="KJL24" s="260"/>
      <c r="KJM24" s="260"/>
      <c r="KJN24" s="260"/>
      <c r="KJO24" s="260"/>
      <c r="KJP24" s="260"/>
      <c r="KJQ24" s="260"/>
      <c r="KJR24" s="260"/>
      <c r="KJS24" s="260"/>
      <c r="KJT24" s="260"/>
      <c r="KJU24" s="260"/>
      <c r="KJV24" s="260"/>
      <c r="KJW24" s="260"/>
      <c r="KJX24" s="260"/>
      <c r="KJY24" s="260"/>
      <c r="KJZ24" s="260"/>
      <c r="KKA24" s="260"/>
      <c r="KKB24" s="260"/>
      <c r="KKC24" s="260"/>
      <c r="KKD24" s="260"/>
      <c r="KKE24" s="260"/>
      <c r="KKF24" s="260"/>
      <c r="KKG24" s="260"/>
      <c r="KKH24" s="260"/>
      <c r="KKI24" s="260"/>
      <c r="KKJ24" s="260"/>
      <c r="KKK24" s="260"/>
      <c r="KKL24" s="260"/>
      <c r="KKM24" s="260"/>
      <c r="KKN24" s="260"/>
      <c r="KKO24" s="260"/>
      <c r="KKP24" s="260"/>
      <c r="KKQ24" s="260"/>
      <c r="KKR24" s="260"/>
      <c r="KKS24" s="260"/>
      <c r="KKT24" s="260"/>
      <c r="KKU24" s="260"/>
      <c r="KKV24" s="260"/>
      <c r="KKW24" s="260"/>
      <c r="KKX24" s="260"/>
      <c r="KKY24" s="260"/>
      <c r="KKZ24" s="260"/>
      <c r="KLA24" s="260"/>
      <c r="KLB24" s="260"/>
      <c r="KLC24" s="260"/>
      <c r="KLD24" s="260"/>
      <c r="KLE24" s="260"/>
      <c r="KLF24" s="260"/>
      <c r="KLG24" s="260"/>
      <c r="KLH24" s="260"/>
      <c r="KLI24" s="260"/>
      <c r="KLJ24" s="260"/>
      <c r="KLK24" s="260"/>
      <c r="KLL24" s="260"/>
      <c r="KLM24" s="260"/>
      <c r="KLN24" s="260"/>
      <c r="KLO24" s="260"/>
      <c r="KLP24" s="260"/>
      <c r="KLQ24" s="260"/>
      <c r="KLR24" s="260"/>
      <c r="KLS24" s="260"/>
      <c r="KLT24" s="260"/>
      <c r="KLU24" s="260"/>
      <c r="KLV24" s="260"/>
      <c r="KLW24" s="260"/>
      <c r="KLX24" s="260"/>
      <c r="KLY24" s="260"/>
      <c r="KLZ24" s="260"/>
      <c r="KMA24" s="260"/>
      <c r="KMB24" s="260"/>
      <c r="KMC24" s="260"/>
      <c r="KMD24" s="260"/>
      <c r="KME24" s="260"/>
      <c r="KMF24" s="260"/>
      <c r="KMG24" s="260"/>
      <c r="KMH24" s="260"/>
      <c r="KMI24" s="260"/>
      <c r="KMJ24" s="260"/>
      <c r="KMK24" s="260"/>
      <c r="KML24" s="260"/>
      <c r="KMM24" s="260"/>
      <c r="KMN24" s="260"/>
      <c r="KMO24" s="260"/>
      <c r="KMP24" s="260"/>
      <c r="KMQ24" s="260"/>
      <c r="KMR24" s="260"/>
      <c r="KMS24" s="260"/>
      <c r="KMT24" s="260"/>
      <c r="KMU24" s="260"/>
      <c r="KMV24" s="260"/>
      <c r="KMW24" s="260"/>
      <c r="KMX24" s="260"/>
      <c r="KMY24" s="260"/>
      <c r="KMZ24" s="260"/>
      <c r="KNA24" s="260"/>
      <c r="KNB24" s="260"/>
      <c r="KNC24" s="260"/>
      <c r="KND24" s="260"/>
      <c r="KNE24" s="260"/>
      <c r="KNF24" s="260"/>
      <c r="KNG24" s="260"/>
      <c r="KNH24" s="260"/>
      <c r="KNI24" s="260"/>
      <c r="KNJ24" s="260"/>
      <c r="KNK24" s="260"/>
      <c r="KNL24" s="260"/>
      <c r="KNM24" s="260"/>
      <c r="KNN24" s="260"/>
      <c r="KNO24" s="260"/>
      <c r="KNP24" s="260"/>
      <c r="KNQ24" s="260"/>
      <c r="KNR24" s="260"/>
      <c r="KNS24" s="260"/>
      <c r="KNT24" s="260"/>
      <c r="KNU24" s="260"/>
      <c r="KNV24" s="260"/>
      <c r="KNW24" s="260"/>
      <c r="KNX24" s="260"/>
      <c r="KNY24" s="260"/>
      <c r="KNZ24" s="260"/>
      <c r="KOA24" s="260"/>
      <c r="KOB24" s="260"/>
      <c r="KOC24" s="260"/>
      <c r="KOD24" s="260"/>
      <c r="KOE24" s="260"/>
      <c r="KOF24" s="260"/>
      <c r="KOG24" s="260"/>
      <c r="KOH24" s="260"/>
      <c r="KOI24" s="260"/>
      <c r="KOJ24" s="260"/>
      <c r="KOK24" s="260"/>
      <c r="KOL24" s="260"/>
      <c r="KOM24" s="260"/>
      <c r="KON24" s="260"/>
      <c r="KOO24" s="260"/>
      <c r="KOP24" s="260"/>
      <c r="KOQ24" s="260"/>
      <c r="KOR24" s="260"/>
      <c r="KOS24" s="260"/>
      <c r="KOT24" s="260"/>
      <c r="KOU24" s="260"/>
      <c r="KOV24" s="260"/>
      <c r="KOW24" s="260"/>
      <c r="KOX24" s="260"/>
      <c r="KOY24" s="260"/>
      <c r="KOZ24" s="260"/>
      <c r="KPA24" s="260"/>
      <c r="KPB24" s="260"/>
      <c r="KPC24" s="260"/>
      <c r="KPD24" s="260"/>
      <c r="KPE24" s="260"/>
      <c r="KPF24" s="260"/>
      <c r="KPG24" s="260"/>
      <c r="KPH24" s="260"/>
      <c r="KPI24" s="260"/>
      <c r="KPJ24" s="260"/>
      <c r="KPK24" s="260"/>
      <c r="KPL24" s="260"/>
      <c r="KPM24" s="260"/>
      <c r="KPN24" s="260"/>
      <c r="KPO24" s="260"/>
      <c r="KPP24" s="260"/>
      <c r="KPQ24" s="260"/>
      <c r="KPR24" s="260"/>
      <c r="KPS24" s="260"/>
      <c r="KPT24" s="260"/>
      <c r="KPU24" s="260"/>
      <c r="KPV24" s="260"/>
      <c r="KPW24" s="260"/>
      <c r="KPX24" s="260"/>
      <c r="KPY24" s="260"/>
      <c r="KPZ24" s="260"/>
      <c r="KQA24" s="260"/>
      <c r="KQB24" s="260"/>
      <c r="KQC24" s="260"/>
      <c r="KQD24" s="260"/>
      <c r="KQE24" s="260"/>
      <c r="KQF24" s="260"/>
      <c r="KQG24" s="260"/>
      <c r="KQH24" s="260"/>
      <c r="KQI24" s="260"/>
      <c r="KQJ24" s="260"/>
      <c r="KQK24" s="260"/>
      <c r="KQL24" s="260"/>
      <c r="KQM24" s="260"/>
      <c r="KQN24" s="260"/>
      <c r="KQO24" s="260"/>
      <c r="KQP24" s="260"/>
      <c r="KQQ24" s="260"/>
      <c r="KQR24" s="260"/>
      <c r="KQS24" s="260"/>
      <c r="KQT24" s="260"/>
      <c r="KQU24" s="260"/>
      <c r="KQV24" s="260"/>
      <c r="KQW24" s="260"/>
      <c r="KQX24" s="260"/>
      <c r="KQY24" s="260"/>
      <c r="KQZ24" s="260"/>
      <c r="KRA24" s="260"/>
      <c r="KRB24" s="260"/>
      <c r="KRC24" s="260"/>
      <c r="KRD24" s="260"/>
      <c r="KRE24" s="260"/>
      <c r="KRF24" s="260"/>
      <c r="KRG24" s="260"/>
      <c r="KRH24" s="260"/>
      <c r="KRI24" s="260"/>
      <c r="KRJ24" s="260"/>
      <c r="KRK24" s="260"/>
      <c r="KRL24" s="260"/>
      <c r="KRM24" s="260"/>
      <c r="KRN24" s="260"/>
      <c r="KRO24" s="260"/>
      <c r="KRP24" s="260"/>
      <c r="KRQ24" s="260"/>
      <c r="KRR24" s="260"/>
      <c r="KRS24" s="260"/>
      <c r="KRT24" s="260"/>
      <c r="KRU24" s="260"/>
      <c r="KRV24" s="260"/>
      <c r="KRW24" s="260"/>
      <c r="KRX24" s="260"/>
      <c r="KRY24" s="260"/>
      <c r="KRZ24" s="260"/>
      <c r="KSA24" s="260"/>
      <c r="KSB24" s="260"/>
      <c r="KSC24" s="260"/>
      <c r="KSD24" s="260"/>
      <c r="KSE24" s="260"/>
      <c r="KSF24" s="260"/>
      <c r="KSG24" s="260"/>
      <c r="KSH24" s="260"/>
      <c r="KSI24" s="260"/>
      <c r="KSJ24" s="260"/>
      <c r="KSK24" s="260"/>
      <c r="KSL24" s="260"/>
      <c r="KSM24" s="260"/>
      <c r="KSN24" s="260"/>
      <c r="KSO24" s="260"/>
      <c r="KSP24" s="260"/>
      <c r="KSQ24" s="260"/>
      <c r="KSR24" s="260"/>
      <c r="KSS24" s="260"/>
      <c r="KST24" s="260"/>
      <c r="KSU24" s="260"/>
      <c r="KSV24" s="260"/>
      <c r="KSW24" s="260"/>
      <c r="KSX24" s="260"/>
      <c r="KSY24" s="260"/>
      <c r="KSZ24" s="260"/>
      <c r="KTA24" s="260"/>
      <c r="KTB24" s="260"/>
      <c r="KTC24" s="260"/>
      <c r="KTD24" s="260"/>
      <c r="KTE24" s="260"/>
      <c r="KTF24" s="260"/>
      <c r="KTG24" s="260"/>
      <c r="KTH24" s="260"/>
      <c r="KTI24" s="260"/>
      <c r="KTJ24" s="260"/>
      <c r="KTK24" s="260"/>
      <c r="KTL24" s="260"/>
      <c r="KTM24" s="260"/>
      <c r="KTN24" s="260"/>
      <c r="KTO24" s="260"/>
      <c r="KTP24" s="260"/>
      <c r="KTQ24" s="260"/>
      <c r="KTR24" s="260"/>
      <c r="KTS24" s="260"/>
      <c r="KTT24" s="260"/>
      <c r="KTU24" s="260"/>
      <c r="KTV24" s="260"/>
      <c r="KTW24" s="260"/>
      <c r="KTX24" s="260"/>
      <c r="KTY24" s="260"/>
      <c r="KTZ24" s="260"/>
      <c r="KUA24" s="260"/>
      <c r="KUB24" s="260"/>
      <c r="KUC24" s="260"/>
      <c r="KUD24" s="260"/>
      <c r="KUE24" s="260"/>
      <c r="KUF24" s="260"/>
      <c r="KUG24" s="260"/>
      <c r="KUH24" s="260"/>
      <c r="KUI24" s="260"/>
      <c r="KUJ24" s="260"/>
      <c r="KUK24" s="260"/>
      <c r="KUL24" s="260"/>
      <c r="KUM24" s="260"/>
      <c r="KUN24" s="260"/>
      <c r="KUO24" s="260"/>
      <c r="KUP24" s="260"/>
      <c r="KUQ24" s="260"/>
      <c r="KUR24" s="260"/>
      <c r="KUS24" s="260"/>
      <c r="KUT24" s="260"/>
      <c r="KUU24" s="260"/>
      <c r="KUV24" s="260"/>
      <c r="KUW24" s="260"/>
      <c r="KUX24" s="260"/>
      <c r="KUY24" s="260"/>
      <c r="KUZ24" s="260"/>
      <c r="KVA24" s="260"/>
      <c r="KVB24" s="260"/>
      <c r="KVC24" s="260"/>
      <c r="KVD24" s="260"/>
      <c r="KVE24" s="260"/>
      <c r="KVF24" s="260"/>
      <c r="KVG24" s="260"/>
      <c r="KVH24" s="260"/>
      <c r="KVI24" s="260"/>
      <c r="KVJ24" s="260"/>
      <c r="KVK24" s="260"/>
      <c r="KVL24" s="260"/>
      <c r="KVM24" s="260"/>
      <c r="KVN24" s="260"/>
      <c r="KVO24" s="260"/>
      <c r="KVP24" s="260"/>
      <c r="KVQ24" s="260"/>
      <c r="KVR24" s="260"/>
      <c r="KVS24" s="260"/>
      <c r="KVT24" s="260"/>
      <c r="KVU24" s="260"/>
      <c r="KVV24" s="260"/>
      <c r="KVW24" s="260"/>
      <c r="KVX24" s="260"/>
      <c r="KVY24" s="260"/>
      <c r="KVZ24" s="260"/>
      <c r="KWA24" s="260"/>
      <c r="KWB24" s="260"/>
      <c r="KWC24" s="260"/>
      <c r="KWD24" s="260"/>
      <c r="KWE24" s="260"/>
      <c r="KWF24" s="260"/>
      <c r="KWG24" s="260"/>
      <c r="KWH24" s="260"/>
      <c r="KWI24" s="260"/>
      <c r="KWJ24" s="260"/>
      <c r="KWK24" s="260"/>
      <c r="KWL24" s="260"/>
      <c r="KWM24" s="260"/>
      <c r="KWN24" s="260"/>
      <c r="KWO24" s="260"/>
      <c r="KWP24" s="260"/>
      <c r="KWQ24" s="260"/>
      <c r="KWR24" s="260"/>
      <c r="KWS24" s="260"/>
      <c r="KWT24" s="260"/>
      <c r="KWU24" s="260"/>
      <c r="KWV24" s="260"/>
      <c r="KWW24" s="260"/>
      <c r="KWX24" s="260"/>
      <c r="KWY24" s="260"/>
      <c r="KWZ24" s="260"/>
      <c r="KXA24" s="260"/>
      <c r="KXB24" s="260"/>
      <c r="KXC24" s="260"/>
      <c r="KXD24" s="260"/>
      <c r="KXE24" s="260"/>
      <c r="KXF24" s="260"/>
      <c r="KXG24" s="260"/>
      <c r="KXH24" s="260"/>
      <c r="KXI24" s="260"/>
      <c r="KXJ24" s="260"/>
      <c r="KXK24" s="260"/>
      <c r="KXL24" s="260"/>
      <c r="KXM24" s="260"/>
      <c r="KXN24" s="260"/>
      <c r="KXO24" s="260"/>
      <c r="KXP24" s="260"/>
      <c r="KXQ24" s="260"/>
      <c r="KXR24" s="260"/>
      <c r="KXS24" s="260"/>
      <c r="KXT24" s="260"/>
      <c r="KXU24" s="260"/>
      <c r="KXV24" s="260"/>
      <c r="KXW24" s="260"/>
      <c r="KXX24" s="260"/>
      <c r="KXY24" s="260"/>
      <c r="KXZ24" s="260"/>
      <c r="KYA24" s="260"/>
      <c r="KYB24" s="260"/>
      <c r="KYC24" s="260"/>
      <c r="KYD24" s="260"/>
      <c r="KYE24" s="260"/>
      <c r="KYF24" s="260"/>
      <c r="KYG24" s="260"/>
      <c r="KYH24" s="260"/>
      <c r="KYI24" s="260"/>
      <c r="KYJ24" s="260"/>
      <c r="KYK24" s="260"/>
      <c r="KYL24" s="260"/>
      <c r="KYM24" s="260"/>
      <c r="KYN24" s="260"/>
      <c r="KYO24" s="260"/>
      <c r="KYP24" s="260"/>
      <c r="KYQ24" s="260"/>
      <c r="KYR24" s="260"/>
      <c r="KYS24" s="260"/>
      <c r="KYT24" s="260"/>
      <c r="KYU24" s="260"/>
      <c r="KYV24" s="260"/>
      <c r="KYW24" s="260"/>
      <c r="KYX24" s="260"/>
      <c r="KYY24" s="260"/>
      <c r="KYZ24" s="260"/>
      <c r="KZA24" s="260"/>
      <c r="KZB24" s="260"/>
      <c r="KZC24" s="260"/>
      <c r="KZD24" s="260"/>
      <c r="KZE24" s="260"/>
      <c r="KZF24" s="260"/>
      <c r="KZG24" s="260"/>
      <c r="KZH24" s="260"/>
      <c r="KZI24" s="260"/>
      <c r="KZJ24" s="260"/>
      <c r="KZK24" s="260"/>
      <c r="KZL24" s="260"/>
      <c r="KZM24" s="260"/>
      <c r="KZN24" s="260"/>
      <c r="KZO24" s="260"/>
      <c r="KZP24" s="260"/>
      <c r="KZQ24" s="260"/>
      <c r="KZR24" s="260"/>
      <c r="KZS24" s="260"/>
      <c r="KZT24" s="260"/>
      <c r="KZU24" s="260"/>
      <c r="KZV24" s="260"/>
      <c r="KZW24" s="260"/>
      <c r="KZX24" s="260"/>
      <c r="KZY24" s="260"/>
      <c r="KZZ24" s="260"/>
      <c r="LAA24" s="260"/>
      <c r="LAB24" s="260"/>
      <c r="LAC24" s="260"/>
      <c r="LAD24" s="260"/>
      <c r="LAE24" s="260"/>
      <c r="LAF24" s="260"/>
      <c r="LAG24" s="260"/>
      <c r="LAH24" s="260"/>
      <c r="LAI24" s="260"/>
      <c r="LAJ24" s="260"/>
      <c r="LAK24" s="260"/>
      <c r="LAL24" s="260"/>
      <c r="LAM24" s="260"/>
      <c r="LAN24" s="260"/>
      <c r="LAO24" s="260"/>
      <c r="LAP24" s="260"/>
      <c r="LAQ24" s="260"/>
      <c r="LAR24" s="260"/>
      <c r="LAS24" s="260"/>
      <c r="LAT24" s="260"/>
      <c r="LAU24" s="260"/>
      <c r="LAV24" s="260"/>
      <c r="LAW24" s="260"/>
      <c r="LAX24" s="260"/>
      <c r="LAY24" s="260"/>
      <c r="LAZ24" s="260"/>
      <c r="LBA24" s="260"/>
      <c r="LBB24" s="260"/>
      <c r="LBC24" s="260"/>
      <c r="LBD24" s="260"/>
      <c r="LBE24" s="260"/>
      <c r="LBF24" s="260"/>
      <c r="LBG24" s="260"/>
      <c r="LBH24" s="260"/>
      <c r="LBI24" s="260"/>
      <c r="LBJ24" s="260"/>
      <c r="LBK24" s="260"/>
      <c r="LBL24" s="260"/>
      <c r="LBM24" s="260"/>
      <c r="LBN24" s="260"/>
      <c r="LBO24" s="260"/>
      <c r="LBP24" s="260"/>
      <c r="LBQ24" s="260"/>
      <c r="LBR24" s="260"/>
      <c r="LBS24" s="260"/>
      <c r="LBT24" s="260"/>
      <c r="LBU24" s="260"/>
      <c r="LBV24" s="260"/>
      <c r="LBW24" s="260"/>
      <c r="LBX24" s="260"/>
      <c r="LBY24" s="260"/>
      <c r="LBZ24" s="260"/>
      <c r="LCA24" s="260"/>
      <c r="LCB24" s="260"/>
      <c r="LCC24" s="260"/>
      <c r="LCD24" s="260"/>
      <c r="LCE24" s="260"/>
      <c r="LCF24" s="260"/>
      <c r="LCG24" s="260"/>
      <c r="LCH24" s="260"/>
      <c r="LCI24" s="260"/>
      <c r="LCJ24" s="260"/>
      <c r="LCK24" s="260"/>
      <c r="LCL24" s="260"/>
      <c r="LCM24" s="260"/>
      <c r="LCN24" s="260"/>
      <c r="LCO24" s="260"/>
      <c r="LCP24" s="260"/>
      <c r="LCQ24" s="260"/>
      <c r="LCR24" s="260"/>
      <c r="LCS24" s="260"/>
      <c r="LCT24" s="260"/>
      <c r="LCU24" s="260"/>
      <c r="LCV24" s="260"/>
      <c r="LCW24" s="260"/>
      <c r="LCX24" s="260"/>
      <c r="LCY24" s="260"/>
      <c r="LCZ24" s="260"/>
      <c r="LDA24" s="260"/>
      <c r="LDB24" s="260"/>
      <c r="LDC24" s="260"/>
      <c r="LDD24" s="260"/>
      <c r="LDE24" s="260"/>
      <c r="LDF24" s="260"/>
      <c r="LDG24" s="260"/>
      <c r="LDH24" s="260"/>
      <c r="LDI24" s="260"/>
      <c r="LDJ24" s="260"/>
      <c r="LDK24" s="260"/>
      <c r="LDL24" s="260"/>
      <c r="LDM24" s="260"/>
      <c r="LDN24" s="260"/>
      <c r="LDO24" s="260"/>
      <c r="LDP24" s="260"/>
      <c r="LDQ24" s="260"/>
      <c r="LDR24" s="260"/>
      <c r="LDS24" s="260"/>
      <c r="LDT24" s="260"/>
      <c r="LDU24" s="260"/>
      <c r="LDV24" s="260"/>
      <c r="LDW24" s="260"/>
      <c r="LDX24" s="260"/>
      <c r="LDY24" s="260"/>
      <c r="LDZ24" s="260"/>
      <c r="LEA24" s="260"/>
      <c r="LEB24" s="260"/>
      <c r="LEC24" s="260"/>
      <c r="LED24" s="260"/>
      <c r="LEE24" s="260"/>
      <c r="LEF24" s="260"/>
      <c r="LEG24" s="260"/>
      <c r="LEH24" s="260"/>
      <c r="LEI24" s="260"/>
      <c r="LEJ24" s="260"/>
      <c r="LEK24" s="260"/>
      <c r="LEL24" s="260"/>
      <c r="LEM24" s="260"/>
      <c r="LEN24" s="260"/>
      <c r="LEO24" s="260"/>
      <c r="LEP24" s="260"/>
      <c r="LEQ24" s="260"/>
      <c r="LER24" s="260"/>
      <c r="LES24" s="260"/>
      <c r="LET24" s="260"/>
      <c r="LEU24" s="260"/>
      <c r="LEV24" s="260"/>
      <c r="LEW24" s="260"/>
      <c r="LEX24" s="260"/>
      <c r="LEY24" s="260"/>
      <c r="LEZ24" s="260"/>
      <c r="LFA24" s="260"/>
      <c r="LFB24" s="260"/>
      <c r="LFC24" s="260"/>
      <c r="LFD24" s="260"/>
      <c r="LFE24" s="260"/>
      <c r="LFF24" s="260"/>
      <c r="LFG24" s="260"/>
      <c r="LFH24" s="260"/>
      <c r="LFI24" s="260"/>
      <c r="LFJ24" s="260"/>
      <c r="LFK24" s="260"/>
      <c r="LFL24" s="260"/>
      <c r="LFM24" s="260"/>
      <c r="LFN24" s="260"/>
      <c r="LFO24" s="260"/>
      <c r="LFP24" s="260"/>
      <c r="LFQ24" s="260"/>
      <c r="LFR24" s="260"/>
      <c r="LFS24" s="260"/>
      <c r="LFT24" s="260"/>
      <c r="LFU24" s="260"/>
      <c r="LFV24" s="260"/>
      <c r="LFW24" s="260"/>
      <c r="LFX24" s="260"/>
      <c r="LFY24" s="260"/>
      <c r="LFZ24" s="260"/>
      <c r="LGA24" s="260"/>
      <c r="LGB24" s="260"/>
      <c r="LGC24" s="260"/>
      <c r="LGD24" s="260"/>
      <c r="LGE24" s="260"/>
      <c r="LGF24" s="260"/>
      <c r="LGG24" s="260"/>
      <c r="LGH24" s="260"/>
      <c r="LGI24" s="260"/>
      <c r="LGJ24" s="260"/>
      <c r="LGK24" s="260"/>
      <c r="LGL24" s="260"/>
      <c r="LGM24" s="260"/>
      <c r="LGN24" s="260"/>
      <c r="LGO24" s="260"/>
      <c r="LGP24" s="260"/>
      <c r="LGQ24" s="260"/>
      <c r="LGR24" s="260"/>
      <c r="LGS24" s="260"/>
      <c r="LGT24" s="260"/>
      <c r="LGU24" s="260"/>
      <c r="LGV24" s="260"/>
      <c r="LGW24" s="260"/>
      <c r="LGX24" s="260"/>
      <c r="LGY24" s="260"/>
      <c r="LGZ24" s="260"/>
      <c r="LHA24" s="260"/>
      <c r="LHB24" s="260"/>
      <c r="LHC24" s="260"/>
      <c r="LHD24" s="260"/>
      <c r="LHE24" s="260"/>
      <c r="LHF24" s="260"/>
      <c r="LHG24" s="260"/>
      <c r="LHH24" s="260"/>
      <c r="LHI24" s="260"/>
      <c r="LHJ24" s="260"/>
      <c r="LHK24" s="260"/>
      <c r="LHL24" s="260"/>
      <c r="LHM24" s="260"/>
      <c r="LHN24" s="260"/>
      <c r="LHO24" s="260"/>
      <c r="LHP24" s="260"/>
      <c r="LHQ24" s="260"/>
      <c r="LHR24" s="260"/>
      <c r="LHS24" s="260"/>
      <c r="LHT24" s="260"/>
      <c r="LHU24" s="260"/>
      <c r="LHV24" s="260"/>
      <c r="LHW24" s="260"/>
      <c r="LHX24" s="260"/>
      <c r="LHY24" s="260"/>
      <c r="LHZ24" s="260"/>
      <c r="LIA24" s="260"/>
      <c r="LIB24" s="260"/>
      <c r="LIC24" s="260"/>
      <c r="LID24" s="260"/>
      <c r="LIE24" s="260"/>
      <c r="LIF24" s="260"/>
      <c r="LIG24" s="260"/>
      <c r="LIH24" s="260"/>
      <c r="LII24" s="260"/>
      <c r="LIJ24" s="260"/>
      <c r="LIK24" s="260"/>
      <c r="LIL24" s="260"/>
      <c r="LIM24" s="260"/>
      <c r="LIN24" s="260"/>
      <c r="LIO24" s="260"/>
      <c r="LIP24" s="260"/>
      <c r="LIQ24" s="260"/>
      <c r="LIR24" s="260"/>
      <c r="LIS24" s="260"/>
      <c r="LIT24" s="260"/>
      <c r="LIU24" s="260"/>
      <c r="LIV24" s="260"/>
      <c r="LIW24" s="260"/>
      <c r="LIX24" s="260"/>
      <c r="LIY24" s="260"/>
      <c r="LIZ24" s="260"/>
      <c r="LJA24" s="260"/>
      <c r="LJB24" s="260"/>
      <c r="LJC24" s="260"/>
      <c r="LJD24" s="260"/>
      <c r="LJE24" s="260"/>
      <c r="LJF24" s="260"/>
      <c r="LJG24" s="260"/>
      <c r="LJH24" s="260"/>
      <c r="LJI24" s="260"/>
      <c r="LJJ24" s="260"/>
      <c r="LJK24" s="260"/>
      <c r="LJL24" s="260"/>
      <c r="LJM24" s="260"/>
      <c r="LJN24" s="260"/>
      <c r="LJO24" s="260"/>
      <c r="LJP24" s="260"/>
      <c r="LJQ24" s="260"/>
      <c r="LJR24" s="260"/>
      <c r="LJS24" s="260"/>
      <c r="LJT24" s="260"/>
      <c r="LJU24" s="260"/>
      <c r="LJV24" s="260"/>
      <c r="LJW24" s="260"/>
      <c r="LJX24" s="260"/>
      <c r="LJY24" s="260"/>
      <c r="LJZ24" s="260"/>
      <c r="LKA24" s="260"/>
      <c r="LKB24" s="260"/>
      <c r="LKC24" s="260"/>
      <c r="LKD24" s="260"/>
      <c r="LKE24" s="260"/>
      <c r="LKF24" s="260"/>
      <c r="LKG24" s="260"/>
      <c r="LKH24" s="260"/>
      <c r="LKI24" s="260"/>
      <c r="LKJ24" s="260"/>
      <c r="LKK24" s="260"/>
      <c r="LKL24" s="260"/>
      <c r="LKM24" s="260"/>
      <c r="LKN24" s="260"/>
      <c r="LKO24" s="260"/>
      <c r="LKP24" s="260"/>
      <c r="LKQ24" s="260"/>
      <c r="LKR24" s="260"/>
      <c r="LKS24" s="260"/>
      <c r="LKT24" s="260"/>
      <c r="LKU24" s="260"/>
      <c r="LKV24" s="260"/>
      <c r="LKW24" s="260"/>
      <c r="LKX24" s="260"/>
      <c r="LKY24" s="260"/>
      <c r="LKZ24" s="260"/>
      <c r="LLA24" s="260"/>
      <c r="LLB24" s="260"/>
      <c r="LLC24" s="260"/>
      <c r="LLD24" s="260"/>
      <c r="LLE24" s="260"/>
      <c r="LLF24" s="260"/>
      <c r="LLG24" s="260"/>
      <c r="LLH24" s="260"/>
      <c r="LLI24" s="260"/>
      <c r="LLJ24" s="260"/>
      <c r="LLK24" s="260"/>
      <c r="LLL24" s="260"/>
      <c r="LLM24" s="260"/>
      <c r="LLN24" s="260"/>
      <c r="LLO24" s="260"/>
      <c r="LLP24" s="260"/>
      <c r="LLQ24" s="260"/>
      <c r="LLR24" s="260"/>
      <c r="LLS24" s="260"/>
      <c r="LLT24" s="260"/>
      <c r="LLU24" s="260"/>
      <c r="LLV24" s="260"/>
      <c r="LLW24" s="260"/>
      <c r="LLX24" s="260"/>
      <c r="LLY24" s="260"/>
      <c r="LLZ24" s="260"/>
      <c r="LMA24" s="260"/>
      <c r="LMB24" s="260"/>
      <c r="LMC24" s="260"/>
      <c r="LMD24" s="260"/>
      <c r="LME24" s="260"/>
      <c r="LMF24" s="260"/>
      <c r="LMG24" s="260"/>
      <c r="LMH24" s="260"/>
      <c r="LMI24" s="260"/>
      <c r="LMJ24" s="260"/>
      <c r="LMK24" s="260"/>
      <c r="LML24" s="260"/>
      <c r="LMM24" s="260"/>
      <c r="LMN24" s="260"/>
      <c r="LMO24" s="260"/>
      <c r="LMP24" s="260"/>
      <c r="LMQ24" s="260"/>
      <c r="LMR24" s="260"/>
      <c r="LMS24" s="260"/>
      <c r="LMT24" s="260"/>
      <c r="LMU24" s="260"/>
      <c r="LMV24" s="260"/>
      <c r="LMW24" s="260"/>
      <c r="LMX24" s="260"/>
      <c r="LMY24" s="260"/>
      <c r="LMZ24" s="260"/>
      <c r="LNA24" s="260"/>
      <c r="LNB24" s="260"/>
      <c r="LNC24" s="260"/>
      <c r="LND24" s="260"/>
      <c r="LNE24" s="260"/>
      <c r="LNF24" s="260"/>
      <c r="LNG24" s="260"/>
      <c r="LNH24" s="260"/>
      <c r="LNI24" s="260"/>
      <c r="LNJ24" s="260"/>
      <c r="LNK24" s="260"/>
      <c r="LNL24" s="260"/>
      <c r="LNM24" s="260"/>
      <c r="LNN24" s="260"/>
      <c r="LNO24" s="260"/>
      <c r="LNP24" s="260"/>
      <c r="LNQ24" s="260"/>
      <c r="LNR24" s="260"/>
      <c r="LNS24" s="260"/>
      <c r="LNT24" s="260"/>
      <c r="LNU24" s="260"/>
      <c r="LNV24" s="260"/>
      <c r="LNW24" s="260"/>
      <c r="LNX24" s="260"/>
      <c r="LNY24" s="260"/>
      <c r="LNZ24" s="260"/>
      <c r="LOA24" s="260"/>
      <c r="LOB24" s="260"/>
      <c r="LOC24" s="260"/>
      <c r="LOD24" s="260"/>
      <c r="LOE24" s="260"/>
      <c r="LOF24" s="260"/>
      <c r="LOG24" s="260"/>
      <c r="LOH24" s="260"/>
      <c r="LOI24" s="260"/>
      <c r="LOJ24" s="260"/>
      <c r="LOK24" s="260"/>
      <c r="LOL24" s="260"/>
      <c r="LOM24" s="260"/>
      <c r="LON24" s="260"/>
      <c r="LOO24" s="260"/>
      <c r="LOP24" s="260"/>
      <c r="LOQ24" s="260"/>
      <c r="LOR24" s="260"/>
      <c r="LOS24" s="260"/>
      <c r="LOT24" s="260"/>
      <c r="LOU24" s="260"/>
      <c r="LOV24" s="260"/>
      <c r="LOW24" s="260"/>
      <c r="LOX24" s="260"/>
      <c r="LOY24" s="260"/>
      <c r="LOZ24" s="260"/>
      <c r="LPA24" s="260"/>
      <c r="LPB24" s="260"/>
      <c r="LPC24" s="260"/>
      <c r="LPD24" s="260"/>
      <c r="LPE24" s="260"/>
      <c r="LPF24" s="260"/>
      <c r="LPG24" s="260"/>
      <c r="LPH24" s="260"/>
      <c r="LPI24" s="260"/>
      <c r="LPJ24" s="260"/>
      <c r="LPK24" s="260"/>
      <c r="LPL24" s="260"/>
      <c r="LPM24" s="260"/>
      <c r="LPN24" s="260"/>
      <c r="LPO24" s="260"/>
      <c r="LPP24" s="260"/>
      <c r="LPQ24" s="260"/>
      <c r="LPR24" s="260"/>
      <c r="LPS24" s="260"/>
      <c r="LPT24" s="260"/>
      <c r="LPU24" s="260"/>
      <c r="LPV24" s="260"/>
      <c r="LPW24" s="260"/>
      <c r="LPX24" s="260"/>
      <c r="LPY24" s="260"/>
      <c r="LPZ24" s="260"/>
      <c r="LQA24" s="260"/>
      <c r="LQB24" s="260"/>
      <c r="LQC24" s="260"/>
      <c r="LQD24" s="260"/>
      <c r="LQE24" s="260"/>
      <c r="LQF24" s="260"/>
      <c r="LQG24" s="260"/>
      <c r="LQH24" s="260"/>
      <c r="LQI24" s="260"/>
      <c r="LQJ24" s="260"/>
      <c r="LQK24" s="260"/>
      <c r="LQL24" s="260"/>
      <c r="LQM24" s="260"/>
      <c r="LQN24" s="260"/>
      <c r="LQO24" s="260"/>
      <c r="LQP24" s="260"/>
      <c r="LQQ24" s="260"/>
      <c r="LQR24" s="260"/>
      <c r="LQS24" s="260"/>
      <c r="LQT24" s="260"/>
      <c r="LQU24" s="260"/>
      <c r="LQV24" s="260"/>
      <c r="LQW24" s="260"/>
      <c r="LQX24" s="260"/>
      <c r="LQY24" s="260"/>
      <c r="LQZ24" s="260"/>
      <c r="LRA24" s="260"/>
      <c r="LRB24" s="260"/>
      <c r="LRC24" s="260"/>
      <c r="LRD24" s="260"/>
      <c r="LRE24" s="260"/>
      <c r="LRF24" s="260"/>
      <c r="LRG24" s="260"/>
      <c r="LRH24" s="260"/>
      <c r="LRI24" s="260"/>
      <c r="LRJ24" s="260"/>
      <c r="LRK24" s="260"/>
      <c r="LRL24" s="260"/>
      <c r="LRM24" s="260"/>
      <c r="LRN24" s="260"/>
      <c r="LRO24" s="260"/>
      <c r="LRP24" s="260"/>
      <c r="LRQ24" s="260"/>
      <c r="LRR24" s="260"/>
      <c r="LRS24" s="260"/>
      <c r="LRT24" s="260"/>
      <c r="LRU24" s="260"/>
      <c r="LRV24" s="260"/>
      <c r="LRW24" s="260"/>
      <c r="LRX24" s="260"/>
      <c r="LRY24" s="260"/>
      <c r="LRZ24" s="260"/>
      <c r="LSA24" s="260"/>
      <c r="LSB24" s="260"/>
      <c r="LSC24" s="260"/>
      <c r="LSD24" s="260"/>
      <c r="LSE24" s="260"/>
      <c r="LSF24" s="260"/>
      <c r="LSG24" s="260"/>
      <c r="LSH24" s="260"/>
      <c r="LSI24" s="260"/>
      <c r="LSJ24" s="260"/>
      <c r="LSK24" s="260"/>
      <c r="LSL24" s="260"/>
      <c r="LSM24" s="260"/>
      <c r="LSN24" s="260"/>
      <c r="LSO24" s="260"/>
      <c r="LSP24" s="260"/>
      <c r="LSQ24" s="260"/>
      <c r="LSR24" s="260"/>
      <c r="LSS24" s="260"/>
      <c r="LST24" s="260"/>
      <c r="LSU24" s="260"/>
      <c r="LSV24" s="260"/>
      <c r="LSW24" s="260"/>
      <c r="LSX24" s="260"/>
      <c r="LSY24" s="260"/>
      <c r="LSZ24" s="260"/>
      <c r="LTA24" s="260"/>
      <c r="LTB24" s="260"/>
      <c r="LTC24" s="260"/>
      <c r="LTD24" s="260"/>
      <c r="LTE24" s="260"/>
      <c r="LTF24" s="260"/>
      <c r="LTG24" s="260"/>
      <c r="LTH24" s="260"/>
      <c r="LTI24" s="260"/>
      <c r="LTJ24" s="260"/>
      <c r="LTK24" s="260"/>
      <c r="LTL24" s="260"/>
      <c r="LTM24" s="260"/>
      <c r="LTN24" s="260"/>
      <c r="LTO24" s="260"/>
      <c r="LTP24" s="260"/>
      <c r="LTQ24" s="260"/>
      <c r="LTR24" s="260"/>
      <c r="LTS24" s="260"/>
      <c r="LTT24" s="260"/>
      <c r="LTU24" s="260"/>
      <c r="LTV24" s="260"/>
      <c r="LTW24" s="260"/>
      <c r="LTX24" s="260"/>
      <c r="LTY24" s="260"/>
      <c r="LTZ24" s="260"/>
      <c r="LUA24" s="260"/>
      <c r="LUB24" s="260"/>
      <c r="LUC24" s="260"/>
      <c r="LUD24" s="260"/>
      <c r="LUE24" s="260"/>
      <c r="LUF24" s="260"/>
      <c r="LUG24" s="260"/>
      <c r="LUH24" s="260"/>
      <c r="LUI24" s="260"/>
      <c r="LUJ24" s="260"/>
      <c r="LUK24" s="260"/>
      <c r="LUL24" s="260"/>
      <c r="LUM24" s="260"/>
      <c r="LUN24" s="260"/>
      <c r="LUO24" s="260"/>
      <c r="LUP24" s="260"/>
      <c r="LUQ24" s="260"/>
      <c r="LUR24" s="260"/>
      <c r="LUS24" s="260"/>
      <c r="LUT24" s="260"/>
      <c r="LUU24" s="260"/>
      <c r="LUV24" s="260"/>
      <c r="LUW24" s="260"/>
      <c r="LUX24" s="260"/>
      <c r="LUY24" s="260"/>
      <c r="LUZ24" s="260"/>
      <c r="LVA24" s="260"/>
      <c r="LVB24" s="260"/>
      <c r="LVC24" s="260"/>
      <c r="LVD24" s="260"/>
      <c r="LVE24" s="260"/>
      <c r="LVF24" s="260"/>
      <c r="LVG24" s="260"/>
      <c r="LVH24" s="260"/>
      <c r="LVI24" s="260"/>
      <c r="LVJ24" s="260"/>
      <c r="LVK24" s="260"/>
      <c r="LVL24" s="260"/>
      <c r="LVM24" s="260"/>
      <c r="LVN24" s="260"/>
      <c r="LVO24" s="260"/>
      <c r="LVP24" s="260"/>
      <c r="LVQ24" s="260"/>
      <c r="LVR24" s="260"/>
      <c r="LVS24" s="260"/>
      <c r="LVT24" s="260"/>
      <c r="LVU24" s="260"/>
      <c r="LVV24" s="260"/>
      <c r="LVW24" s="260"/>
      <c r="LVX24" s="260"/>
      <c r="LVY24" s="260"/>
      <c r="LVZ24" s="260"/>
      <c r="LWA24" s="260"/>
      <c r="LWB24" s="260"/>
      <c r="LWC24" s="260"/>
      <c r="LWD24" s="260"/>
      <c r="LWE24" s="260"/>
      <c r="LWF24" s="260"/>
      <c r="LWG24" s="260"/>
      <c r="LWH24" s="260"/>
      <c r="LWI24" s="260"/>
      <c r="LWJ24" s="260"/>
      <c r="LWK24" s="260"/>
      <c r="LWL24" s="260"/>
      <c r="LWM24" s="260"/>
      <c r="LWN24" s="260"/>
      <c r="LWO24" s="260"/>
      <c r="LWP24" s="260"/>
      <c r="LWQ24" s="260"/>
      <c r="LWR24" s="260"/>
      <c r="LWS24" s="260"/>
      <c r="LWT24" s="260"/>
      <c r="LWU24" s="260"/>
      <c r="LWV24" s="260"/>
      <c r="LWW24" s="260"/>
      <c r="LWX24" s="260"/>
      <c r="LWY24" s="260"/>
      <c r="LWZ24" s="260"/>
      <c r="LXA24" s="260"/>
      <c r="LXB24" s="260"/>
      <c r="LXC24" s="260"/>
      <c r="LXD24" s="260"/>
      <c r="LXE24" s="260"/>
      <c r="LXF24" s="260"/>
      <c r="LXG24" s="260"/>
      <c r="LXH24" s="260"/>
      <c r="LXI24" s="260"/>
      <c r="LXJ24" s="260"/>
      <c r="LXK24" s="260"/>
      <c r="LXL24" s="260"/>
      <c r="LXM24" s="260"/>
      <c r="LXN24" s="260"/>
      <c r="LXO24" s="260"/>
      <c r="LXP24" s="260"/>
      <c r="LXQ24" s="260"/>
      <c r="LXR24" s="260"/>
      <c r="LXS24" s="260"/>
      <c r="LXT24" s="260"/>
      <c r="LXU24" s="260"/>
      <c r="LXV24" s="260"/>
      <c r="LXW24" s="260"/>
      <c r="LXX24" s="260"/>
      <c r="LXY24" s="260"/>
      <c r="LXZ24" s="260"/>
      <c r="LYA24" s="260"/>
      <c r="LYB24" s="260"/>
      <c r="LYC24" s="260"/>
      <c r="LYD24" s="260"/>
      <c r="LYE24" s="260"/>
      <c r="LYF24" s="260"/>
      <c r="LYG24" s="260"/>
      <c r="LYH24" s="260"/>
      <c r="LYI24" s="260"/>
      <c r="LYJ24" s="260"/>
      <c r="LYK24" s="260"/>
      <c r="LYL24" s="260"/>
      <c r="LYM24" s="260"/>
      <c r="LYN24" s="260"/>
      <c r="LYO24" s="260"/>
      <c r="LYP24" s="260"/>
      <c r="LYQ24" s="260"/>
      <c r="LYR24" s="260"/>
      <c r="LYS24" s="260"/>
      <c r="LYT24" s="260"/>
      <c r="LYU24" s="260"/>
      <c r="LYV24" s="260"/>
      <c r="LYW24" s="260"/>
      <c r="LYX24" s="260"/>
      <c r="LYY24" s="260"/>
      <c r="LYZ24" s="260"/>
      <c r="LZA24" s="260"/>
      <c r="LZB24" s="260"/>
      <c r="LZC24" s="260"/>
      <c r="LZD24" s="260"/>
      <c r="LZE24" s="260"/>
      <c r="LZF24" s="260"/>
      <c r="LZG24" s="260"/>
      <c r="LZH24" s="260"/>
      <c r="LZI24" s="260"/>
      <c r="LZJ24" s="260"/>
      <c r="LZK24" s="260"/>
      <c r="LZL24" s="260"/>
      <c r="LZM24" s="260"/>
      <c r="LZN24" s="260"/>
      <c r="LZO24" s="260"/>
      <c r="LZP24" s="260"/>
      <c r="LZQ24" s="260"/>
      <c r="LZR24" s="260"/>
      <c r="LZS24" s="260"/>
      <c r="LZT24" s="260"/>
      <c r="LZU24" s="260"/>
      <c r="LZV24" s="260"/>
      <c r="LZW24" s="260"/>
      <c r="LZX24" s="260"/>
      <c r="LZY24" s="260"/>
      <c r="LZZ24" s="260"/>
      <c r="MAA24" s="260"/>
      <c r="MAB24" s="260"/>
      <c r="MAC24" s="260"/>
      <c r="MAD24" s="260"/>
      <c r="MAE24" s="260"/>
      <c r="MAF24" s="260"/>
      <c r="MAG24" s="260"/>
      <c r="MAH24" s="260"/>
      <c r="MAI24" s="260"/>
      <c r="MAJ24" s="260"/>
      <c r="MAK24" s="260"/>
      <c r="MAL24" s="260"/>
      <c r="MAM24" s="260"/>
      <c r="MAN24" s="260"/>
      <c r="MAO24" s="260"/>
      <c r="MAP24" s="260"/>
      <c r="MAQ24" s="260"/>
      <c r="MAR24" s="260"/>
      <c r="MAS24" s="260"/>
      <c r="MAT24" s="260"/>
      <c r="MAU24" s="260"/>
      <c r="MAV24" s="260"/>
      <c r="MAW24" s="260"/>
      <c r="MAX24" s="260"/>
      <c r="MAY24" s="260"/>
      <c r="MAZ24" s="260"/>
      <c r="MBA24" s="260"/>
      <c r="MBB24" s="260"/>
      <c r="MBC24" s="260"/>
      <c r="MBD24" s="260"/>
      <c r="MBE24" s="260"/>
      <c r="MBF24" s="260"/>
      <c r="MBG24" s="260"/>
      <c r="MBH24" s="260"/>
      <c r="MBI24" s="260"/>
      <c r="MBJ24" s="260"/>
      <c r="MBK24" s="260"/>
      <c r="MBL24" s="260"/>
      <c r="MBM24" s="260"/>
      <c r="MBN24" s="260"/>
      <c r="MBO24" s="260"/>
      <c r="MBP24" s="260"/>
      <c r="MBQ24" s="260"/>
      <c r="MBR24" s="260"/>
      <c r="MBS24" s="260"/>
      <c r="MBT24" s="260"/>
      <c r="MBU24" s="260"/>
      <c r="MBV24" s="260"/>
      <c r="MBW24" s="260"/>
      <c r="MBX24" s="260"/>
      <c r="MBY24" s="260"/>
      <c r="MBZ24" s="260"/>
      <c r="MCA24" s="260"/>
      <c r="MCB24" s="260"/>
      <c r="MCC24" s="260"/>
      <c r="MCD24" s="260"/>
      <c r="MCE24" s="260"/>
      <c r="MCF24" s="260"/>
      <c r="MCG24" s="260"/>
      <c r="MCH24" s="260"/>
      <c r="MCI24" s="260"/>
      <c r="MCJ24" s="260"/>
      <c r="MCK24" s="260"/>
      <c r="MCL24" s="260"/>
      <c r="MCM24" s="260"/>
      <c r="MCN24" s="260"/>
      <c r="MCO24" s="260"/>
      <c r="MCP24" s="260"/>
      <c r="MCQ24" s="260"/>
      <c r="MCR24" s="260"/>
      <c r="MCS24" s="260"/>
      <c r="MCT24" s="260"/>
      <c r="MCU24" s="260"/>
      <c r="MCV24" s="260"/>
      <c r="MCW24" s="260"/>
      <c r="MCX24" s="260"/>
      <c r="MCY24" s="260"/>
      <c r="MCZ24" s="260"/>
      <c r="MDA24" s="260"/>
      <c r="MDB24" s="260"/>
      <c r="MDC24" s="260"/>
      <c r="MDD24" s="260"/>
      <c r="MDE24" s="260"/>
      <c r="MDF24" s="260"/>
      <c r="MDG24" s="260"/>
      <c r="MDH24" s="260"/>
      <c r="MDI24" s="260"/>
      <c r="MDJ24" s="260"/>
      <c r="MDK24" s="260"/>
      <c r="MDL24" s="260"/>
      <c r="MDM24" s="260"/>
      <c r="MDN24" s="260"/>
      <c r="MDO24" s="260"/>
      <c r="MDP24" s="260"/>
      <c r="MDQ24" s="260"/>
      <c r="MDR24" s="260"/>
      <c r="MDS24" s="260"/>
      <c r="MDT24" s="260"/>
      <c r="MDU24" s="260"/>
      <c r="MDV24" s="260"/>
      <c r="MDW24" s="260"/>
      <c r="MDX24" s="260"/>
      <c r="MDY24" s="260"/>
      <c r="MDZ24" s="260"/>
      <c r="MEA24" s="260"/>
      <c r="MEB24" s="260"/>
      <c r="MEC24" s="260"/>
      <c r="MED24" s="260"/>
      <c r="MEE24" s="260"/>
      <c r="MEF24" s="260"/>
      <c r="MEG24" s="260"/>
      <c r="MEH24" s="260"/>
      <c r="MEI24" s="260"/>
      <c r="MEJ24" s="260"/>
      <c r="MEK24" s="260"/>
      <c r="MEL24" s="260"/>
      <c r="MEM24" s="260"/>
      <c r="MEN24" s="260"/>
      <c r="MEO24" s="260"/>
      <c r="MEP24" s="260"/>
      <c r="MEQ24" s="260"/>
      <c r="MER24" s="260"/>
      <c r="MES24" s="260"/>
      <c r="MET24" s="260"/>
      <c r="MEU24" s="260"/>
      <c r="MEV24" s="260"/>
      <c r="MEW24" s="260"/>
      <c r="MEX24" s="260"/>
      <c r="MEY24" s="260"/>
      <c r="MEZ24" s="260"/>
      <c r="MFA24" s="260"/>
      <c r="MFB24" s="260"/>
      <c r="MFC24" s="260"/>
      <c r="MFD24" s="260"/>
      <c r="MFE24" s="260"/>
      <c r="MFF24" s="260"/>
      <c r="MFG24" s="260"/>
      <c r="MFH24" s="260"/>
      <c r="MFI24" s="260"/>
      <c r="MFJ24" s="260"/>
      <c r="MFK24" s="260"/>
      <c r="MFL24" s="260"/>
      <c r="MFM24" s="260"/>
      <c r="MFN24" s="260"/>
      <c r="MFO24" s="260"/>
      <c r="MFP24" s="260"/>
      <c r="MFQ24" s="260"/>
      <c r="MFR24" s="260"/>
      <c r="MFS24" s="260"/>
      <c r="MFT24" s="260"/>
      <c r="MFU24" s="260"/>
      <c r="MFV24" s="260"/>
      <c r="MFW24" s="260"/>
      <c r="MFX24" s="260"/>
      <c r="MFY24" s="260"/>
      <c r="MFZ24" s="260"/>
      <c r="MGA24" s="260"/>
      <c r="MGB24" s="260"/>
      <c r="MGC24" s="260"/>
      <c r="MGD24" s="260"/>
      <c r="MGE24" s="260"/>
      <c r="MGF24" s="260"/>
      <c r="MGG24" s="260"/>
      <c r="MGH24" s="260"/>
      <c r="MGI24" s="260"/>
      <c r="MGJ24" s="260"/>
      <c r="MGK24" s="260"/>
      <c r="MGL24" s="260"/>
      <c r="MGM24" s="260"/>
      <c r="MGN24" s="260"/>
      <c r="MGO24" s="260"/>
      <c r="MGP24" s="260"/>
      <c r="MGQ24" s="260"/>
      <c r="MGR24" s="260"/>
      <c r="MGS24" s="260"/>
      <c r="MGT24" s="260"/>
      <c r="MGU24" s="260"/>
      <c r="MGV24" s="260"/>
      <c r="MGW24" s="260"/>
      <c r="MGX24" s="260"/>
      <c r="MGY24" s="260"/>
      <c r="MGZ24" s="260"/>
      <c r="MHA24" s="260"/>
      <c r="MHB24" s="260"/>
      <c r="MHC24" s="260"/>
      <c r="MHD24" s="260"/>
      <c r="MHE24" s="260"/>
      <c r="MHF24" s="260"/>
      <c r="MHG24" s="260"/>
      <c r="MHH24" s="260"/>
      <c r="MHI24" s="260"/>
      <c r="MHJ24" s="260"/>
      <c r="MHK24" s="260"/>
      <c r="MHL24" s="260"/>
      <c r="MHM24" s="260"/>
      <c r="MHN24" s="260"/>
      <c r="MHO24" s="260"/>
      <c r="MHP24" s="260"/>
      <c r="MHQ24" s="260"/>
      <c r="MHR24" s="260"/>
      <c r="MHS24" s="260"/>
      <c r="MHT24" s="260"/>
      <c r="MHU24" s="260"/>
      <c r="MHV24" s="260"/>
      <c r="MHW24" s="260"/>
      <c r="MHX24" s="260"/>
      <c r="MHY24" s="260"/>
      <c r="MHZ24" s="260"/>
      <c r="MIA24" s="260"/>
      <c r="MIB24" s="260"/>
      <c r="MIC24" s="260"/>
      <c r="MID24" s="260"/>
      <c r="MIE24" s="260"/>
      <c r="MIF24" s="260"/>
      <c r="MIG24" s="260"/>
      <c r="MIH24" s="260"/>
      <c r="MII24" s="260"/>
      <c r="MIJ24" s="260"/>
      <c r="MIK24" s="260"/>
      <c r="MIL24" s="260"/>
      <c r="MIM24" s="260"/>
      <c r="MIN24" s="260"/>
      <c r="MIO24" s="260"/>
      <c r="MIP24" s="260"/>
      <c r="MIQ24" s="260"/>
      <c r="MIR24" s="260"/>
      <c r="MIS24" s="260"/>
      <c r="MIT24" s="260"/>
      <c r="MIU24" s="260"/>
      <c r="MIV24" s="260"/>
      <c r="MIW24" s="260"/>
      <c r="MIX24" s="260"/>
      <c r="MIY24" s="260"/>
      <c r="MIZ24" s="260"/>
      <c r="MJA24" s="260"/>
      <c r="MJB24" s="260"/>
      <c r="MJC24" s="260"/>
      <c r="MJD24" s="260"/>
      <c r="MJE24" s="260"/>
      <c r="MJF24" s="260"/>
      <c r="MJG24" s="260"/>
      <c r="MJH24" s="260"/>
      <c r="MJI24" s="260"/>
      <c r="MJJ24" s="260"/>
      <c r="MJK24" s="260"/>
      <c r="MJL24" s="260"/>
      <c r="MJM24" s="260"/>
      <c r="MJN24" s="260"/>
      <c r="MJO24" s="260"/>
      <c r="MJP24" s="260"/>
      <c r="MJQ24" s="260"/>
      <c r="MJR24" s="260"/>
      <c r="MJS24" s="260"/>
      <c r="MJT24" s="260"/>
      <c r="MJU24" s="260"/>
      <c r="MJV24" s="260"/>
      <c r="MJW24" s="260"/>
      <c r="MJX24" s="260"/>
      <c r="MJY24" s="260"/>
      <c r="MJZ24" s="260"/>
      <c r="MKA24" s="260"/>
      <c r="MKB24" s="260"/>
      <c r="MKC24" s="260"/>
      <c r="MKD24" s="260"/>
      <c r="MKE24" s="260"/>
      <c r="MKF24" s="260"/>
      <c r="MKG24" s="260"/>
      <c r="MKH24" s="260"/>
      <c r="MKI24" s="260"/>
      <c r="MKJ24" s="260"/>
      <c r="MKK24" s="260"/>
      <c r="MKL24" s="260"/>
      <c r="MKM24" s="260"/>
      <c r="MKN24" s="260"/>
      <c r="MKO24" s="260"/>
      <c r="MKP24" s="260"/>
      <c r="MKQ24" s="260"/>
      <c r="MKR24" s="260"/>
      <c r="MKS24" s="260"/>
      <c r="MKT24" s="260"/>
      <c r="MKU24" s="260"/>
      <c r="MKV24" s="260"/>
      <c r="MKW24" s="260"/>
      <c r="MKX24" s="260"/>
      <c r="MKY24" s="260"/>
      <c r="MKZ24" s="260"/>
      <c r="MLA24" s="260"/>
      <c r="MLB24" s="260"/>
      <c r="MLC24" s="260"/>
      <c r="MLD24" s="260"/>
      <c r="MLE24" s="260"/>
      <c r="MLF24" s="260"/>
      <c r="MLG24" s="260"/>
      <c r="MLH24" s="260"/>
      <c r="MLI24" s="260"/>
      <c r="MLJ24" s="260"/>
      <c r="MLK24" s="260"/>
      <c r="MLL24" s="260"/>
      <c r="MLM24" s="260"/>
      <c r="MLN24" s="260"/>
      <c r="MLO24" s="260"/>
      <c r="MLP24" s="260"/>
      <c r="MLQ24" s="260"/>
      <c r="MLR24" s="260"/>
      <c r="MLS24" s="260"/>
      <c r="MLT24" s="260"/>
      <c r="MLU24" s="260"/>
      <c r="MLV24" s="260"/>
      <c r="MLW24" s="260"/>
      <c r="MLX24" s="260"/>
      <c r="MLY24" s="260"/>
      <c r="MLZ24" s="260"/>
      <c r="MMA24" s="260"/>
      <c r="MMB24" s="260"/>
      <c r="MMC24" s="260"/>
      <c r="MMD24" s="260"/>
      <c r="MME24" s="260"/>
      <c r="MMF24" s="260"/>
      <c r="MMG24" s="260"/>
      <c r="MMH24" s="260"/>
      <c r="MMI24" s="260"/>
      <c r="MMJ24" s="260"/>
      <c r="MMK24" s="260"/>
      <c r="MML24" s="260"/>
      <c r="MMM24" s="260"/>
      <c r="MMN24" s="260"/>
      <c r="MMO24" s="260"/>
      <c r="MMP24" s="260"/>
      <c r="MMQ24" s="260"/>
      <c r="MMR24" s="260"/>
      <c r="MMS24" s="260"/>
      <c r="MMT24" s="260"/>
      <c r="MMU24" s="260"/>
      <c r="MMV24" s="260"/>
      <c r="MMW24" s="260"/>
      <c r="MMX24" s="260"/>
      <c r="MMY24" s="260"/>
      <c r="MMZ24" s="260"/>
      <c r="MNA24" s="260"/>
      <c r="MNB24" s="260"/>
      <c r="MNC24" s="260"/>
      <c r="MND24" s="260"/>
      <c r="MNE24" s="260"/>
      <c r="MNF24" s="260"/>
      <c r="MNG24" s="260"/>
      <c r="MNH24" s="260"/>
      <c r="MNI24" s="260"/>
      <c r="MNJ24" s="260"/>
      <c r="MNK24" s="260"/>
      <c r="MNL24" s="260"/>
      <c r="MNM24" s="260"/>
      <c r="MNN24" s="260"/>
      <c r="MNO24" s="260"/>
      <c r="MNP24" s="260"/>
      <c r="MNQ24" s="260"/>
      <c r="MNR24" s="260"/>
      <c r="MNS24" s="260"/>
      <c r="MNT24" s="260"/>
      <c r="MNU24" s="260"/>
      <c r="MNV24" s="260"/>
      <c r="MNW24" s="260"/>
      <c r="MNX24" s="260"/>
      <c r="MNY24" s="260"/>
      <c r="MNZ24" s="260"/>
      <c r="MOA24" s="260"/>
      <c r="MOB24" s="260"/>
      <c r="MOC24" s="260"/>
      <c r="MOD24" s="260"/>
      <c r="MOE24" s="260"/>
      <c r="MOF24" s="260"/>
      <c r="MOG24" s="260"/>
      <c r="MOH24" s="260"/>
      <c r="MOI24" s="260"/>
      <c r="MOJ24" s="260"/>
      <c r="MOK24" s="260"/>
      <c r="MOL24" s="260"/>
      <c r="MOM24" s="260"/>
      <c r="MON24" s="260"/>
      <c r="MOO24" s="260"/>
      <c r="MOP24" s="260"/>
      <c r="MOQ24" s="260"/>
      <c r="MOR24" s="260"/>
      <c r="MOS24" s="260"/>
      <c r="MOT24" s="260"/>
      <c r="MOU24" s="260"/>
      <c r="MOV24" s="260"/>
      <c r="MOW24" s="260"/>
      <c r="MOX24" s="260"/>
      <c r="MOY24" s="260"/>
      <c r="MOZ24" s="260"/>
      <c r="MPA24" s="260"/>
      <c r="MPB24" s="260"/>
      <c r="MPC24" s="260"/>
      <c r="MPD24" s="260"/>
      <c r="MPE24" s="260"/>
      <c r="MPF24" s="260"/>
      <c r="MPG24" s="260"/>
      <c r="MPH24" s="260"/>
      <c r="MPI24" s="260"/>
      <c r="MPJ24" s="260"/>
      <c r="MPK24" s="260"/>
      <c r="MPL24" s="260"/>
      <c r="MPM24" s="260"/>
      <c r="MPN24" s="260"/>
      <c r="MPO24" s="260"/>
      <c r="MPP24" s="260"/>
      <c r="MPQ24" s="260"/>
      <c r="MPR24" s="260"/>
      <c r="MPS24" s="260"/>
      <c r="MPT24" s="260"/>
      <c r="MPU24" s="260"/>
      <c r="MPV24" s="260"/>
      <c r="MPW24" s="260"/>
      <c r="MPX24" s="260"/>
      <c r="MPY24" s="260"/>
      <c r="MPZ24" s="260"/>
      <c r="MQA24" s="260"/>
      <c r="MQB24" s="260"/>
      <c r="MQC24" s="260"/>
      <c r="MQD24" s="260"/>
      <c r="MQE24" s="260"/>
      <c r="MQF24" s="260"/>
      <c r="MQG24" s="260"/>
      <c r="MQH24" s="260"/>
      <c r="MQI24" s="260"/>
      <c r="MQJ24" s="260"/>
      <c r="MQK24" s="260"/>
      <c r="MQL24" s="260"/>
      <c r="MQM24" s="260"/>
      <c r="MQN24" s="260"/>
      <c r="MQO24" s="260"/>
      <c r="MQP24" s="260"/>
      <c r="MQQ24" s="260"/>
      <c r="MQR24" s="260"/>
      <c r="MQS24" s="260"/>
      <c r="MQT24" s="260"/>
      <c r="MQU24" s="260"/>
      <c r="MQV24" s="260"/>
      <c r="MQW24" s="260"/>
      <c r="MQX24" s="260"/>
      <c r="MQY24" s="260"/>
      <c r="MQZ24" s="260"/>
      <c r="MRA24" s="260"/>
      <c r="MRB24" s="260"/>
      <c r="MRC24" s="260"/>
      <c r="MRD24" s="260"/>
      <c r="MRE24" s="260"/>
      <c r="MRF24" s="260"/>
      <c r="MRG24" s="260"/>
      <c r="MRH24" s="260"/>
      <c r="MRI24" s="260"/>
      <c r="MRJ24" s="260"/>
      <c r="MRK24" s="260"/>
      <c r="MRL24" s="260"/>
      <c r="MRM24" s="260"/>
      <c r="MRN24" s="260"/>
      <c r="MRO24" s="260"/>
      <c r="MRP24" s="260"/>
      <c r="MRQ24" s="260"/>
      <c r="MRR24" s="260"/>
      <c r="MRS24" s="260"/>
      <c r="MRT24" s="260"/>
      <c r="MRU24" s="260"/>
      <c r="MRV24" s="260"/>
      <c r="MRW24" s="260"/>
      <c r="MRX24" s="260"/>
      <c r="MRY24" s="260"/>
      <c r="MRZ24" s="260"/>
      <c r="MSA24" s="260"/>
      <c r="MSB24" s="260"/>
      <c r="MSC24" s="260"/>
      <c r="MSD24" s="260"/>
      <c r="MSE24" s="260"/>
      <c r="MSF24" s="260"/>
      <c r="MSG24" s="260"/>
      <c r="MSH24" s="260"/>
      <c r="MSI24" s="260"/>
      <c r="MSJ24" s="260"/>
      <c r="MSK24" s="260"/>
      <c r="MSL24" s="260"/>
      <c r="MSM24" s="260"/>
      <c r="MSN24" s="260"/>
      <c r="MSO24" s="260"/>
      <c r="MSP24" s="260"/>
      <c r="MSQ24" s="260"/>
      <c r="MSR24" s="260"/>
      <c r="MSS24" s="260"/>
      <c r="MST24" s="260"/>
      <c r="MSU24" s="260"/>
      <c r="MSV24" s="260"/>
      <c r="MSW24" s="260"/>
      <c r="MSX24" s="260"/>
      <c r="MSY24" s="260"/>
      <c r="MSZ24" s="260"/>
      <c r="MTA24" s="260"/>
      <c r="MTB24" s="260"/>
      <c r="MTC24" s="260"/>
      <c r="MTD24" s="260"/>
      <c r="MTE24" s="260"/>
      <c r="MTF24" s="260"/>
      <c r="MTG24" s="260"/>
      <c r="MTH24" s="260"/>
      <c r="MTI24" s="260"/>
      <c r="MTJ24" s="260"/>
      <c r="MTK24" s="260"/>
      <c r="MTL24" s="260"/>
      <c r="MTM24" s="260"/>
      <c r="MTN24" s="260"/>
      <c r="MTO24" s="260"/>
      <c r="MTP24" s="260"/>
      <c r="MTQ24" s="260"/>
      <c r="MTR24" s="260"/>
      <c r="MTS24" s="260"/>
      <c r="MTT24" s="260"/>
      <c r="MTU24" s="260"/>
      <c r="MTV24" s="260"/>
      <c r="MTW24" s="260"/>
      <c r="MTX24" s="260"/>
      <c r="MTY24" s="260"/>
      <c r="MTZ24" s="260"/>
      <c r="MUA24" s="260"/>
      <c r="MUB24" s="260"/>
      <c r="MUC24" s="260"/>
      <c r="MUD24" s="260"/>
      <c r="MUE24" s="260"/>
      <c r="MUF24" s="260"/>
      <c r="MUG24" s="260"/>
      <c r="MUH24" s="260"/>
      <c r="MUI24" s="260"/>
      <c r="MUJ24" s="260"/>
      <c r="MUK24" s="260"/>
      <c r="MUL24" s="260"/>
      <c r="MUM24" s="260"/>
      <c r="MUN24" s="260"/>
      <c r="MUO24" s="260"/>
      <c r="MUP24" s="260"/>
      <c r="MUQ24" s="260"/>
      <c r="MUR24" s="260"/>
      <c r="MUS24" s="260"/>
      <c r="MUT24" s="260"/>
      <c r="MUU24" s="260"/>
      <c r="MUV24" s="260"/>
      <c r="MUW24" s="260"/>
      <c r="MUX24" s="260"/>
      <c r="MUY24" s="260"/>
      <c r="MUZ24" s="260"/>
      <c r="MVA24" s="260"/>
      <c r="MVB24" s="260"/>
      <c r="MVC24" s="260"/>
      <c r="MVD24" s="260"/>
      <c r="MVE24" s="260"/>
      <c r="MVF24" s="260"/>
      <c r="MVG24" s="260"/>
      <c r="MVH24" s="260"/>
      <c r="MVI24" s="260"/>
      <c r="MVJ24" s="260"/>
      <c r="MVK24" s="260"/>
      <c r="MVL24" s="260"/>
      <c r="MVM24" s="260"/>
      <c r="MVN24" s="260"/>
      <c r="MVO24" s="260"/>
      <c r="MVP24" s="260"/>
      <c r="MVQ24" s="260"/>
      <c r="MVR24" s="260"/>
      <c r="MVS24" s="260"/>
      <c r="MVT24" s="260"/>
      <c r="MVU24" s="260"/>
      <c r="MVV24" s="260"/>
      <c r="MVW24" s="260"/>
      <c r="MVX24" s="260"/>
      <c r="MVY24" s="260"/>
      <c r="MVZ24" s="260"/>
      <c r="MWA24" s="260"/>
      <c r="MWB24" s="260"/>
      <c r="MWC24" s="260"/>
      <c r="MWD24" s="260"/>
      <c r="MWE24" s="260"/>
      <c r="MWF24" s="260"/>
      <c r="MWG24" s="260"/>
      <c r="MWH24" s="260"/>
      <c r="MWI24" s="260"/>
      <c r="MWJ24" s="260"/>
      <c r="MWK24" s="260"/>
      <c r="MWL24" s="260"/>
      <c r="MWM24" s="260"/>
      <c r="MWN24" s="260"/>
      <c r="MWO24" s="260"/>
      <c r="MWP24" s="260"/>
      <c r="MWQ24" s="260"/>
      <c r="MWR24" s="260"/>
      <c r="MWS24" s="260"/>
      <c r="MWT24" s="260"/>
      <c r="MWU24" s="260"/>
      <c r="MWV24" s="260"/>
      <c r="MWW24" s="260"/>
      <c r="MWX24" s="260"/>
      <c r="MWY24" s="260"/>
      <c r="MWZ24" s="260"/>
      <c r="MXA24" s="260"/>
      <c r="MXB24" s="260"/>
      <c r="MXC24" s="260"/>
      <c r="MXD24" s="260"/>
      <c r="MXE24" s="260"/>
      <c r="MXF24" s="260"/>
      <c r="MXG24" s="260"/>
      <c r="MXH24" s="260"/>
      <c r="MXI24" s="260"/>
      <c r="MXJ24" s="260"/>
      <c r="MXK24" s="260"/>
      <c r="MXL24" s="260"/>
      <c r="MXM24" s="260"/>
      <c r="MXN24" s="260"/>
      <c r="MXO24" s="260"/>
      <c r="MXP24" s="260"/>
      <c r="MXQ24" s="260"/>
      <c r="MXR24" s="260"/>
      <c r="MXS24" s="260"/>
      <c r="MXT24" s="260"/>
      <c r="MXU24" s="260"/>
      <c r="MXV24" s="260"/>
      <c r="MXW24" s="260"/>
      <c r="MXX24" s="260"/>
      <c r="MXY24" s="260"/>
      <c r="MXZ24" s="260"/>
      <c r="MYA24" s="260"/>
      <c r="MYB24" s="260"/>
      <c r="MYC24" s="260"/>
      <c r="MYD24" s="260"/>
      <c r="MYE24" s="260"/>
      <c r="MYF24" s="260"/>
      <c r="MYG24" s="260"/>
      <c r="MYH24" s="260"/>
      <c r="MYI24" s="260"/>
      <c r="MYJ24" s="260"/>
      <c r="MYK24" s="260"/>
      <c r="MYL24" s="260"/>
      <c r="MYM24" s="260"/>
      <c r="MYN24" s="260"/>
      <c r="MYO24" s="260"/>
      <c r="MYP24" s="260"/>
      <c r="MYQ24" s="260"/>
      <c r="MYR24" s="260"/>
      <c r="MYS24" s="260"/>
      <c r="MYT24" s="260"/>
      <c r="MYU24" s="260"/>
      <c r="MYV24" s="260"/>
      <c r="MYW24" s="260"/>
      <c r="MYX24" s="260"/>
      <c r="MYY24" s="260"/>
      <c r="MYZ24" s="260"/>
      <c r="MZA24" s="260"/>
      <c r="MZB24" s="260"/>
      <c r="MZC24" s="260"/>
      <c r="MZD24" s="260"/>
      <c r="MZE24" s="260"/>
      <c r="MZF24" s="260"/>
      <c r="MZG24" s="260"/>
      <c r="MZH24" s="260"/>
      <c r="MZI24" s="260"/>
      <c r="MZJ24" s="260"/>
      <c r="MZK24" s="260"/>
      <c r="MZL24" s="260"/>
      <c r="MZM24" s="260"/>
      <c r="MZN24" s="260"/>
      <c r="MZO24" s="260"/>
      <c r="MZP24" s="260"/>
      <c r="MZQ24" s="260"/>
      <c r="MZR24" s="260"/>
      <c r="MZS24" s="260"/>
      <c r="MZT24" s="260"/>
      <c r="MZU24" s="260"/>
      <c r="MZV24" s="260"/>
      <c r="MZW24" s="260"/>
      <c r="MZX24" s="260"/>
      <c r="MZY24" s="260"/>
      <c r="MZZ24" s="260"/>
      <c r="NAA24" s="260"/>
      <c r="NAB24" s="260"/>
      <c r="NAC24" s="260"/>
      <c r="NAD24" s="260"/>
      <c r="NAE24" s="260"/>
      <c r="NAF24" s="260"/>
      <c r="NAG24" s="260"/>
      <c r="NAH24" s="260"/>
      <c r="NAI24" s="260"/>
      <c r="NAJ24" s="260"/>
      <c r="NAK24" s="260"/>
      <c r="NAL24" s="260"/>
      <c r="NAM24" s="260"/>
      <c r="NAN24" s="260"/>
      <c r="NAO24" s="260"/>
      <c r="NAP24" s="260"/>
      <c r="NAQ24" s="260"/>
      <c r="NAR24" s="260"/>
      <c r="NAS24" s="260"/>
      <c r="NAT24" s="260"/>
      <c r="NAU24" s="260"/>
      <c r="NAV24" s="260"/>
      <c r="NAW24" s="260"/>
      <c r="NAX24" s="260"/>
      <c r="NAY24" s="260"/>
      <c r="NAZ24" s="260"/>
      <c r="NBA24" s="260"/>
      <c r="NBB24" s="260"/>
      <c r="NBC24" s="260"/>
      <c r="NBD24" s="260"/>
      <c r="NBE24" s="260"/>
      <c r="NBF24" s="260"/>
      <c r="NBG24" s="260"/>
      <c r="NBH24" s="260"/>
      <c r="NBI24" s="260"/>
      <c r="NBJ24" s="260"/>
      <c r="NBK24" s="260"/>
      <c r="NBL24" s="260"/>
      <c r="NBM24" s="260"/>
      <c r="NBN24" s="260"/>
      <c r="NBO24" s="260"/>
      <c r="NBP24" s="260"/>
      <c r="NBQ24" s="260"/>
      <c r="NBR24" s="260"/>
      <c r="NBS24" s="260"/>
      <c r="NBT24" s="260"/>
      <c r="NBU24" s="260"/>
      <c r="NBV24" s="260"/>
      <c r="NBW24" s="260"/>
      <c r="NBX24" s="260"/>
      <c r="NBY24" s="260"/>
      <c r="NBZ24" s="260"/>
      <c r="NCA24" s="260"/>
      <c r="NCB24" s="260"/>
      <c r="NCC24" s="260"/>
      <c r="NCD24" s="260"/>
      <c r="NCE24" s="260"/>
      <c r="NCF24" s="260"/>
      <c r="NCG24" s="260"/>
      <c r="NCH24" s="260"/>
      <c r="NCI24" s="260"/>
      <c r="NCJ24" s="260"/>
      <c r="NCK24" s="260"/>
      <c r="NCL24" s="260"/>
      <c r="NCM24" s="260"/>
      <c r="NCN24" s="260"/>
      <c r="NCO24" s="260"/>
      <c r="NCP24" s="260"/>
      <c r="NCQ24" s="260"/>
      <c r="NCR24" s="260"/>
      <c r="NCS24" s="260"/>
      <c r="NCT24" s="260"/>
      <c r="NCU24" s="260"/>
      <c r="NCV24" s="260"/>
      <c r="NCW24" s="260"/>
      <c r="NCX24" s="260"/>
      <c r="NCY24" s="260"/>
      <c r="NCZ24" s="260"/>
      <c r="NDA24" s="260"/>
      <c r="NDB24" s="260"/>
      <c r="NDC24" s="260"/>
      <c r="NDD24" s="260"/>
      <c r="NDE24" s="260"/>
      <c r="NDF24" s="260"/>
      <c r="NDG24" s="260"/>
      <c r="NDH24" s="260"/>
      <c r="NDI24" s="260"/>
      <c r="NDJ24" s="260"/>
      <c r="NDK24" s="260"/>
      <c r="NDL24" s="260"/>
      <c r="NDM24" s="260"/>
      <c r="NDN24" s="260"/>
      <c r="NDO24" s="260"/>
      <c r="NDP24" s="260"/>
      <c r="NDQ24" s="260"/>
      <c r="NDR24" s="260"/>
      <c r="NDS24" s="260"/>
      <c r="NDT24" s="260"/>
      <c r="NDU24" s="260"/>
      <c r="NDV24" s="260"/>
      <c r="NDW24" s="260"/>
      <c r="NDX24" s="260"/>
      <c r="NDY24" s="260"/>
      <c r="NDZ24" s="260"/>
      <c r="NEA24" s="260"/>
      <c r="NEB24" s="260"/>
      <c r="NEC24" s="260"/>
      <c r="NED24" s="260"/>
      <c r="NEE24" s="260"/>
      <c r="NEF24" s="260"/>
      <c r="NEG24" s="260"/>
      <c r="NEH24" s="260"/>
      <c r="NEI24" s="260"/>
      <c r="NEJ24" s="260"/>
      <c r="NEK24" s="260"/>
      <c r="NEL24" s="260"/>
      <c r="NEM24" s="260"/>
      <c r="NEN24" s="260"/>
      <c r="NEO24" s="260"/>
      <c r="NEP24" s="260"/>
      <c r="NEQ24" s="260"/>
      <c r="NER24" s="260"/>
      <c r="NES24" s="260"/>
      <c r="NET24" s="260"/>
      <c r="NEU24" s="260"/>
      <c r="NEV24" s="260"/>
      <c r="NEW24" s="260"/>
      <c r="NEX24" s="260"/>
      <c r="NEY24" s="260"/>
      <c r="NEZ24" s="260"/>
      <c r="NFA24" s="260"/>
      <c r="NFB24" s="260"/>
      <c r="NFC24" s="260"/>
      <c r="NFD24" s="260"/>
      <c r="NFE24" s="260"/>
      <c r="NFF24" s="260"/>
      <c r="NFG24" s="260"/>
      <c r="NFH24" s="260"/>
      <c r="NFI24" s="260"/>
      <c r="NFJ24" s="260"/>
      <c r="NFK24" s="260"/>
      <c r="NFL24" s="260"/>
      <c r="NFM24" s="260"/>
      <c r="NFN24" s="260"/>
      <c r="NFO24" s="260"/>
      <c r="NFP24" s="260"/>
      <c r="NFQ24" s="260"/>
      <c r="NFR24" s="260"/>
      <c r="NFS24" s="260"/>
      <c r="NFT24" s="260"/>
      <c r="NFU24" s="260"/>
      <c r="NFV24" s="260"/>
      <c r="NFW24" s="260"/>
      <c r="NFX24" s="260"/>
      <c r="NFY24" s="260"/>
      <c r="NFZ24" s="260"/>
      <c r="NGA24" s="260"/>
      <c r="NGB24" s="260"/>
      <c r="NGC24" s="260"/>
      <c r="NGD24" s="260"/>
      <c r="NGE24" s="260"/>
      <c r="NGF24" s="260"/>
      <c r="NGG24" s="260"/>
      <c r="NGH24" s="260"/>
      <c r="NGI24" s="260"/>
      <c r="NGJ24" s="260"/>
      <c r="NGK24" s="260"/>
      <c r="NGL24" s="260"/>
      <c r="NGM24" s="260"/>
      <c r="NGN24" s="260"/>
      <c r="NGO24" s="260"/>
      <c r="NGP24" s="260"/>
      <c r="NGQ24" s="260"/>
      <c r="NGR24" s="260"/>
      <c r="NGS24" s="260"/>
      <c r="NGT24" s="260"/>
      <c r="NGU24" s="260"/>
      <c r="NGV24" s="260"/>
      <c r="NGW24" s="260"/>
      <c r="NGX24" s="260"/>
      <c r="NGY24" s="260"/>
      <c r="NGZ24" s="260"/>
      <c r="NHA24" s="260"/>
      <c r="NHB24" s="260"/>
      <c r="NHC24" s="260"/>
      <c r="NHD24" s="260"/>
      <c r="NHE24" s="260"/>
      <c r="NHF24" s="260"/>
      <c r="NHG24" s="260"/>
      <c r="NHH24" s="260"/>
      <c r="NHI24" s="260"/>
      <c r="NHJ24" s="260"/>
      <c r="NHK24" s="260"/>
      <c r="NHL24" s="260"/>
      <c r="NHM24" s="260"/>
      <c r="NHN24" s="260"/>
      <c r="NHO24" s="260"/>
      <c r="NHP24" s="260"/>
      <c r="NHQ24" s="260"/>
      <c r="NHR24" s="260"/>
      <c r="NHS24" s="260"/>
      <c r="NHT24" s="260"/>
      <c r="NHU24" s="260"/>
      <c r="NHV24" s="260"/>
      <c r="NHW24" s="260"/>
      <c r="NHX24" s="260"/>
      <c r="NHY24" s="260"/>
      <c r="NHZ24" s="260"/>
      <c r="NIA24" s="260"/>
      <c r="NIB24" s="260"/>
      <c r="NIC24" s="260"/>
      <c r="NID24" s="260"/>
      <c r="NIE24" s="260"/>
      <c r="NIF24" s="260"/>
      <c r="NIG24" s="260"/>
      <c r="NIH24" s="260"/>
      <c r="NII24" s="260"/>
      <c r="NIJ24" s="260"/>
      <c r="NIK24" s="260"/>
      <c r="NIL24" s="260"/>
      <c r="NIM24" s="260"/>
      <c r="NIN24" s="260"/>
      <c r="NIO24" s="260"/>
      <c r="NIP24" s="260"/>
      <c r="NIQ24" s="260"/>
      <c r="NIR24" s="260"/>
      <c r="NIS24" s="260"/>
      <c r="NIT24" s="260"/>
      <c r="NIU24" s="260"/>
      <c r="NIV24" s="260"/>
      <c r="NIW24" s="260"/>
      <c r="NIX24" s="260"/>
      <c r="NIY24" s="260"/>
      <c r="NIZ24" s="260"/>
      <c r="NJA24" s="260"/>
      <c r="NJB24" s="260"/>
      <c r="NJC24" s="260"/>
      <c r="NJD24" s="260"/>
      <c r="NJE24" s="260"/>
      <c r="NJF24" s="260"/>
      <c r="NJG24" s="260"/>
      <c r="NJH24" s="260"/>
      <c r="NJI24" s="260"/>
      <c r="NJJ24" s="260"/>
      <c r="NJK24" s="260"/>
      <c r="NJL24" s="260"/>
      <c r="NJM24" s="260"/>
      <c r="NJN24" s="260"/>
      <c r="NJO24" s="260"/>
      <c r="NJP24" s="260"/>
      <c r="NJQ24" s="260"/>
      <c r="NJR24" s="260"/>
      <c r="NJS24" s="260"/>
      <c r="NJT24" s="260"/>
      <c r="NJU24" s="260"/>
      <c r="NJV24" s="260"/>
      <c r="NJW24" s="260"/>
      <c r="NJX24" s="260"/>
      <c r="NJY24" s="260"/>
      <c r="NJZ24" s="260"/>
      <c r="NKA24" s="260"/>
      <c r="NKB24" s="260"/>
      <c r="NKC24" s="260"/>
      <c r="NKD24" s="260"/>
      <c r="NKE24" s="260"/>
      <c r="NKF24" s="260"/>
      <c r="NKG24" s="260"/>
      <c r="NKH24" s="260"/>
      <c r="NKI24" s="260"/>
      <c r="NKJ24" s="260"/>
      <c r="NKK24" s="260"/>
      <c r="NKL24" s="260"/>
      <c r="NKM24" s="260"/>
      <c r="NKN24" s="260"/>
      <c r="NKO24" s="260"/>
      <c r="NKP24" s="260"/>
      <c r="NKQ24" s="260"/>
      <c r="NKR24" s="260"/>
      <c r="NKS24" s="260"/>
      <c r="NKT24" s="260"/>
      <c r="NKU24" s="260"/>
      <c r="NKV24" s="260"/>
      <c r="NKW24" s="260"/>
      <c r="NKX24" s="260"/>
      <c r="NKY24" s="260"/>
      <c r="NKZ24" s="260"/>
      <c r="NLA24" s="260"/>
      <c r="NLB24" s="260"/>
      <c r="NLC24" s="260"/>
      <c r="NLD24" s="260"/>
      <c r="NLE24" s="260"/>
      <c r="NLF24" s="260"/>
      <c r="NLG24" s="260"/>
      <c r="NLH24" s="260"/>
      <c r="NLI24" s="260"/>
      <c r="NLJ24" s="260"/>
      <c r="NLK24" s="260"/>
      <c r="NLL24" s="260"/>
      <c r="NLM24" s="260"/>
      <c r="NLN24" s="260"/>
      <c r="NLO24" s="260"/>
      <c r="NLP24" s="260"/>
      <c r="NLQ24" s="260"/>
      <c r="NLR24" s="260"/>
      <c r="NLS24" s="260"/>
      <c r="NLT24" s="260"/>
      <c r="NLU24" s="260"/>
      <c r="NLV24" s="260"/>
      <c r="NLW24" s="260"/>
      <c r="NLX24" s="260"/>
      <c r="NLY24" s="260"/>
      <c r="NLZ24" s="260"/>
      <c r="NMA24" s="260"/>
      <c r="NMB24" s="260"/>
      <c r="NMC24" s="260"/>
      <c r="NMD24" s="260"/>
      <c r="NME24" s="260"/>
      <c r="NMF24" s="260"/>
      <c r="NMG24" s="260"/>
      <c r="NMH24" s="260"/>
      <c r="NMI24" s="260"/>
      <c r="NMJ24" s="260"/>
      <c r="NMK24" s="260"/>
      <c r="NML24" s="260"/>
      <c r="NMM24" s="260"/>
      <c r="NMN24" s="260"/>
      <c r="NMO24" s="260"/>
      <c r="NMP24" s="260"/>
      <c r="NMQ24" s="260"/>
      <c r="NMR24" s="260"/>
      <c r="NMS24" s="260"/>
      <c r="NMT24" s="260"/>
      <c r="NMU24" s="260"/>
      <c r="NMV24" s="260"/>
      <c r="NMW24" s="260"/>
      <c r="NMX24" s="260"/>
      <c r="NMY24" s="260"/>
      <c r="NMZ24" s="260"/>
      <c r="NNA24" s="260"/>
      <c r="NNB24" s="260"/>
      <c r="NNC24" s="260"/>
      <c r="NND24" s="260"/>
      <c r="NNE24" s="260"/>
      <c r="NNF24" s="260"/>
      <c r="NNG24" s="260"/>
      <c r="NNH24" s="260"/>
      <c r="NNI24" s="260"/>
      <c r="NNJ24" s="260"/>
      <c r="NNK24" s="260"/>
      <c r="NNL24" s="260"/>
      <c r="NNM24" s="260"/>
      <c r="NNN24" s="260"/>
      <c r="NNO24" s="260"/>
      <c r="NNP24" s="260"/>
      <c r="NNQ24" s="260"/>
      <c r="NNR24" s="260"/>
      <c r="NNS24" s="260"/>
      <c r="NNT24" s="260"/>
      <c r="NNU24" s="260"/>
      <c r="NNV24" s="260"/>
      <c r="NNW24" s="260"/>
      <c r="NNX24" s="260"/>
      <c r="NNY24" s="260"/>
      <c r="NNZ24" s="260"/>
      <c r="NOA24" s="260"/>
      <c r="NOB24" s="260"/>
      <c r="NOC24" s="260"/>
      <c r="NOD24" s="260"/>
      <c r="NOE24" s="260"/>
      <c r="NOF24" s="260"/>
      <c r="NOG24" s="260"/>
      <c r="NOH24" s="260"/>
      <c r="NOI24" s="260"/>
      <c r="NOJ24" s="260"/>
      <c r="NOK24" s="260"/>
      <c r="NOL24" s="260"/>
      <c r="NOM24" s="260"/>
      <c r="NON24" s="260"/>
      <c r="NOO24" s="260"/>
      <c r="NOP24" s="260"/>
      <c r="NOQ24" s="260"/>
      <c r="NOR24" s="260"/>
      <c r="NOS24" s="260"/>
      <c r="NOT24" s="260"/>
      <c r="NOU24" s="260"/>
      <c r="NOV24" s="260"/>
      <c r="NOW24" s="260"/>
      <c r="NOX24" s="260"/>
      <c r="NOY24" s="260"/>
      <c r="NOZ24" s="260"/>
      <c r="NPA24" s="260"/>
      <c r="NPB24" s="260"/>
      <c r="NPC24" s="260"/>
      <c r="NPD24" s="260"/>
      <c r="NPE24" s="260"/>
      <c r="NPF24" s="260"/>
      <c r="NPG24" s="260"/>
      <c r="NPH24" s="260"/>
      <c r="NPI24" s="260"/>
      <c r="NPJ24" s="260"/>
      <c r="NPK24" s="260"/>
      <c r="NPL24" s="260"/>
      <c r="NPM24" s="260"/>
      <c r="NPN24" s="260"/>
      <c r="NPO24" s="260"/>
      <c r="NPP24" s="260"/>
      <c r="NPQ24" s="260"/>
      <c r="NPR24" s="260"/>
      <c r="NPS24" s="260"/>
      <c r="NPT24" s="260"/>
      <c r="NPU24" s="260"/>
      <c r="NPV24" s="260"/>
      <c r="NPW24" s="260"/>
      <c r="NPX24" s="260"/>
      <c r="NPY24" s="260"/>
      <c r="NPZ24" s="260"/>
      <c r="NQA24" s="260"/>
      <c r="NQB24" s="260"/>
      <c r="NQC24" s="260"/>
      <c r="NQD24" s="260"/>
      <c r="NQE24" s="260"/>
      <c r="NQF24" s="260"/>
      <c r="NQG24" s="260"/>
      <c r="NQH24" s="260"/>
      <c r="NQI24" s="260"/>
      <c r="NQJ24" s="260"/>
      <c r="NQK24" s="260"/>
      <c r="NQL24" s="260"/>
      <c r="NQM24" s="260"/>
      <c r="NQN24" s="260"/>
      <c r="NQO24" s="260"/>
      <c r="NQP24" s="260"/>
      <c r="NQQ24" s="260"/>
      <c r="NQR24" s="260"/>
      <c r="NQS24" s="260"/>
      <c r="NQT24" s="260"/>
      <c r="NQU24" s="260"/>
      <c r="NQV24" s="260"/>
      <c r="NQW24" s="260"/>
      <c r="NQX24" s="260"/>
      <c r="NQY24" s="260"/>
      <c r="NQZ24" s="260"/>
      <c r="NRA24" s="260"/>
      <c r="NRB24" s="260"/>
      <c r="NRC24" s="260"/>
      <c r="NRD24" s="260"/>
      <c r="NRE24" s="260"/>
      <c r="NRF24" s="260"/>
      <c r="NRG24" s="260"/>
      <c r="NRH24" s="260"/>
      <c r="NRI24" s="260"/>
      <c r="NRJ24" s="260"/>
      <c r="NRK24" s="260"/>
      <c r="NRL24" s="260"/>
      <c r="NRM24" s="260"/>
      <c r="NRN24" s="260"/>
      <c r="NRO24" s="260"/>
      <c r="NRP24" s="260"/>
      <c r="NRQ24" s="260"/>
      <c r="NRR24" s="260"/>
      <c r="NRS24" s="260"/>
      <c r="NRT24" s="260"/>
      <c r="NRU24" s="260"/>
      <c r="NRV24" s="260"/>
      <c r="NRW24" s="260"/>
      <c r="NRX24" s="260"/>
      <c r="NRY24" s="260"/>
      <c r="NRZ24" s="260"/>
      <c r="NSA24" s="260"/>
      <c r="NSB24" s="260"/>
      <c r="NSC24" s="260"/>
      <c r="NSD24" s="260"/>
      <c r="NSE24" s="260"/>
      <c r="NSF24" s="260"/>
      <c r="NSG24" s="260"/>
      <c r="NSH24" s="260"/>
      <c r="NSI24" s="260"/>
      <c r="NSJ24" s="260"/>
      <c r="NSK24" s="260"/>
      <c r="NSL24" s="260"/>
      <c r="NSM24" s="260"/>
      <c r="NSN24" s="260"/>
      <c r="NSO24" s="260"/>
      <c r="NSP24" s="260"/>
      <c r="NSQ24" s="260"/>
      <c r="NSR24" s="260"/>
      <c r="NSS24" s="260"/>
      <c r="NST24" s="260"/>
      <c r="NSU24" s="260"/>
      <c r="NSV24" s="260"/>
      <c r="NSW24" s="260"/>
      <c r="NSX24" s="260"/>
      <c r="NSY24" s="260"/>
      <c r="NSZ24" s="260"/>
      <c r="NTA24" s="260"/>
      <c r="NTB24" s="260"/>
      <c r="NTC24" s="260"/>
      <c r="NTD24" s="260"/>
      <c r="NTE24" s="260"/>
      <c r="NTF24" s="260"/>
      <c r="NTG24" s="260"/>
      <c r="NTH24" s="260"/>
      <c r="NTI24" s="260"/>
      <c r="NTJ24" s="260"/>
      <c r="NTK24" s="260"/>
      <c r="NTL24" s="260"/>
      <c r="NTM24" s="260"/>
      <c r="NTN24" s="260"/>
      <c r="NTO24" s="260"/>
      <c r="NTP24" s="260"/>
      <c r="NTQ24" s="260"/>
      <c r="NTR24" s="260"/>
      <c r="NTS24" s="260"/>
      <c r="NTT24" s="260"/>
      <c r="NTU24" s="260"/>
      <c r="NTV24" s="260"/>
      <c r="NTW24" s="260"/>
      <c r="NTX24" s="260"/>
      <c r="NTY24" s="260"/>
      <c r="NTZ24" s="260"/>
      <c r="NUA24" s="260"/>
      <c r="NUB24" s="260"/>
      <c r="NUC24" s="260"/>
      <c r="NUD24" s="260"/>
      <c r="NUE24" s="260"/>
      <c r="NUF24" s="260"/>
      <c r="NUG24" s="260"/>
      <c r="NUH24" s="260"/>
      <c r="NUI24" s="260"/>
      <c r="NUJ24" s="260"/>
      <c r="NUK24" s="260"/>
      <c r="NUL24" s="260"/>
      <c r="NUM24" s="260"/>
      <c r="NUN24" s="260"/>
      <c r="NUO24" s="260"/>
      <c r="NUP24" s="260"/>
      <c r="NUQ24" s="260"/>
      <c r="NUR24" s="260"/>
      <c r="NUS24" s="260"/>
      <c r="NUT24" s="260"/>
      <c r="NUU24" s="260"/>
      <c r="NUV24" s="260"/>
      <c r="NUW24" s="260"/>
      <c r="NUX24" s="260"/>
      <c r="NUY24" s="260"/>
      <c r="NUZ24" s="260"/>
      <c r="NVA24" s="260"/>
      <c r="NVB24" s="260"/>
      <c r="NVC24" s="260"/>
      <c r="NVD24" s="260"/>
      <c r="NVE24" s="260"/>
      <c r="NVF24" s="260"/>
      <c r="NVG24" s="260"/>
      <c r="NVH24" s="260"/>
      <c r="NVI24" s="260"/>
      <c r="NVJ24" s="260"/>
      <c r="NVK24" s="260"/>
      <c r="NVL24" s="260"/>
      <c r="NVM24" s="260"/>
      <c r="NVN24" s="260"/>
      <c r="NVO24" s="260"/>
      <c r="NVP24" s="260"/>
      <c r="NVQ24" s="260"/>
      <c r="NVR24" s="260"/>
      <c r="NVS24" s="260"/>
      <c r="NVT24" s="260"/>
      <c r="NVU24" s="260"/>
      <c r="NVV24" s="260"/>
      <c r="NVW24" s="260"/>
      <c r="NVX24" s="260"/>
      <c r="NVY24" s="260"/>
      <c r="NVZ24" s="260"/>
      <c r="NWA24" s="260"/>
      <c r="NWB24" s="260"/>
      <c r="NWC24" s="260"/>
      <c r="NWD24" s="260"/>
      <c r="NWE24" s="260"/>
      <c r="NWF24" s="260"/>
      <c r="NWG24" s="260"/>
      <c r="NWH24" s="260"/>
      <c r="NWI24" s="260"/>
      <c r="NWJ24" s="260"/>
      <c r="NWK24" s="260"/>
      <c r="NWL24" s="260"/>
      <c r="NWM24" s="260"/>
      <c r="NWN24" s="260"/>
      <c r="NWO24" s="260"/>
      <c r="NWP24" s="260"/>
      <c r="NWQ24" s="260"/>
      <c r="NWR24" s="260"/>
      <c r="NWS24" s="260"/>
      <c r="NWT24" s="260"/>
      <c r="NWU24" s="260"/>
      <c r="NWV24" s="260"/>
      <c r="NWW24" s="260"/>
      <c r="NWX24" s="260"/>
      <c r="NWY24" s="260"/>
      <c r="NWZ24" s="260"/>
      <c r="NXA24" s="260"/>
      <c r="NXB24" s="260"/>
      <c r="NXC24" s="260"/>
      <c r="NXD24" s="260"/>
      <c r="NXE24" s="260"/>
      <c r="NXF24" s="260"/>
      <c r="NXG24" s="260"/>
      <c r="NXH24" s="260"/>
      <c r="NXI24" s="260"/>
      <c r="NXJ24" s="260"/>
      <c r="NXK24" s="260"/>
      <c r="NXL24" s="260"/>
      <c r="NXM24" s="260"/>
      <c r="NXN24" s="260"/>
      <c r="NXO24" s="260"/>
      <c r="NXP24" s="260"/>
      <c r="NXQ24" s="260"/>
      <c r="NXR24" s="260"/>
      <c r="NXS24" s="260"/>
      <c r="NXT24" s="260"/>
      <c r="NXU24" s="260"/>
      <c r="NXV24" s="260"/>
      <c r="NXW24" s="260"/>
      <c r="NXX24" s="260"/>
      <c r="NXY24" s="260"/>
      <c r="NXZ24" s="260"/>
      <c r="NYA24" s="260"/>
      <c r="NYB24" s="260"/>
      <c r="NYC24" s="260"/>
      <c r="NYD24" s="260"/>
      <c r="NYE24" s="260"/>
      <c r="NYF24" s="260"/>
      <c r="NYG24" s="260"/>
      <c r="NYH24" s="260"/>
      <c r="NYI24" s="260"/>
      <c r="NYJ24" s="260"/>
      <c r="NYK24" s="260"/>
      <c r="NYL24" s="260"/>
      <c r="NYM24" s="260"/>
      <c r="NYN24" s="260"/>
      <c r="NYO24" s="260"/>
      <c r="NYP24" s="260"/>
      <c r="NYQ24" s="260"/>
      <c r="NYR24" s="260"/>
      <c r="NYS24" s="260"/>
      <c r="NYT24" s="260"/>
      <c r="NYU24" s="260"/>
      <c r="NYV24" s="260"/>
      <c r="NYW24" s="260"/>
      <c r="NYX24" s="260"/>
      <c r="NYY24" s="260"/>
      <c r="NYZ24" s="260"/>
      <c r="NZA24" s="260"/>
      <c r="NZB24" s="260"/>
      <c r="NZC24" s="260"/>
      <c r="NZD24" s="260"/>
      <c r="NZE24" s="260"/>
      <c r="NZF24" s="260"/>
      <c r="NZG24" s="260"/>
      <c r="NZH24" s="260"/>
      <c r="NZI24" s="260"/>
      <c r="NZJ24" s="260"/>
      <c r="NZK24" s="260"/>
      <c r="NZL24" s="260"/>
      <c r="NZM24" s="260"/>
      <c r="NZN24" s="260"/>
      <c r="NZO24" s="260"/>
      <c r="NZP24" s="260"/>
      <c r="NZQ24" s="260"/>
      <c r="NZR24" s="260"/>
      <c r="NZS24" s="260"/>
      <c r="NZT24" s="260"/>
      <c r="NZU24" s="260"/>
      <c r="NZV24" s="260"/>
      <c r="NZW24" s="260"/>
      <c r="NZX24" s="260"/>
      <c r="NZY24" s="260"/>
      <c r="NZZ24" s="260"/>
      <c r="OAA24" s="260"/>
      <c r="OAB24" s="260"/>
      <c r="OAC24" s="260"/>
      <c r="OAD24" s="260"/>
      <c r="OAE24" s="260"/>
      <c r="OAF24" s="260"/>
      <c r="OAG24" s="260"/>
      <c r="OAH24" s="260"/>
      <c r="OAI24" s="260"/>
      <c r="OAJ24" s="260"/>
      <c r="OAK24" s="260"/>
      <c r="OAL24" s="260"/>
      <c r="OAM24" s="260"/>
      <c r="OAN24" s="260"/>
      <c r="OAO24" s="260"/>
      <c r="OAP24" s="260"/>
      <c r="OAQ24" s="260"/>
      <c r="OAR24" s="260"/>
      <c r="OAS24" s="260"/>
      <c r="OAT24" s="260"/>
      <c r="OAU24" s="260"/>
      <c r="OAV24" s="260"/>
      <c r="OAW24" s="260"/>
      <c r="OAX24" s="260"/>
      <c r="OAY24" s="260"/>
      <c r="OAZ24" s="260"/>
      <c r="OBA24" s="260"/>
      <c r="OBB24" s="260"/>
      <c r="OBC24" s="260"/>
      <c r="OBD24" s="260"/>
      <c r="OBE24" s="260"/>
      <c r="OBF24" s="260"/>
      <c r="OBG24" s="260"/>
      <c r="OBH24" s="260"/>
      <c r="OBI24" s="260"/>
      <c r="OBJ24" s="260"/>
      <c r="OBK24" s="260"/>
      <c r="OBL24" s="260"/>
      <c r="OBM24" s="260"/>
      <c r="OBN24" s="260"/>
      <c r="OBO24" s="260"/>
      <c r="OBP24" s="260"/>
      <c r="OBQ24" s="260"/>
      <c r="OBR24" s="260"/>
      <c r="OBS24" s="260"/>
      <c r="OBT24" s="260"/>
      <c r="OBU24" s="260"/>
      <c r="OBV24" s="260"/>
      <c r="OBW24" s="260"/>
      <c r="OBX24" s="260"/>
      <c r="OBY24" s="260"/>
      <c r="OBZ24" s="260"/>
      <c r="OCA24" s="260"/>
      <c r="OCB24" s="260"/>
      <c r="OCC24" s="260"/>
      <c r="OCD24" s="260"/>
      <c r="OCE24" s="260"/>
      <c r="OCF24" s="260"/>
      <c r="OCG24" s="260"/>
      <c r="OCH24" s="260"/>
      <c r="OCI24" s="260"/>
      <c r="OCJ24" s="260"/>
      <c r="OCK24" s="260"/>
      <c r="OCL24" s="260"/>
      <c r="OCM24" s="260"/>
      <c r="OCN24" s="260"/>
      <c r="OCO24" s="260"/>
      <c r="OCP24" s="260"/>
      <c r="OCQ24" s="260"/>
      <c r="OCR24" s="260"/>
      <c r="OCS24" s="260"/>
      <c r="OCT24" s="260"/>
      <c r="OCU24" s="260"/>
      <c r="OCV24" s="260"/>
      <c r="OCW24" s="260"/>
      <c r="OCX24" s="260"/>
      <c r="OCY24" s="260"/>
      <c r="OCZ24" s="260"/>
      <c r="ODA24" s="260"/>
      <c r="ODB24" s="260"/>
      <c r="ODC24" s="260"/>
      <c r="ODD24" s="260"/>
      <c r="ODE24" s="260"/>
      <c r="ODF24" s="260"/>
      <c r="ODG24" s="260"/>
      <c r="ODH24" s="260"/>
      <c r="ODI24" s="260"/>
      <c r="ODJ24" s="260"/>
      <c r="ODK24" s="260"/>
      <c r="ODL24" s="260"/>
      <c r="ODM24" s="260"/>
      <c r="ODN24" s="260"/>
      <c r="ODO24" s="260"/>
      <c r="ODP24" s="260"/>
      <c r="ODQ24" s="260"/>
      <c r="ODR24" s="260"/>
      <c r="ODS24" s="260"/>
      <c r="ODT24" s="260"/>
      <c r="ODU24" s="260"/>
      <c r="ODV24" s="260"/>
      <c r="ODW24" s="260"/>
      <c r="ODX24" s="260"/>
      <c r="ODY24" s="260"/>
      <c r="ODZ24" s="260"/>
      <c r="OEA24" s="260"/>
      <c r="OEB24" s="260"/>
      <c r="OEC24" s="260"/>
      <c r="OED24" s="260"/>
      <c r="OEE24" s="260"/>
      <c r="OEF24" s="260"/>
      <c r="OEG24" s="260"/>
      <c r="OEH24" s="260"/>
      <c r="OEI24" s="260"/>
      <c r="OEJ24" s="260"/>
      <c r="OEK24" s="260"/>
      <c r="OEL24" s="260"/>
      <c r="OEM24" s="260"/>
      <c r="OEN24" s="260"/>
      <c r="OEO24" s="260"/>
      <c r="OEP24" s="260"/>
      <c r="OEQ24" s="260"/>
      <c r="OER24" s="260"/>
      <c r="OES24" s="260"/>
      <c r="OET24" s="260"/>
      <c r="OEU24" s="260"/>
      <c r="OEV24" s="260"/>
      <c r="OEW24" s="260"/>
      <c r="OEX24" s="260"/>
      <c r="OEY24" s="260"/>
      <c r="OEZ24" s="260"/>
      <c r="OFA24" s="260"/>
      <c r="OFB24" s="260"/>
      <c r="OFC24" s="260"/>
      <c r="OFD24" s="260"/>
      <c r="OFE24" s="260"/>
      <c r="OFF24" s="260"/>
      <c r="OFG24" s="260"/>
      <c r="OFH24" s="260"/>
      <c r="OFI24" s="260"/>
      <c r="OFJ24" s="260"/>
      <c r="OFK24" s="260"/>
      <c r="OFL24" s="260"/>
      <c r="OFM24" s="260"/>
      <c r="OFN24" s="260"/>
      <c r="OFO24" s="260"/>
      <c r="OFP24" s="260"/>
      <c r="OFQ24" s="260"/>
      <c r="OFR24" s="260"/>
      <c r="OFS24" s="260"/>
      <c r="OFT24" s="260"/>
      <c r="OFU24" s="260"/>
      <c r="OFV24" s="260"/>
      <c r="OFW24" s="260"/>
      <c r="OFX24" s="260"/>
      <c r="OFY24" s="260"/>
      <c r="OFZ24" s="260"/>
      <c r="OGA24" s="260"/>
      <c r="OGB24" s="260"/>
      <c r="OGC24" s="260"/>
      <c r="OGD24" s="260"/>
      <c r="OGE24" s="260"/>
      <c r="OGF24" s="260"/>
      <c r="OGG24" s="260"/>
      <c r="OGH24" s="260"/>
      <c r="OGI24" s="260"/>
      <c r="OGJ24" s="260"/>
      <c r="OGK24" s="260"/>
      <c r="OGL24" s="260"/>
      <c r="OGM24" s="260"/>
      <c r="OGN24" s="260"/>
      <c r="OGO24" s="260"/>
      <c r="OGP24" s="260"/>
      <c r="OGQ24" s="260"/>
      <c r="OGR24" s="260"/>
      <c r="OGS24" s="260"/>
      <c r="OGT24" s="260"/>
      <c r="OGU24" s="260"/>
      <c r="OGV24" s="260"/>
      <c r="OGW24" s="260"/>
      <c r="OGX24" s="260"/>
      <c r="OGY24" s="260"/>
      <c r="OGZ24" s="260"/>
      <c r="OHA24" s="260"/>
      <c r="OHB24" s="260"/>
      <c r="OHC24" s="260"/>
      <c r="OHD24" s="260"/>
      <c r="OHE24" s="260"/>
      <c r="OHF24" s="260"/>
      <c r="OHG24" s="260"/>
      <c r="OHH24" s="260"/>
      <c r="OHI24" s="260"/>
      <c r="OHJ24" s="260"/>
      <c r="OHK24" s="260"/>
      <c r="OHL24" s="260"/>
      <c r="OHM24" s="260"/>
      <c r="OHN24" s="260"/>
      <c r="OHO24" s="260"/>
      <c r="OHP24" s="260"/>
      <c r="OHQ24" s="260"/>
      <c r="OHR24" s="260"/>
      <c r="OHS24" s="260"/>
      <c r="OHT24" s="260"/>
      <c r="OHU24" s="260"/>
      <c r="OHV24" s="260"/>
      <c r="OHW24" s="260"/>
      <c r="OHX24" s="260"/>
      <c r="OHY24" s="260"/>
      <c r="OHZ24" s="260"/>
      <c r="OIA24" s="260"/>
      <c r="OIB24" s="260"/>
      <c r="OIC24" s="260"/>
      <c r="OID24" s="260"/>
      <c r="OIE24" s="260"/>
      <c r="OIF24" s="260"/>
      <c r="OIG24" s="260"/>
      <c r="OIH24" s="260"/>
      <c r="OII24" s="260"/>
      <c r="OIJ24" s="260"/>
      <c r="OIK24" s="260"/>
      <c r="OIL24" s="260"/>
      <c r="OIM24" s="260"/>
      <c r="OIN24" s="260"/>
      <c r="OIO24" s="260"/>
      <c r="OIP24" s="260"/>
      <c r="OIQ24" s="260"/>
      <c r="OIR24" s="260"/>
      <c r="OIS24" s="260"/>
      <c r="OIT24" s="260"/>
      <c r="OIU24" s="260"/>
      <c r="OIV24" s="260"/>
      <c r="OIW24" s="260"/>
      <c r="OIX24" s="260"/>
      <c r="OIY24" s="260"/>
      <c r="OIZ24" s="260"/>
      <c r="OJA24" s="260"/>
      <c r="OJB24" s="260"/>
      <c r="OJC24" s="260"/>
      <c r="OJD24" s="260"/>
      <c r="OJE24" s="260"/>
      <c r="OJF24" s="260"/>
      <c r="OJG24" s="260"/>
      <c r="OJH24" s="260"/>
      <c r="OJI24" s="260"/>
      <c r="OJJ24" s="260"/>
      <c r="OJK24" s="260"/>
      <c r="OJL24" s="260"/>
      <c r="OJM24" s="260"/>
      <c r="OJN24" s="260"/>
      <c r="OJO24" s="260"/>
      <c r="OJP24" s="260"/>
      <c r="OJQ24" s="260"/>
      <c r="OJR24" s="260"/>
      <c r="OJS24" s="260"/>
      <c r="OJT24" s="260"/>
      <c r="OJU24" s="260"/>
      <c r="OJV24" s="260"/>
      <c r="OJW24" s="260"/>
      <c r="OJX24" s="260"/>
      <c r="OJY24" s="260"/>
      <c r="OJZ24" s="260"/>
      <c r="OKA24" s="260"/>
      <c r="OKB24" s="260"/>
      <c r="OKC24" s="260"/>
      <c r="OKD24" s="260"/>
      <c r="OKE24" s="260"/>
      <c r="OKF24" s="260"/>
      <c r="OKG24" s="260"/>
      <c r="OKH24" s="260"/>
      <c r="OKI24" s="260"/>
      <c r="OKJ24" s="260"/>
      <c r="OKK24" s="260"/>
      <c r="OKL24" s="260"/>
      <c r="OKM24" s="260"/>
      <c r="OKN24" s="260"/>
      <c r="OKO24" s="260"/>
      <c r="OKP24" s="260"/>
      <c r="OKQ24" s="260"/>
      <c r="OKR24" s="260"/>
      <c r="OKS24" s="260"/>
      <c r="OKT24" s="260"/>
      <c r="OKU24" s="260"/>
      <c r="OKV24" s="260"/>
      <c r="OKW24" s="260"/>
      <c r="OKX24" s="260"/>
      <c r="OKY24" s="260"/>
      <c r="OKZ24" s="260"/>
      <c r="OLA24" s="260"/>
      <c r="OLB24" s="260"/>
      <c r="OLC24" s="260"/>
      <c r="OLD24" s="260"/>
      <c r="OLE24" s="260"/>
      <c r="OLF24" s="260"/>
      <c r="OLG24" s="260"/>
      <c r="OLH24" s="260"/>
      <c r="OLI24" s="260"/>
      <c r="OLJ24" s="260"/>
      <c r="OLK24" s="260"/>
      <c r="OLL24" s="260"/>
      <c r="OLM24" s="260"/>
      <c r="OLN24" s="260"/>
      <c r="OLO24" s="260"/>
      <c r="OLP24" s="260"/>
      <c r="OLQ24" s="260"/>
      <c r="OLR24" s="260"/>
      <c r="OLS24" s="260"/>
      <c r="OLT24" s="260"/>
      <c r="OLU24" s="260"/>
      <c r="OLV24" s="260"/>
      <c r="OLW24" s="260"/>
      <c r="OLX24" s="260"/>
      <c r="OLY24" s="260"/>
      <c r="OLZ24" s="260"/>
      <c r="OMA24" s="260"/>
      <c r="OMB24" s="260"/>
      <c r="OMC24" s="260"/>
      <c r="OMD24" s="260"/>
      <c r="OME24" s="260"/>
      <c r="OMF24" s="260"/>
      <c r="OMG24" s="260"/>
      <c r="OMH24" s="260"/>
      <c r="OMI24" s="260"/>
      <c r="OMJ24" s="260"/>
      <c r="OMK24" s="260"/>
      <c r="OML24" s="260"/>
      <c r="OMM24" s="260"/>
      <c r="OMN24" s="260"/>
      <c r="OMO24" s="260"/>
      <c r="OMP24" s="260"/>
      <c r="OMQ24" s="260"/>
      <c r="OMR24" s="260"/>
      <c r="OMS24" s="260"/>
      <c r="OMT24" s="260"/>
      <c r="OMU24" s="260"/>
      <c r="OMV24" s="260"/>
      <c r="OMW24" s="260"/>
      <c r="OMX24" s="260"/>
      <c r="OMY24" s="260"/>
      <c r="OMZ24" s="260"/>
      <c r="ONA24" s="260"/>
      <c r="ONB24" s="260"/>
      <c r="ONC24" s="260"/>
      <c r="OND24" s="260"/>
      <c r="ONE24" s="260"/>
      <c r="ONF24" s="260"/>
      <c r="ONG24" s="260"/>
      <c r="ONH24" s="260"/>
      <c r="ONI24" s="260"/>
      <c r="ONJ24" s="260"/>
      <c r="ONK24" s="260"/>
      <c r="ONL24" s="260"/>
      <c r="ONM24" s="260"/>
      <c r="ONN24" s="260"/>
      <c r="ONO24" s="260"/>
      <c r="ONP24" s="260"/>
      <c r="ONQ24" s="260"/>
      <c r="ONR24" s="260"/>
      <c r="ONS24" s="260"/>
      <c r="ONT24" s="260"/>
      <c r="ONU24" s="260"/>
      <c r="ONV24" s="260"/>
      <c r="ONW24" s="260"/>
      <c r="ONX24" s="260"/>
      <c r="ONY24" s="260"/>
      <c r="ONZ24" s="260"/>
      <c r="OOA24" s="260"/>
      <c r="OOB24" s="260"/>
      <c r="OOC24" s="260"/>
      <c r="OOD24" s="260"/>
      <c r="OOE24" s="260"/>
      <c r="OOF24" s="260"/>
      <c r="OOG24" s="260"/>
      <c r="OOH24" s="260"/>
      <c r="OOI24" s="260"/>
      <c r="OOJ24" s="260"/>
      <c r="OOK24" s="260"/>
      <c r="OOL24" s="260"/>
      <c r="OOM24" s="260"/>
      <c r="OON24" s="260"/>
      <c r="OOO24" s="260"/>
      <c r="OOP24" s="260"/>
      <c r="OOQ24" s="260"/>
      <c r="OOR24" s="260"/>
      <c r="OOS24" s="260"/>
      <c r="OOT24" s="260"/>
      <c r="OOU24" s="260"/>
      <c r="OOV24" s="260"/>
      <c r="OOW24" s="260"/>
      <c r="OOX24" s="260"/>
      <c r="OOY24" s="260"/>
      <c r="OOZ24" s="260"/>
      <c r="OPA24" s="260"/>
      <c r="OPB24" s="260"/>
      <c r="OPC24" s="260"/>
      <c r="OPD24" s="260"/>
      <c r="OPE24" s="260"/>
      <c r="OPF24" s="260"/>
      <c r="OPG24" s="260"/>
      <c r="OPH24" s="260"/>
      <c r="OPI24" s="260"/>
      <c r="OPJ24" s="260"/>
      <c r="OPK24" s="260"/>
      <c r="OPL24" s="260"/>
      <c r="OPM24" s="260"/>
      <c r="OPN24" s="260"/>
      <c r="OPO24" s="260"/>
      <c r="OPP24" s="260"/>
      <c r="OPQ24" s="260"/>
      <c r="OPR24" s="260"/>
      <c r="OPS24" s="260"/>
      <c r="OPT24" s="260"/>
      <c r="OPU24" s="260"/>
      <c r="OPV24" s="260"/>
      <c r="OPW24" s="260"/>
      <c r="OPX24" s="260"/>
      <c r="OPY24" s="260"/>
      <c r="OPZ24" s="260"/>
      <c r="OQA24" s="260"/>
      <c r="OQB24" s="260"/>
      <c r="OQC24" s="260"/>
      <c r="OQD24" s="260"/>
      <c r="OQE24" s="260"/>
      <c r="OQF24" s="260"/>
      <c r="OQG24" s="260"/>
      <c r="OQH24" s="260"/>
      <c r="OQI24" s="260"/>
      <c r="OQJ24" s="260"/>
      <c r="OQK24" s="260"/>
      <c r="OQL24" s="260"/>
      <c r="OQM24" s="260"/>
      <c r="OQN24" s="260"/>
      <c r="OQO24" s="260"/>
      <c r="OQP24" s="260"/>
      <c r="OQQ24" s="260"/>
      <c r="OQR24" s="260"/>
      <c r="OQS24" s="260"/>
      <c r="OQT24" s="260"/>
      <c r="OQU24" s="260"/>
      <c r="OQV24" s="260"/>
      <c r="OQW24" s="260"/>
      <c r="OQX24" s="260"/>
      <c r="OQY24" s="260"/>
      <c r="OQZ24" s="260"/>
      <c r="ORA24" s="260"/>
      <c r="ORB24" s="260"/>
      <c r="ORC24" s="260"/>
      <c r="ORD24" s="260"/>
      <c r="ORE24" s="260"/>
      <c r="ORF24" s="260"/>
      <c r="ORG24" s="260"/>
      <c r="ORH24" s="260"/>
      <c r="ORI24" s="260"/>
      <c r="ORJ24" s="260"/>
      <c r="ORK24" s="260"/>
      <c r="ORL24" s="260"/>
      <c r="ORM24" s="260"/>
      <c r="ORN24" s="260"/>
      <c r="ORO24" s="260"/>
      <c r="ORP24" s="260"/>
      <c r="ORQ24" s="260"/>
      <c r="ORR24" s="260"/>
      <c r="ORS24" s="260"/>
      <c r="ORT24" s="260"/>
      <c r="ORU24" s="260"/>
      <c r="ORV24" s="260"/>
      <c r="ORW24" s="260"/>
      <c r="ORX24" s="260"/>
      <c r="ORY24" s="260"/>
      <c r="ORZ24" s="260"/>
      <c r="OSA24" s="260"/>
      <c r="OSB24" s="260"/>
      <c r="OSC24" s="260"/>
      <c r="OSD24" s="260"/>
      <c r="OSE24" s="260"/>
      <c r="OSF24" s="260"/>
      <c r="OSG24" s="260"/>
      <c r="OSH24" s="260"/>
      <c r="OSI24" s="260"/>
      <c r="OSJ24" s="260"/>
      <c r="OSK24" s="260"/>
      <c r="OSL24" s="260"/>
      <c r="OSM24" s="260"/>
      <c r="OSN24" s="260"/>
      <c r="OSO24" s="260"/>
      <c r="OSP24" s="260"/>
      <c r="OSQ24" s="260"/>
      <c r="OSR24" s="260"/>
      <c r="OSS24" s="260"/>
      <c r="OST24" s="260"/>
      <c r="OSU24" s="260"/>
      <c r="OSV24" s="260"/>
      <c r="OSW24" s="260"/>
      <c r="OSX24" s="260"/>
      <c r="OSY24" s="260"/>
      <c r="OSZ24" s="260"/>
      <c r="OTA24" s="260"/>
      <c r="OTB24" s="260"/>
      <c r="OTC24" s="260"/>
      <c r="OTD24" s="260"/>
      <c r="OTE24" s="260"/>
      <c r="OTF24" s="260"/>
      <c r="OTG24" s="260"/>
      <c r="OTH24" s="260"/>
      <c r="OTI24" s="260"/>
      <c r="OTJ24" s="260"/>
      <c r="OTK24" s="260"/>
      <c r="OTL24" s="260"/>
      <c r="OTM24" s="260"/>
      <c r="OTN24" s="260"/>
      <c r="OTO24" s="260"/>
      <c r="OTP24" s="260"/>
      <c r="OTQ24" s="260"/>
      <c r="OTR24" s="260"/>
      <c r="OTS24" s="260"/>
      <c r="OTT24" s="260"/>
      <c r="OTU24" s="260"/>
      <c r="OTV24" s="260"/>
      <c r="OTW24" s="260"/>
      <c r="OTX24" s="260"/>
      <c r="OTY24" s="260"/>
      <c r="OTZ24" s="260"/>
      <c r="OUA24" s="260"/>
      <c r="OUB24" s="260"/>
      <c r="OUC24" s="260"/>
      <c r="OUD24" s="260"/>
      <c r="OUE24" s="260"/>
      <c r="OUF24" s="260"/>
      <c r="OUG24" s="260"/>
      <c r="OUH24" s="260"/>
      <c r="OUI24" s="260"/>
      <c r="OUJ24" s="260"/>
      <c r="OUK24" s="260"/>
      <c r="OUL24" s="260"/>
      <c r="OUM24" s="260"/>
      <c r="OUN24" s="260"/>
      <c r="OUO24" s="260"/>
      <c r="OUP24" s="260"/>
      <c r="OUQ24" s="260"/>
      <c r="OUR24" s="260"/>
      <c r="OUS24" s="260"/>
      <c r="OUT24" s="260"/>
      <c r="OUU24" s="260"/>
      <c r="OUV24" s="260"/>
      <c r="OUW24" s="260"/>
      <c r="OUX24" s="260"/>
      <c r="OUY24" s="260"/>
      <c r="OUZ24" s="260"/>
      <c r="OVA24" s="260"/>
      <c r="OVB24" s="260"/>
      <c r="OVC24" s="260"/>
      <c r="OVD24" s="260"/>
      <c r="OVE24" s="260"/>
      <c r="OVF24" s="260"/>
      <c r="OVG24" s="260"/>
      <c r="OVH24" s="260"/>
      <c r="OVI24" s="260"/>
      <c r="OVJ24" s="260"/>
      <c r="OVK24" s="260"/>
      <c r="OVL24" s="260"/>
      <c r="OVM24" s="260"/>
      <c r="OVN24" s="260"/>
      <c r="OVO24" s="260"/>
      <c r="OVP24" s="260"/>
      <c r="OVQ24" s="260"/>
      <c r="OVR24" s="260"/>
      <c r="OVS24" s="260"/>
      <c r="OVT24" s="260"/>
      <c r="OVU24" s="260"/>
      <c r="OVV24" s="260"/>
      <c r="OVW24" s="260"/>
      <c r="OVX24" s="260"/>
      <c r="OVY24" s="260"/>
      <c r="OVZ24" s="260"/>
      <c r="OWA24" s="260"/>
      <c r="OWB24" s="260"/>
      <c r="OWC24" s="260"/>
      <c r="OWD24" s="260"/>
      <c r="OWE24" s="260"/>
      <c r="OWF24" s="260"/>
      <c r="OWG24" s="260"/>
      <c r="OWH24" s="260"/>
      <c r="OWI24" s="260"/>
      <c r="OWJ24" s="260"/>
      <c r="OWK24" s="260"/>
      <c r="OWL24" s="260"/>
      <c r="OWM24" s="260"/>
      <c r="OWN24" s="260"/>
      <c r="OWO24" s="260"/>
      <c r="OWP24" s="260"/>
      <c r="OWQ24" s="260"/>
      <c r="OWR24" s="260"/>
      <c r="OWS24" s="260"/>
      <c r="OWT24" s="260"/>
      <c r="OWU24" s="260"/>
      <c r="OWV24" s="260"/>
      <c r="OWW24" s="260"/>
      <c r="OWX24" s="260"/>
      <c r="OWY24" s="260"/>
      <c r="OWZ24" s="260"/>
      <c r="OXA24" s="260"/>
      <c r="OXB24" s="260"/>
      <c r="OXC24" s="260"/>
      <c r="OXD24" s="260"/>
      <c r="OXE24" s="260"/>
      <c r="OXF24" s="260"/>
      <c r="OXG24" s="260"/>
      <c r="OXH24" s="260"/>
      <c r="OXI24" s="260"/>
      <c r="OXJ24" s="260"/>
      <c r="OXK24" s="260"/>
      <c r="OXL24" s="260"/>
      <c r="OXM24" s="260"/>
      <c r="OXN24" s="260"/>
      <c r="OXO24" s="260"/>
      <c r="OXP24" s="260"/>
      <c r="OXQ24" s="260"/>
      <c r="OXR24" s="260"/>
      <c r="OXS24" s="260"/>
      <c r="OXT24" s="260"/>
      <c r="OXU24" s="260"/>
      <c r="OXV24" s="260"/>
      <c r="OXW24" s="260"/>
      <c r="OXX24" s="260"/>
      <c r="OXY24" s="260"/>
      <c r="OXZ24" s="260"/>
      <c r="OYA24" s="260"/>
      <c r="OYB24" s="260"/>
      <c r="OYC24" s="260"/>
      <c r="OYD24" s="260"/>
      <c r="OYE24" s="260"/>
      <c r="OYF24" s="260"/>
      <c r="OYG24" s="260"/>
      <c r="OYH24" s="260"/>
      <c r="OYI24" s="260"/>
      <c r="OYJ24" s="260"/>
      <c r="OYK24" s="260"/>
      <c r="OYL24" s="260"/>
      <c r="OYM24" s="260"/>
      <c r="OYN24" s="260"/>
      <c r="OYO24" s="260"/>
      <c r="OYP24" s="260"/>
      <c r="OYQ24" s="260"/>
      <c r="OYR24" s="260"/>
      <c r="OYS24" s="260"/>
      <c r="OYT24" s="260"/>
      <c r="OYU24" s="260"/>
      <c r="OYV24" s="260"/>
      <c r="OYW24" s="260"/>
      <c r="OYX24" s="260"/>
      <c r="OYY24" s="260"/>
      <c r="OYZ24" s="260"/>
      <c r="OZA24" s="260"/>
      <c r="OZB24" s="260"/>
      <c r="OZC24" s="260"/>
      <c r="OZD24" s="260"/>
      <c r="OZE24" s="260"/>
      <c r="OZF24" s="260"/>
      <c r="OZG24" s="260"/>
      <c r="OZH24" s="260"/>
      <c r="OZI24" s="260"/>
      <c r="OZJ24" s="260"/>
      <c r="OZK24" s="260"/>
      <c r="OZL24" s="260"/>
      <c r="OZM24" s="260"/>
      <c r="OZN24" s="260"/>
      <c r="OZO24" s="260"/>
      <c r="OZP24" s="260"/>
      <c r="OZQ24" s="260"/>
      <c r="OZR24" s="260"/>
      <c r="OZS24" s="260"/>
      <c r="OZT24" s="260"/>
      <c r="OZU24" s="260"/>
      <c r="OZV24" s="260"/>
      <c r="OZW24" s="260"/>
      <c r="OZX24" s="260"/>
      <c r="OZY24" s="260"/>
      <c r="OZZ24" s="260"/>
      <c r="PAA24" s="260"/>
      <c r="PAB24" s="260"/>
      <c r="PAC24" s="260"/>
      <c r="PAD24" s="260"/>
      <c r="PAE24" s="260"/>
      <c r="PAF24" s="260"/>
      <c r="PAG24" s="260"/>
      <c r="PAH24" s="260"/>
      <c r="PAI24" s="260"/>
      <c r="PAJ24" s="260"/>
      <c r="PAK24" s="260"/>
      <c r="PAL24" s="260"/>
      <c r="PAM24" s="260"/>
      <c r="PAN24" s="260"/>
      <c r="PAO24" s="260"/>
      <c r="PAP24" s="260"/>
      <c r="PAQ24" s="260"/>
      <c r="PAR24" s="260"/>
      <c r="PAS24" s="260"/>
      <c r="PAT24" s="260"/>
      <c r="PAU24" s="260"/>
      <c r="PAV24" s="260"/>
      <c r="PAW24" s="260"/>
      <c r="PAX24" s="260"/>
      <c r="PAY24" s="260"/>
      <c r="PAZ24" s="260"/>
      <c r="PBA24" s="260"/>
      <c r="PBB24" s="260"/>
      <c r="PBC24" s="260"/>
      <c r="PBD24" s="260"/>
      <c r="PBE24" s="260"/>
      <c r="PBF24" s="260"/>
      <c r="PBG24" s="260"/>
      <c r="PBH24" s="260"/>
      <c r="PBI24" s="260"/>
      <c r="PBJ24" s="260"/>
      <c r="PBK24" s="260"/>
      <c r="PBL24" s="260"/>
      <c r="PBM24" s="260"/>
      <c r="PBN24" s="260"/>
      <c r="PBO24" s="260"/>
      <c r="PBP24" s="260"/>
      <c r="PBQ24" s="260"/>
      <c r="PBR24" s="260"/>
      <c r="PBS24" s="260"/>
      <c r="PBT24" s="260"/>
      <c r="PBU24" s="260"/>
      <c r="PBV24" s="260"/>
      <c r="PBW24" s="260"/>
      <c r="PBX24" s="260"/>
      <c r="PBY24" s="260"/>
      <c r="PBZ24" s="260"/>
      <c r="PCA24" s="260"/>
      <c r="PCB24" s="260"/>
      <c r="PCC24" s="260"/>
      <c r="PCD24" s="260"/>
      <c r="PCE24" s="260"/>
      <c r="PCF24" s="260"/>
      <c r="PCG24" s="260"/>
      <c r="PCH24" s="260"/>
      <c r="PCI24" s="260"/>
      <c r="PCJ24" s="260"/>
      <c r="PCK24" s="260"/>
      <c r="PCL24" s="260"/>
      <c r="PCM24" s="260"/>
      <c r="PCN24" s="260"/>
      <c r="PCO24" s="260"/>
      <c r="PCP24" s="260"/>
      <c r="PCQ24" s="260"/>
      <c r="PCR24" s="260"/>
      <c r="PCS24" s="260"/>
      <c r="PCT24" s="260"/>
      <c r="PCU24" s="260"/>
      <c r="PCV24" s="260"/>
      <c r="PCW24" s="260"/>
      <c r="PCX24" s="260"/>
      <c r="PCY24" s="260"/>
      <c r="PCZ24" s="260"/>
      <c r="PDA24" s="260"/>
      <c r="PDB24" s="260"/>
      <c r="PDC24" s="260"/>
      <c r="PDD24" s="260"/>
      <c r="PDE24" s="260"/>
      <c r="PDF24" s="260"/>
      <c r="PDG24" s="260"/>
      <c r="PDH24" s="260"/>
      <c r="PDI24" s="260"/>
      <c r="PDJ24" s="260"/>
      <c r="PDK24" s="260"/>
      <c r="PDL24" s="260"/>
      <c r="PDM24" s="260"/>
      <c r="PDN24" s="260"/>
      <c r="PDO24" s="260"/>
      <c r="PDP24" s="260"/>
      <c r="PDQ24" s="260"/>
      <c r="PDR24" s="260"/>
      <c r="PDS24" s="260"/>
      <c r="PDT24" s="260"/>
      <c r="PDU24" s="260"/>
      <c r="PDV24" s="260"/>
      <c r="PDW24" s="260"/>
      <c r="PDX24" s="260"/>
      <c r="PDY24" s="260"/>
      <c r="PDZ24" s="260"/>
      <c r="PEA24" s="260"/>
      <c r="PEB24" s="260"/>
      <c r="PEC24" s="260"/>
      <c r="PED24" s="260"/>
      <c r="PEE24" s="260"/>
      <c r="PEF24" s="260"/>
      <c r="PEG24" s="260"/>
      <c r="PEH24" s="260"/>
      <c r="PEI24" s="260"/>
      <c r="PEJ24" s="260"/>
      <c r="PEK24" s="260"/>
      <c r="PEL24" s="260"/>
      <c r="PEM24" s="260"/>
      <c r="PEN24" s="260"/>
      <c r="PEO24" s="260"/>
      <c r="PEP24" s="260"/>
      <c r="PEQ24" s="260"/>
      <c r="PER24" s="260"/>
      <c r="PES24" s="260"/>
      <c r="PET24" s="260"/>
      <c r="PEU24" s="260"/>
      <c r="PEV24" s="260"/>
      <c r="PEW24" s="260"/>
      <c r="PEX24" s="260"/>
      <c r="PEY24" s="260"/>
      <c r="PEZ24" s="260"/>
      <c r="PFA24" s="260"/>
      <c r="PFB24" s="260"/>
      <c r="PFC24" s="260"/>
      <c r="PFD24" s="260"/>
      <c r="PFE24" s="260"/>
      <c r="PFF24" s="260"/>
      <c r="PFG24" s="260"/>
      <c r="PFH24" s="260"/>
      <c r="PFI24" s="260"/>
      <c r="PFJ24" s="260"/>
      <c r="PFK24" s="260"/>
      <c r="PFL24" s="260"/>
      <c r="PFM24" s="260"/>
      <c r="PFN24" s="260"/>
      <c r="PFO24" s="260"/>
      <c r="PFP24" s="260"/>
      <c r="PFQ24" s="260"/>
      <c r="PFR24" s="260"/>
      <c r="PFS24" s="260"/>
      <c r="PFT24" s="260"/>
      <c r="PFU24" s="260"/>
      <c r="PFV24" s="260"/>
      <c r="PFW24" s="260"/>
      <c r="PFX24" s="260"/>
      <c r="PFY24" s="260"/>
      <c r="PFZ24" s="260"/>
      <c r="PGA24" s="260"/>
      <c r="PGB24" s="260"/>
      <c r="PGC24" s="260"/>
      <c r="PGD24" s="260"/>
      <c r="PGE24" s="260"/>
      <c r="PGF24" s="260"/>
      <c r="PGG24" s="260"/>
      <c r="PGH24" s="260"/>
      <c r="PGI24" s="260"/>
      <c r="PGJ24" s="260"/>
      <c r="PGK24" s="260"/>
      <c r="PGL24" s="260"/>
      <c r="PGM24" s="260"/>
      <c r="PGN24" s="260"/>
      <c r="PGO24" s="260"/>
      <c r="PGP24" s="260"/>
      <c r="PGQ24" s="260"/>
      <c r="PGR24" s="260"/>
      <c r="PGS24" s="260"/>
      <c r="PGT24" s="260"/>
      <c r="PGU24" s="260"/>
      <c r="PGV24" s="260"/>
      <c r="PGW24" s="260"/>
      <c r="PGX24" s="260"/>
      <c r="PGY24" s="260"/>
      <c r="PGZ24" s="260"/>
      <c r="PHA24" s="260"/>
      <c r="PHB24" s="260"/>
      <c r="PHC24" s="260"/>
      <c r="PHD24" s="260"/>
      <c r="PHE24" s="260"/>
      <c r="PHF24" s="260"/>
      <c r="PHG24" s="260"/>
      <c r="PHH24" s="260"/>
      <c r="PHI24" s="260"/>
      <c r="PHJ24" s="260"/>
      <c r="PHK24" s="260"/>
      <c r="PHL24" s="260"/>
      <c r="PHM24" s="260"/>
      <c r="PHN24" s="260"/>
      <c r="PHO24" s="260"/>
      <c r="PHP24" s="260"/>
      <c r="PHQ24" s="260"/>
      <c r="PHR24" s="260"/>
      <c r="PHS24" s="260"/>
      <c r="PHT24" s="260"/>
      <c r="PHU24" s="260"/>
      <c r="PHV24" s="260"/>
      <c r="PHW24" s="260"/>
      <c r="PHX24" s="260"/>
      <c r="PHY24" s="260"/>
      <c r="PHZ24" s="260"/>
      <c r="PIA24" s="260"/>
      <c r="PIB24" s="260"/>
      <c r="PIC24" s="260"/>
      <c r="PID24" s="260"/>
      <c r="PIE24" s="260"/>
      <c r="PIF24" s="260"/>
      <c r="PIG24" s="260"/>
      <c r="PIH24" s="260"/>
      <c r="PII24" s="260"/>
      <c r="PIJ24" s="260"/>
      <c r="PIK24" s="260"/>
      <c r="PIL24" s="260"/>
      <c r="PIM24" s="260"/>
      <c r="PIN24" s="260"/>
      <c r="PIO24" s="260"/>
      <c r="PIP24" s="260"/>
      <c r="PIQ24" s="260"/>
      <c r="PIR24" s="260"/>
      <c r="PIS24" s="260"/>
      <c r="PIT24" s="260"/>
      <c r="PIU24" s="260"/>
      <c r="PIV24" s="260"/>
      <c r="PIW24" s="260"/>
      <c r="PIX24" s="260"/>
      <c r="PIY24" s="260"/>
      <c r="PIZ24" s="260"/>
      <c r="PJA24" s="260"/>
      <c r="PJB24" s="260"/>
      <c r="PJC24" s="260"/>
      <c r="PJD24" s="260"/>
      <c r="PJE24" s="260"/>
      <c r="PJF24" s="260"/>
      <c r="PJG24" s="260"/>
      <c r="PJH24" s="260"/>
      <c r="PJI24" s="260"/>
      <c r="PJJ24" s="260"/>
      <c r="PJK24" s="260"/>
      <c r="PJL24" s="260"/>
      <c r="PJM24" s="260"/>
      <c r="PJN24" s="260"/>
      <c r="PJO24" s="260"/>
      <c r="PJP24" s="260"/>
      <c r="PJQ24" s="260"/>
      <c r="PJR24" s="260"/>
      <c r="PJS24" s="260"/>
      <c r="PJT24" s="260"/>
      <c r="PJU24" s="260"/>
      <c r="PJV24" s="260"/>
      <c r="PJW24" s="260"/>
      <c r="PJX24" s="260"/>
      <c r="PJY24" s="260"/>
      <c r="PJZ24" s="260"/>
      <c r="PKA24" s="260"/>
      <c r="PKB24" s="260"/>
      <c r="PKC24" s="260"/>
      <c r="PKD24" s="260"/>
      <c r="PKE24" s="260"/>
      <c r="PKF24" s="260"/>
      <c r="PKG24" s="260"/>
      <c r="PKH24" s="260"/>
      <c r="PKI24" s="260"/>
      <c r="PKJ24" s="260"/>
      <c r="PKK24" s="260"/>
      <c r="PKL24" s="260"/>
      <c r="PKM24" s="260"/>
      <c r="PKN24" s="260"/>
      <c r="PKO24" s="260"/>
      <c r="PKP24" s="260"/>
      <c r="PKQ24" s="260"/>
      <c r="PKR24" s="260"/>
      <c r="PKS24" s="260"/>
      <c r="PKT24" s="260"/>
      <c r="PKU24" s="260"/>
      <c r="PKV24" s="260"/>
      <c r="PKW24" s="260"/>
      <c r="PKX24" s="260"/>
      <c r="PKY24" s="260"/>
      <c r="PKZ24" s="260"/>
      <c r="PLA24" s="260"/>
      <c r="PLB24" s="260"/>
      <c r="PLC24" s="260"/>
      <c r="PLD24" s="260"/>
      <c r="PLE24" s="260"/>
      <c r="PLF24" s="260"/>
      <c r="PLG24" s="260"/>
      <c r="PLH24" s="260"/>
      <c r="PLI24" s="260"/>
      <c r="PLJ24" s="260"/>
      <c r="PLK24" s="260"/>
      <c r="PLL24" s="260"/>
      <c r="PLM24" s="260"/>
      <c r="PLN24" s="260"/>
      <c r="PLO24" s="260"/>
      <c r="PLP24" s="260"/>
      <c r="PLQ24" s="260"/>
      <c r="PLR24" s="260"/>
      <c r="PLS24" s="260"/>
      <c r="PLT24" s="260"/>
      <c r="PLU24" s="260"/>
      <c r="PLV24" s="260"/>
      <c r="PLW24" s="260"/>
      <c r="PLX24" s="260"/>
      <c r="PLY24" s="260"/>
      <c r="PLZ24" s="260"/>
      <c r="PMA24" s="260"/>
      <c r="PMB24" s="260"/>
      <c r="PMC24" s="260"/>
      <c r="PMD24" s="260"/>
      <c r="PME24" s="260"/>
      <c r="PMF24" s="260"/>
      <c r="PMG24" s="260"/>
      <c r="PMH24" s="260"/>
      <c r="PMI24" s="260"/>
      <c r="PMJ24" s="260"/>
      <c r="PMK24" s="260"/>
      <c r="PML24" s="260"/>
      <c r="PMM24" s="260"/>
      <c r="PMN24" s="260"/>
      <c r="PMO24" s="260"/>
      <c r="PMP24" s="260"/>
      <c r="PMQ24" s="260"/>
      <c r="PMR24" s="260"/>
      <c r="PMS24" s="260"/>
      <c r="PMT24" s="260"/>
      <c r="PMU24" s="260"/>
      <c r="PMV24" s="260"/>
      <c r="PMW24" s="260"/>
      <c r="PMX24" s="260"/>
      <c r="PMY24" s="260"/>
      <c r="PMZ24" s="260"/>
      <c r="PNA24" s="260"/>
      <c r="PNB24" s="260"/>
      <c r="PNC24" s="260"/>
      <c r="PND24" s="260"/>
      <c r="PNE24" s="260"/>
      <c r="PNF24" s="260"/>
      <c r="PNG24" s="260"/>
      <c r="PNH24" s="260"/>
      <c r="PNI24" s="260"/>
      <c r="PNJ24" s="260"/>
      <c r="PNK24" s="260"/>
      <c r="PNL24" s="260"/>
      <c r="PNM24" s="260"/>
      <c r="PNN24" s="260"/>
      <c r="PNO24" s="260"/>
      <c r="PNP24" s="260"/>
      <c r="PNQ24" s="260"/>
      <c r="PNR24" s="260"/>
      <c r="PNS24" s="260"/>
      <c r="PNT24" s="260"/>
      <c r="PNU24" s="260"/>
      <c r="PNV24" s="260"/>
      <c r="PNW24" s="260"/>
      <c r="PNX24" s="260"/>
      <c r="PNY24" s="260"/>
      <c r="PNZ24" s="260"/>
      <c r="POA24" s="260"/>
      <c r="POB24" s="260"/>
      <c r="POC24" s="260"/>
      <c r="POD24" s="260"/>
      <c r="POE24" s="260"/>
      <c r="POF24" s="260"/>
      <c r="POG24" s="260"/>
      <c r="POH24" s="260"/>
      <c r="POI24" s="260"/>
      <c r="POJ24" s="260"/>
      <c r="POK24" s="260"/>
      <c r="POL24" s="260"/>
      <c r="POM24" s="260"/>
      <c r="PON24" s="260"/>
      <c r="POO24" s="260"/>
      <c r="POP24" s="260"/>
      <c r="POQ24" s="260"/>
      <c r="POR24" s="260"/>
      <c r="POS24" s="260"/>
      <c r="POT24" s="260"/>
      <c r="POU24" s="260"/>
      <c r="POV24" s="260"/>
      <c r="POW24" s="260"/>
      <c r="POX24" s="260"/>
      <c r="POY24" s="260"/>
      <c r="POZ24" s="260"/>
      <c r="PPA24" s="260"/>
      <c r="PPB24" s="260"/>
      <c r="PPC24" s="260"/>
      <c r="PPD24" s="260"/>
      <c r="PPE24" s="260"/>
      <c r="PPF24" s="260"/>
      <c r="PPG24" s="260"/>
      <c r="PPH24" s="260"/>
      <c r="PPI24" s="260"/>
      <c r="PPJ24" s="260"/>
      <c r="PPK24" s="260"/>
      <c r="PPL24" s="260"/>
      <c r="PPM24" s="260"/>
      <c r="PPN24" s="260"/>
      <c r="PPO24" s="260"/>
      <c r="PPP24" s="260"/>
      <c r="PPQ24" s="260"/>
      <c r="PPR24" s="260"/>
      <c r="PPS24" s="260"/>
      <c r="PPT24" s="260"/>
      <c r="PPU24" s="260"/>
      <c r="PPV24" s="260"/>
      <c r="PPW24" s="260"/>
      <c r="PPX24" s="260"/>
      <c r="PPY24" s="260"/>
      <c r="PPZ24" s="260"/>
      <c r="PQA24" s="260"/>
      <c r="PQB24" s="260"/>
      <c r="PQC24" s="260"/>
      <c r="PQD24" s="260"/>
      <c r="PQE24" s="260"/>
      <c r="PQF24" s="260"/>
      <c r="PQG24" s="260"/>
      <c r="PQH24" s="260"/>
      <c r="PQI24" s="260"/>
      <c r="PQJ24" s="260"/>
      <c r="PQK24" s="260"/>
      <c r="PQL24" s="260"/>
      <c r="PQM24" s="260"/>
      <c r="PQN24" s="260"/>
      <c r="PQO24" s="260"/>
      <c r="PQP24" s="260"/>
      <c r="PQQ24" s="260"/>
      <c r="PQR24" s="260"/>
      <c r="PQS24" s="260"/>
      <c r="PQT24" s="260"/>
      <c r="PQU24" s="260"/>
      <c r="PQV24" s="260"/>
      <c r="PQW24" s="260"/>
      <c r="PQX24" s="260"/>
      <c r="PQY24" s="260"/>
      <c r="PQZ24" s="260"/>
      <c r="PRA24" s="260"/>
      <c r="PRB24" s="260"/>
      <c r="PRC24" s="260"/>
      <c r="PRD24" s="260"/>
      <c r="PRE24" s="260"/>
      <c r="PRF24" s="260"/>
      <c r="PRG24" s="260"/>
      <c r="PRH24" s="260"/>
      <c r="PRI24" s="260"/>
      <c r="PRJ24" s="260"/>
      <c r="PRK24" s="260"/>
      <c r="PRL24" s="260"/>
      <c r="PRM24" s="260"/>
      <c r="PRN24" s="260"/>
      <c r="PRO24" s="260"/>
      <c r="PRP24" s="260"/>
      <c r="PRQ24" s="260"/>
      <c r="PRR24" s="260"/>
      <c r="PRS24" s="260"/>
      <c r="PRT24" s="260"/>
      <c r="PRU24" s="260"/>
      <c r="PRV24" s="260"/>
      <c r="PRW24" s="260"/>
      <c r="PRX24" s="260"/>
      <c r="PRY24" s="260"/>
      <c r="PRZ24" s="260"/>
      <c r="PSA24" s="260"/>
      <c r="PSB24" s="260"/>
      <c r="PSC24" s="260"/>
      <c r="PSD24" s="260"/>
      <c r="PSE24" s="260"/>
      <c r="PSF24" s="260"/>
      <c r="PSG24" s="260"/>
      <c r="PSH24" s="260"/>
      <c r="PSI24" s="260"/>
      <c r="PSJ24" s="260"/>
      <c r="PSK24" s="260"/>
      <c r="PSL24" s="260"/>
      <c r="PSM24" s="260"/>
      <c r="PSN24" s="260"/>
      <c r="PSO24" s="260"/>
      <c r="PSP24" s="260"/>
      <c r="PSQ24" s="260"/>
      <c r="PSR24" s="260"/>
      <c r="PSS24" s="260"/>
      <c r="PST24" s="260"/>
      <c r="PSU24" s="260"/>
      <c r="PSV24" s="260"/>
      <c r="PSW24" s="260"/>
      <c r="PSX24" s="260"/>
      <c r="PSY24" s="260"/>
      <c r="PSZ24" s="260"/>
      <c r="PTA24" s="260"/>
      <c r="PTB24" s="260"/>
      <c r="PTC24" s="260"/>
      <c r="PTD24" s="260"/>
      <c r="PTE24" s="260"/>
      <c r="PTF24" s="260"/>
      <c r="PTG24" s="260"/>
      <c r="PTH24" s="260"/>
      <c r="PTI24" s="260"/>
      <c r="PTJ24" s="260"/>
      <c r="PTK24" s="260"/>
      <c r="PTL24" s="260"/>
      <c r="PTM24" s="260"/>
      <c r="PTN24" s="260"/>
      <c r="PTO24" s="260"/>
      <c r="PTP24" s="260"/>
      <c r="PTQ24" s="260"/>
      <c r="PTR24" s="260"/>
      <c r="PTS24" s="260"/>
      <c r="PTT24" s="260"/>
      <c r="PTU24" s="260"/>
      <c r="PTV24" s="260"/>
      <c r="PTW24" s="260"/>
      <c r="PTX24" s="260"/>
      <c r="PTY24" s="260"/>
      <c r="PTZ24" s="260"/>
      <c r="PUA24" s="260"/>
      <c r="PUB24" s="260"/>
      <c r="PUC24" s="260"/>
      <c r="PUD24" s="260"/>
      <c r="PUE24" s="260"/>
      <c r="PUF24" s="260"/>
      <c r="PUG24" s="260"/>
      <c r="PUH24" s="260"/>
      <c r="PUI24" s="260"/>
      <c r="PUJ24" s="260"/>
      <c r="PUK24" s="260"/>
      <c r="PUL24" s="260"/>
      <c r="PUM24" s="260"/>
      <c r="PUN24" s="260"/>
      <c r="PUO24" s="260"/>
      <c r="PUP24" s="260"/>
      <c r="PUQ24" s="260"/>
      <c r="PUR24" s="260"/>
      <c r="PUS24" s="260"/>
      <c r="PUT24" s="260"/>
      <c r="PUU24" s="260"/>
      <c r="PUV24" s="260"/>
      <c r="PUW24" s="260"/>
      <c r="PUX24" s="260"/>
      <c r="PUY24" s="260"/>
      <c r="PUZ24" s="260"/>
      <c r="PVA24" s="260"/>
      <c r="PVB24" s="260"/>
      <c r="PVC24" s="260"/>
      <c r="PVD24" s="260"/>
      <c r="PVE24" s="260"/>
      <c r="PVF24" s="260"/>
      <c r="PVG24" s="260"/>
      <c r="PVH24" s="260"/>
      <c r="PVI24" s="260"/>
      <c r="PVJ24" s="260"/>
      <c r="PVK24" s="260"/>
      <c r="PVL24" s="260"/>
      <c r="PVM24" s="260"/>
      <c r="PVN24" s="260"/>
      <c r="PVO24" s="260"/>
      <c r="PVP24" s="260"/>
      <c r="PVQ24" s="260"/>
      <c r="PVR24" s="260"/>
      <c r="PVS24" s="260"/>
      <c r="PVT24" s="260"/>
      <c r="PVU24" s="260"/>
      <c r="PVV24" s="260"/>
      <c r="PVW24" s="260"/>
      <c r="PVX24" s="260"/>
      <c r="PVY24" s="260"/>
      <c r="PVZ24" s="260"/>
      <c r="PWA24" s="260"/>
      <c r="PWB24" s="260"/>
      <c r="PWC24" s="260"/>
      <c r="PWD24" s="260"/>
      <c r="PWE24" s="260"/>
      <c r="PWF24" s="260"/>
      <c r="PWG24" s="260"/>
      <c r="PWH24" s="260"/>
      <c r="PWI24" s="260"/>
      <c r="PWJ24" s="260"/>
      <c r="PWK24" s="260"/>
      <c r="PWL24" s="260"/>
      <c r="PWM24" s="260"/>
      <c r="PWN24" s="260"/>
      <c r="PWO24" s="260"/>
      <c r="PWP24" s="260"/>
      <c r="PWQ24" s="260"/>
      <c r="PWR24" s="260"/>
      <c r="PWS24" s="260"/>
      <c r="PWT24" s="260"/>
      <c r="PWU24" s="260"/>
      <c r="PWV24" s="260"/>
      <c r="PWW24" s="260"/>
      <c r="PWX24" s="260"/>
      <c r="PWY24" s="260"/>
      <c r="PWZ24" s="260"/>
      <c r="PXA24" s="260"/>
      <c r="PXB24" s="260"/>
      <c r="PXC24" s="260"/>
      <c r="PXD24" s="260"/>
      <c r="PXE24" s="260"/>
      <c r="PXF24" s="260"/>
      <c r="PXG24" s="260"/>
      <c r="PXH24" s="260"/>
      <c r="PXI24" s="260"/>
      <c r="PXJ24" s="260"/>
      <c r="PXK24" s="260"/>
      <c r="PXL24" s="260"/>
      <c r="PXM24" s="260"/>
      <c r="PXN24" s="260"/>
      <c r="PXO24" s="260"/>
      <c r="PXP24" s="260"/>
      <c r="PXQ24" s="260"/>
      <c r="PXR24" s="260"/>
      <c r="PXS24" s="260"/>
      <c r="PXT24" s="260"/>
      <c r="PXU24" s="260"/>
      <c r="PXV24" s="260"/>
      <c r="PXW24" s="260"/>
      <c r="PXX24" s="260"/>
      <c r="PXY24" s="260"/>
      <c r="PXZ24" s="260"/>
      <c r="PYA24" s="260"/>
      <c r="PYB24" s="260"/>
      <c r="PYC24" s="260"/>
      <c r="PYD24" s="260"/>
      <c r="PYE24" s="260"/>
      <c r="PYF24" s="260"/>
      <c r="PYG24" s="260"/>
      <c r="PYH24" s="260"/>
      <c r="PYI24" s="260"/>
      <c r="PYJ24" s="260"/>
      <c r="PYK24" s="260"/>
      <c r="PYL24" s="260"/>
      <c r="PYM24" s="260"/>
      <c r="PYN24" s="260"/>
      <c r="PYO24" s="260"/>
      <c r="PYP24" s="260"/>
      <c r="PYQ24" s="260"/>
      <c r="PYR24" s="260"/>
      <c r="PYS24" s="260"/>
      <c r="PYT24" s="260"/>
      <c r="PYU24" s="260"/>
      <c r="PYV24" s="260"/>
      <c r="PYW24" s="260"/>
      <c r="PYX24" s="260"/>
      <c r="PYY24" s="260"/>
      <c r="PYZ24" s="260"/>
      <c r="PZA24" s="260"/>
      <c r="PZB24" s="260"/>
      <c r="PZC24" s="260"/>
      <c r="PZD24" s="260"/>
      <c r="PZE24" s="260"/>
      <c r="PZF24" s="260"/>
      <c r="PZG24" s="260"/>
      <c r="PZH24" s="260"/>
      <c r="PZI24" s="260"/>
      <c r="PZJ24" s="260"/>
      <c r="PZK24" s="260"/>
      <c r="PZL24" s="260"/>
      <c r="PZM24" s="260"/>
      <c r="PZN24" s="260"/>
      <c r="PZO24" s="260"/>
      <c r="PZP24" s="260"/>
      <c r="PZQ24" s="260"/>
      <c r="PZR24" s="260"/>
      <c r="PZS24" s="260"/>
      <c r="PZT24" s="260"/>
      <c r="PZU24" s="260"/>
      <c r="PZV24" s="260"/>
      <c r="PZW24" s="260"/>
      <c r="PZX24" s="260"/>
      <c r="PZY24" s="260"/>
      <c r="PZZ24" s="260"/>
      <c r="QAA24" s="260"/>
      <c r="QAB24" s="260"/>
      <c r="QAC24" s="260"/>
      <c r="QAD24" s="260"/>
      <c r="QAE24" s="260"/>
      <c r="QAF24" s="260"/>
      <c r="QAG24" s="260"/>
      <c r="QAH24" s="260"/>
      <c r="QAI24" s="260"/>
      <c r="QAJ24" s="260"/>
      <c r="QAK24" s="260"/>
      <c r="QAL24" s="260"/>
      <c r="QAM24" s="260"/>
      <c r="QAN24" s="260"/>
      <c r="QAO24" s="260"/>
      <c r="QAP24" s="260"/>
      <c r="QAQ24" s="260"/>
      <c r="QAR24" s="260"/>
      <c r="QAS24" s="260"/>
      <c r="QAT24" s="260"/>
      <c r="QAU24" s="260"/>
      <c r="QAV24" s="260"/>
      <c r="QAW24" s="260"/>
      <c r="QAX24" s="260"/>
      <c r="QAY24" s="260"/>
      <c r="QAZ24" s="260"/>
      <c r="QBA24" s="260"/>
      <c r="QBB24" s="260"/>
      <c r="QBC24" s="260"/>
      <c r="QBD24" s="260"/>
      <c r="QBE24" s="260"/>
      <c r="QBF24" s="260"/>
      <c r="QBG24" s="260"/>
      <c r="QBH24" s="260"/>
      <c r="QBI24" s="260"/>
      <c r="QBJ24" s="260"/>
      <c r="QBK24" s="260"/>
      <c r="QBL24" s="260"/>
      <c r="QBM24" s="260"/>
      <c r="QBN24" s="260"/>
      <c r="QBO24" s="260"/>
      <c r="QBP24" s="260"/>
      <c r="QBQ24" s="260"/>
      <c r="QBR24" s="260"/>
      <c r="QBS24" s="260"/>
      <c r="QBT24" s="260"/>
      <c r="QBU24" s="260"/>
      <c r="QBV24" s="260"/>
      <c r="QBW24" s="260"/>
      <c r="QBX24" s="260"/>
      <c r="QBY24" s="260"/>
      <c r="QBZ24" s="260"/>
      <c r="QCA24" s="260"/>
      <c r="QCB24" s="260"/>
      <c r="QCC24" s="260"/>
      <c r="QCD24" s="260"/>
      <c r="QCE24" s="260"/>
      <c r="QCF24" s="260"/>
      <c r="QCG24" s="260"/>
      <c r="QCH24" s="260"/>
      <c r="QCI24" s="260"/>
      <c r="QCJ24" s="260"/>
      <c r="QCK24" s="260"/>
      <c r="QCL24" s="260"/>
      <c r="QCM24" s="260"/>
      <c r="QCN24" s="260"/>
      <c r="QCO24" s="260"/>
      <c r="QCP24" s="260"/>
      <c r="QCQ24" s="260"/>
      <c r="QCR24" s="260"/>
      <c r="QCS24" s="260"/>
      <c r="QCT24" s="260"/>
      <c r="QCU24" s="260"/>
      <c r="QCV24" s="260"/>
      <c r="QCW24" s="260"/>
      <c r="QCX24" s="260"/>
      <c r="QCY24" s="260"/>
      <c r="QCZ24" s="260"/>
      <c r="QDA24" s="260"/>
      <c r="QDB24" s="260"/>
      <c r="QDC24" s="260"/>
      <c r="QDD24" s="260"/>
      <c r="QDE24" s="260"/>
      <c r="QDF24" s="260"/>
      <c r="QDG24" s="260"/>
      <c r="QDH24" s="260"/>
      <c r="QDI24" s="260"/>
      <c r="QDJ24" s="260"/>
      <c r="QDK24" s="260"/>
      <c r="QDL24" s="260"/>
      <c r="QDM24" s="260"/>
      <c r="QDN24" s="260"/>
      <c r="QDO24" s="260"/>
      <c r="QDP24" s="260"/>
      <c r="QDQ24" s="260"/>
      <c r="QDR24" s="260"/>
      <c r="QDS24" s="260"/>
      <c r="QDT24" s="260"/>
      <c r="QDU24" s="260"/>
      <c r="QDV24" s="260"/>
      <c r="QDW24" s="260"/>
      <c r="QDX24" s="260"/>
      <c r="QDY24" s="260"/>
      <c r="QDZ24" s="260"/>
      <c r="QEA24" s="260"/>
      <c r="QEB24" s="260"/>
      <c r="QEC24" s="260"/>
      <c r="QED24" s="260"/>
      <c r="QEE24" s="260"/>
      <c r="QEF24" s="260"/>
      <c r="QEG24" s="260"/>
      <c r="QEH24" s="260"/>
      <c r="QEI24" s="260"/>
      <c r="QEJ24" s="260"/>
      <c r="QEK24" s="260"/>
      <c r="QEL24" s="260"/>
      <c r="QEM24" s="260"/>
      <c r="QEN24" s="260"/>
      <c r="QEO24" s="260"/>
      <c r="QEP24" s="260"/>
      <c r="QEQ24" s="260"/>
      <c r="QER24" s="260"/>
      <c r="QES24" s="260"/>
      <c r="QET24" s="260"/>
      <c r="QEU24" s="260"/>
      <c r="QEV24" s="260"/>
      <c r="QEW24" s="260"/>
      <c r="QEX24" s="260"/>
      <c r="QEY24" s="260"/>
      <c r="QEZ24" s="260"/>
      <c r="QFA24" s="260"/>
      <c r="QFB24" s="260"/>
      <c r="QFC24" s="260"/>
      <c r="QFD24" s="260"/>
      <c r="QFE24" s="260"/>
      <c r="QFF24" s="260"/>
      <c r="QFG24" s="260"/>
      <c r="QFH24" s="260"/>
      <c r="QFI24" s="260"/>
      <c r="QFJ24" s="260"/>
      <c r="QFK24" s="260"/>
      <c r="QFL24" s="260"/>
      <c r="QFM24" s="260"/>
      <c r="QFN24" s="260"/>
      <c r="QFO24" s="260"/>
      <c r="QFP24" s="260"/>
      <c r="QFQ24" s="260"/>
      <c r="QFR24" s="260"/>
      <c r="QFS24" s="260"/>
      <c r="QFT24" s="260"/>
      <c r="QFU24" s="260"/>
      <c r="QFV24" s="260"/>
      <c r="QFW24" s="260"/>
      <c r="QFX24" s="260"/>
      <c r="QFY24" s="260"/>
      <c r="QFZ24" s="260"/>
      <c r="QGA24" s="260"/>
      <c r="QGB24" s="260"/>
      <c r="QGC24" s="260"/>
      <c r="QGD24" s="260"/>
      <c r="QGE24" s="260"/>
      <c r="QGF24" s="260"/>
      <c r="QGG24" s="260"/>
      <c r="QGH24" s="260"/>
      <c r="QGI24" s="260"/>
      <c r="QGJ24" s="260"/>
      <c r="QGK24" s="260"/>
      <c r="QGL24" s="260"/>
      <c r="QGM24" s="260"/>
      <c r="QGN24" s="260"/>
      <c r="QGO24" s="260"/>
      <c r="QGP24" s="260"/>
      <c r="QGQ24" s="260"/>
      <c r="QGR24" s="260"/>
      <c r="QGS24" s="260"/>
      <c r="QGT24" s="260"/>
      <c r="QGU24" s="260"/>
      <c r="QGV24" s="260"/>
      <c r="QGW24" s="260"/>
      <c r="QGX24" s="260"/>
      <c r="QGY24" s="260"/>
      <c r="QGZ24" s="260"/>
      <c r="QHA24" s="260"/>
      <c r="QHB24" s="260"/>
      <c r="QHC24" s="260"/>
      <c r="QHD24" s="260"/>
      <c r="QHE24" s="260"/>
      <c r="QHF24" s="260"/>
      <c r="QHG24" s="260"/>
      <c r="QHH24" s="260"/>
      <c r="QHI24" s="260"/>
      <c r="QHJ24" s="260"/>
      <c r="QHK24" s="260"/>
      <c r="QHL24" s="260"/>
      <c r="QHM24" s="260"/>
      <c r="QHN24" s="260"/>
      <c r="QHO24" s="260"/>
      <c r="QHP24" s="260"/>
      <c r="QHQ24" s="260"/>
      <c r="QHR24" s="260"/>
      <c r="QHS24" s="260"/>
      <c r="QHT24" s="260"/>
      <c r="QHU24" s="260"/>
      <c r="QHV24" s="260"/>
      <c r="QHW24" s="260"/>
      <c r="QHX24" s="260"/>
      <c r="QHY24" s="260"/>
      <c r="QHZ24" s="260"/>
      <c r="QIA24" s="260"/>
      <c r="QIB24" s="260"/>
      <c r="QIC24" s="260"/>
      <c r="QID24" s="260"/>
      <c r="QIE24" s="260"/>
      <c r="QIF24" s="260"/>
      <c r="QIG24" s="260"/>
      <c r="QIH24" s="260"/>
      <c r="QII24" s="260"/>
      <c r="QIJ24" s="260"/>
      <c r="QIK24" s="260"/>
      <c r="QIL24" s="260"/>
      <c r="QIM24" s="260"/>
      <c r="QIN24" s="260"/>
      <c r="QIO24" s="260"/>
      <c r="QIP24" s="260"/>
      <c r="QIQ24" s="260"/>
      <c r="QIR24" s="260"/>
      <c r="QIS24" s="260"/>
      <c r="QIT24" s="260"/>
      <c r="QIU24" s="260"/>
      <c r="QIV24" s="260"/>
      <c r="QIW24" s="260"/>
      <c r="QIX24" s="260"/>
      <c r="QIY24" s="260"/>
      <c r="QIZ24" s="260"/>
      <c r="QJA24" s="260"/>
      <c r="QJB24" s="260"/>
      <c r="QJC24" s="260"/>
      <c r="QJD24" s="260"/>
      <c r="QJE24" s="260"/>
      <c r="QJF24" s="260"/>
      <c r="QJG24" s="260"/>
      <c r="QJH24" s="260"/>
      <c r="QJI24" s="260"/>
      <c r="QJJ24" s="260"/>
      <c r="QJK24" s="260"/>
      <c r="QJL24" s="260"/>
      <c r="QJM24" s="260"/>
      <c r="QJN24" s="260"/>
      <c r="QJO24" s="260"/>
      <c r="QJP24" s="260"/>
      <c r="QJQ24" s="260"/>
      <c r="QJR24" s="260"/>
      <c r="QJS24" s="260"/>
      <c r="QJT24" s="260"/>
      <c r="QJU24" s="260"/>
      <c r="QJV24" s="260"/>
      <c r="QJW24" s="260"/>
      <c r="QJX24" s="260"/>
      <c r="QJY24" s="260"/>
      <c r="QJZ24" s="260"/>
      <c r="QKA24" s="260"/>
      <c r="QKB24" s="260"/>
      <c r="QKC24" s="260"/>
      <c r="QKD24" s="260"/>
      <c r="QKE24" s="260"/>
      <c r="QKF24" s="260"/>
      <c r="QKG24" s="260"/>
      <c r="QKH24" s="260"/>
      <c r="QKI24" s="260"/>
      <c r="QKJ24" s="260"/>
      <c r="QKK24" s="260"/>
      <c r="QKL24" s="260"/>
      <c r="QKM24" s="260"/>
      <c r="QKN24" s="260"/>
      <c r="QKO24" s="260"/>
      <c r="QKP24" s="260"/>
      <c r="QKQ24" s="260"/>
      <c r="QKR24" s="260"/>
      <c r="QKS24" s="260"/>
      <c r="QKT24" s="260"/>
      <c r="QKU24" s="260"/>
      <c r="QKV24" s="260"/>
      <c r="QKW24" s="260"/>
      <c r="QKX24" s="260"/>
      <c r="QKY24" s="260"/>
      <c r="QKZ24" s="260"/>
      <c r="QLA24" s="260"/>
      <c r="QLB24" s="260"/>
      <c r="QLC24" s="260"/>
      <c r="QLD24" s="260"/>
      <c r="QLE24" s="260"/>
      <c r="QLF24" s="260"/>
      <c r="QLG24" s="260"/>
      <c r="QLH24" s="260"/>
      <c r="QLI24" s="260"/>
      <c r="QLJ24" s="260"/>
      <c r="QLK24" s="260"/>
      <c r="QLL24" s="260"/>
      <c r="QLM24" s="260"/>
      <c r="QLN24" s="260"/>
      <c r="QLO24" s="260"/>
      <c r="QLP24" s="260"/>
      <c r="QLQ24" s="260"/>
      <c r="QLR24" s="260"/>
      <c r="QLS24" s="260"/>
      <c r="QLT24" s="260"/>
      <c r="QLU24" s="260"/>
      <c r="QLV24" s="260"/>
      <c r="QLW24" s="260"/>
      <c r="QLX24" s="260"/>
      <c r="QLY24" s="260"/>
      <c r="QLZ24" s="260"/>
      <c r="QMA24" s="260"/>
      <c r="QMB24" s="260"/>
      <c r="QMC24" s="260"/>
      <c r="QMD24" s="260"/>
      <c r="QME24" s="260"/>
      <c r="QMF24" s="260"/>
      <c r="QMG24" s="260"/>
      <c r="QMH24" s="260"/>
      <c r="QMI24" s="260"/>
      <c r="QMJ24" s="260"/>
      <c r="QMK24" s="260"/>
      <c r="QML24" s="260"/>
      <c r="QMM24" s="260"/>
      <c r="QMN24" s="260"/>
      <c r="QMO24" s="260"/>
      <c r="QMP24" s="260"/>
      <c r="QMQ24" s="260"/>
      <c r="QMR24" s="260"/>
      <c r="QMS24" s="260"/>
      <c r="QMT24" s="260"/>
      <c r="QMU24" s="260"/>
      <c r="QMV24" s="260"/>
      <c r="QMW24" s="260"/>
      <c r="QMX24" s="260"/>
      <c r="QMY24" s="260"/>
      <c r="QMZ24" s="260"/>
      <c r="QNA24" s="260"/>
      <c r="QNB24" s="260"/>
      <c r="QNC24" s="260"/>
      <c r="QND24" s="260"/>
      <c r="QNE24" s="260"/>
      <c r="QNF24" s="260"/>
      <c r="QNG24" s="260"/>
      <c r="QNH24" s="260"/>
      <c r="QNI24" s="260"/>
      <c r="QNJ24" s="260"/>
      <c r="QNK24" s="260"/>
      <c r="QNL24" s="260"/>
      <c r="QNM24" s="260"/>
      <c r="QNN24" s="260"/>
      <c r="QNO24" s="260"/>
      <c r="QNP24" s="260"/>
      <c r="QNQ24" s="260"/>
      <c r="QNR24" s="260"/>
      <c r="QNS24" s="260"/>
      <c r="QNT24" s="260"/>
      <c r="QNU24" s="260"/>
      <c r="QNV24" s="260"/>
      <c r="QNW24" s="260"/>
      <c r="QNX24" s="260"/>
      <c r="QNY24" s="260"/>
      <c r="QNZ24" s="260"/>
      <c r="QOA24" s="260"/>
      <c r="QOB24" s="260"/>
      <c r="QOC24" s="260"/>
      <c r="QOD24" s="260"/>
      <c r="QOE24" s="260"/>
      <c r="QOF24" s="260"/>
      <c r="QOG24" s="260"/>
      <c r="QOH24" s="260"/>
      <c r="QOI24" s="260"/>
      <c r="QOJ24" s="260"/>
      <c r="QOK24" s="260"/>
      <c r="QOL24" s="260"/>
      <c r="QOM24" s="260"/>
      <c r="QON24" s="260"/>
      <c r="QOO24" s="260"/>
      <c r="QOP24" s="260"/>
      <c r="QOQ24" s="260"/>
      <c r="QOR24" s="260"/>
      <c r="QOS24" s="260"/>
      <c r="QOT24" s="260"/>
      <c r="QOU24" s="260"/>
      <c r="QOV24" s="260"/>
      <c r="QOW24" s="260"/>
      <c r="QOX24" s="260"/>
      <c r="QOY24" s="260"/>
      <c r="QOZ24" s="260"/>
      <c r="QPA24" s="260"/>
      <c r="QPB24" s="260"/>
      <c r="QPC24" s="260"/>
      <c r="QPD24" s="260"/>
      <c r="QPE24" s="260"/>
      <c r="QPF24" s="260"/>
      <c r="QPG24" s="260"/>
      <c r="QPH24" s="260"/>
      <c r="QPI24" s="260"/>
      <c r="QPJ24" s="260"/>
      <c r="QPK24" s="260"/>
      <c r="QPL24" s="260"/>
      <c r="QPM24" s="260"/>
      <c r="QPN24" s="260"/>
      <c r="QPO24" s="260"/>
      <c r="QPP24" s="260"/>
      <c r="QPQ24" s="260"/>
      <c r="QPR24" s="260"/>
      <c r="QPS24" s="260"/>
      <c r="QPT24" s="260"/>
      <c r="QPU24" s="260"/>
      <c r="QPV24" s="260"/>
      <c r="QPW24" s="260"/>
      <c r="QPX24" s="260"/>
      <c r="QPY24" s="260"/>
      <c r="QPZ24" s="260"/>
      <c r="QQA24" s="260"/>
      <c r="QQB24" s="260"/>
      <c r="QQC24" s="260"/>
      <c r="QQD24" s="260"/>
      <c r="QQE24" s="260"/>
      <c r="QQF24" s="260"/>
      <c r="QQG24" s="260"/>
      <c r="QQH24" s="260"/>
      <c r="QQI24" s="260"/>
      <c r="QQJ24" s="260"/>
      <c r="QQK24" s="260"/>
      <c r="QQL24" s="260"/>
      <c r="QQM24" s="260"/>
      <c r="QQN24" s="260"/>
      <c r="QQO24" s="260"/>
      <c r="QQP24" s="260"/>
      <c r="QQQ24" s="260"/>
      <c r="QQR24" s="260"/>
      <c r="QQS24" s="260"/>
      <c r="QQT24" s="260"/>
      <c r="QQU24" s="260"/>
      <c r="QQV24" s="260"/>
      <c r="QQW24" s="260"/>
      <c r="QQX24" s="260"/>
      <c r="QQY24" s="260"/>
      <c r="QQZ24" s="260"/>
      <c r="QRA24" s="260"/>
      <c r="QRB24" s="260"/>
      <c r="QRC24" s="260"/>
      <c r="QRD24" s="260"/>
      <c r="QRE24" s="260"/>
      <c r="QRF24" s="260"/>
      <c r="QRG24" s="260"/>
      <c r="QRH24" s="260"/>
      <c r="QRI24" s="260"/>
      <c r="QRJ24" s="260"/>
      <c r="QRK24" s="260"/>
      <c r="QRL24" s="260"/>
      <c r="QRM24" s="260"/>
      <c r="QRN24" s="260"/>
      <c r="QRO24" s="260"/>
      <c r="QRP24" s="260"/>
      <c r="QRQ24" s="260"/>
      <c r="QRR24" s="260"/>
      <c r="QRS24" s="260"/>
      <c r="QRT24" s="260"/>
      <c r="QRU24" s="260"/>
      <c r="QRV24" s="260"/>
      <c r="QRW24" s="260"/>
      <c r="QRX24" s="260"/>
      <c r="QRY24" s="260"/>
      <c r="QRZ24" s="260"/>
      <c r="QSA24" s="260"/>
      <c r="QSB24" s="260"/>
      <c r="QSC24" s="260"/>
      <c r="QSD24" s="260"/>
      <c r="QSE24" s="260"/>
      <c r="QSF24" s="260"/>
      <c r="QSG24" s="260"/>
      <c r="QSH24" s="260"/>
      <c r="QSI24" s="260"/>
      <c r="QSJ24" s="260"/>
      <c r="QSK24" s="260"/>
      <c r="QSL24" s="260"/>
      <c r="QSM24" s="260"/>
      <c r="QSN24" s="260"/>
      <c r="QSO24" s="260"/>
      <c r="QSP24" s="260"/>
      <c r="QSQ24" s="260"/>
      <c r="QSR24" s="260"/>
      <c r="QSS24" s="260"/>
      <c r="QST24" s="260"/>
      <c r="QSU24" s="260"/>
      <c r="QSV24" s="260"/>
      <c r="QSW24" s="260"/>
      <c r="QSX24" s="260"/>
      <c r="QSY24" s="260"/>
      <c r="QSZ24" s="260"/>
      <c r="QTA24" s="260"/>
      <c r="QTB24" s="260"/>
      <c r="QTC24" s="260"/>
      <c r="QTD24" s="260"/>
      <c r="QTE24" s="260"/>
      <c r="QTF24" s="260"/>
      <c r="QTG24" s="260"/>
      <c r="QTH24" s="260"/>
      <c r="QTI24" s="260"/>
      <c r="QTJ24" s="260"/>
      <c r="QTK24" s="260"/>
      <c r="QTL24" s="260"/>
      <c r="QTM24" s="260"/>
      <c r="QTN24" s="260"/>
      <c r="QTO24" s="260"/>
      <c r="QTP24" s="260"/>
      <c r="QTQ24" s="260"/>
      <c r="QTR24" s="260"/>
      <c r="QTS24" s="260"/>
      <c r="QTT24" s="260"/>
      <c r="QTU24" s="260"/>
      <c r="QTV24" s="260"/>
      <c r="QTW24" s="260"/>
      <c r="QTX24" s="260"/>
      <c r="QTY24" s="260"/>
      <c r="QTZ24" s="260"/>
      <c r="QUA24" s="260"/>
      <c r="QUB24" s="260"/>
      <c r="QUC24" s="260"/>
      <c r="QUD24" s="260"/>
      <c r="QUE24" s="260"/>
      <c r="QUF24" s="260"/>
      <c r="QUG24" s="260"/>
      <c r="QUH24" s="260"/>
      <c r="QUI24" s="260"/>
      <c r="QUJ24" s="260"/>
      <c r="QUK24" s="260"/>
      <c r="QUL24" s="260"/>
      <c r="QUM24" s="260"/>
      <c r="QUN24" s="260"/>
      <c r="QUO24" s="260"/>
      <c r="QUP24" s="260"/>
      <c r="QUQ24" s="260"/>
      <c r="QUR24" s="260"/>
      <c r="QUS24" s="260"/>
      <c r="QUT24" s="260"/>
      <c r="QUU24" s="260"/>
      <c r="QUV24" s="260"/>
      <c r="QUW24" s="260"/>
      <c r="QUX24" s="260"/>
      <c r="QUY24" s="260"/>
      <c r="QUZ24" s="260"/>
      <c r="QVA24" s="260"/>
      <c r="QVB24" s="260"/>
      <c r="QVC24" s="260"/>
      <c r="QVD24" s="260"/>
      <c r="QVE24" s="260"/>
      <c r="QVF24" s="260"/>
      <c r="QVG24" s="260"/>
      <c r="QVH24" s="260"/>
      <c r="QVI24" s="260"/>
      <c r="QVJ24" s="260"/>
      <c r="QVK24" s="260"/>
      <c r="QVL24" s="260"/>
      <c r="QVM24" s="260"/>
      <c r="QVN24" s="260"/>
      <c r="QVO24" s="260"/>
      <c r="QVP24" s="260"/>
      <c r="QVQ24" s="260"/>
      <c r="QVR24" s="260"/>
      <c r="QVS24" s="260"/>
      <c r="QVT24" s="260"/>
      <c r="QVU24" s="260"/>
      <c r="QVV24" s="260"/>
      <c r="QVW24" s="260"/>
      <c r="QVX24" s="260"/>
      <c r="QVY24" s="260"/>
      <c r="QVZ24" s="260"/>
      <c r="QWA24" s="260"/>
      <c r="QWB24" s="260"/>
      <c r="QWC24" s="260"/>
      <c r="QWD24" s="260"/>
      <c r="QWE24" s="260"/>
      <c r="QWF24" s="260"/>
      <c r="QWG24" s="260"/>
      <c r="QWH24" s="260"/>
      <c r="QWI24" s="260"/>
      <c r="QWJ24" s="260"/>
      <c r="QWK24" s="260"/>
      <c r="QWL24" s="260"/>
      <c r="QWM24" s="260"/>
      <c r="QWN24" s="260"/>
      <c r="QWO24" s="260"/>
      <c r="QWP24" s="260"/>
      <c r="QWQ24" s="260"/>
      <c r="QWR24" s="260"/>
      <c r="QWS24" s="260"/>
      <c r="QWT24" s="260"/>
      <c r="QWU24" s="260"/>
      <c r="QWV24" s="260"/>
      <c r="QWW24" s="260"/>
      <c r="QWX24" s="260"/>
      <c r="QWY24" s="260"/>
      <c r="QWZ24" s="260"/>
      <c r="QXA24" s="260"/>
      <c r="QXB24" s="260"/>
      <c r="QXC24" s="260"/>
      <c r="QXD24" s="260"/>
      <c r="QXE24" s="260"/>
      <c r="QXF24" s="260"/>
      <c r="QXG24" s="260"/>
      <c r="QXH24" s="260"/>
      <c r="QXI24" s="260"/>
      <c r="QXJ24" s="260"/>
      <c r="QXK24" s="260"/>
      <c r="QXL24" s="260"/>
      <c r="QXM24" s="260"/>
      <c r="QXN24" s="260"/>
      <c r="QXO24" s="260"/>
      <c r="QXP24" s="260"/>
      <c r="QXQ24" s="260"/>
      <c r="QXR24" s="260"/>
      <c r="QXS24" s="260"/>
      <c r="QXT24" s="260"/>
      <c r="QXU24" s="260"/>
      <c r="QXV24" s="260"/>
      <c r="QXW24" s="260"/>
      <c r="QXX24" s="260"/>
      <c r="QXY24" s="260"/>
      <c r="QXZ24" s="260"/>
      <c r="QYA24" s="260"/>
      <c r="QYB24" s="260"/>
      <c r="QYC24" s="260"/>
      <c r="QYD24" s="260"/>
      <c r="QYE24" s="260"/>
      <c r="QYF24" s="260"/>
      <c r="QYG24" s="260"/>
      <c r="QYH24" s="260"/>
      <c r="QYI24" s="260"/>
      <c r="QYJ24" s="260"/>
      <c r="QYK24" s="260"/>
      <c r="QYL24" s="260"/>
      <c r="QYM24" s="260"/>
      <c r="QYN24" s="260"/>
      <c r="QYO24" s="260"/>
      <c r="QYP24" s="260"/>
      <c r="QYQ24" s="260"/>
      <c r="QYR24" s="260"/>
      <c r="QYS24" s="260"/>
      <c r="QYT24" s="260"/>
      <c r="QYU24" s="260"/>
      <c r="QYV24" s="260"/>
      <c r="QYW24" s="260"/>
      <c r="QYX24" s="260"/>
      <c r="QYY24" s="260"/>
      <c r="QYZ24" s="260"/>
      <c r="QZA24" s="260"/>
      <c r="QZB24" s="260"/>
      <c r="QZC24" s="260"/>
      <c r="QZD24" s="260"/>
      <c r="QZE24" s="260"/>
      <c r="QZF24" s="260"/>
      <c r="QZG24" s="260"/>
      <c r="QZH24" s="260"/>
      <c r="QZI24" s="260"/>
      <c r="QZJ24" s="260"/>
      <c r="QZK24" s="260"/>
      <c r="QZL24" s="260"/>
      <c r="QZM24" s="260"/>
      <c r="QZN24" s="260"/>
      <c r="QZO24" s="260"/>
      <c r="QZP24" s="260"/>
      <c r="QZQ24" s="260"/>
      <c r="QZR24" s="260"/>
      <c r="QZS24" s="260"/>
      <c r="QZT24" s="260"/>
      <c r="QZU24" s="260"/>
      <c r="QZV24" s="260"/>
      <c r="QZW24" s="260"/>
      <c r="QZX24" s="260"/>
      <c r="QZY24" s="260"/>
      <c r="QZZ24" s="260"/>
      <c r="RAA24" s="260"/>
      <c r="RAB24" s="260"/>
      <c r="RAC24" s="260"/>
      <c r="RAD24" s="260"/>
      <c r="RAE24" s="260"/>
      <c r="RAF24" s="260"/>
      <c r="RAG24" s="260"/>
      <c r="RAH24" s="260"/>
      <c r="RAI24" s="260"/>
      <c r="RAJ24" s="260"/>
      <c r="RAK24" s="260"/>
      <c r="RAL24" s="260"/>
      <c r="RAM24" s="260"/>
      <c r="RAN24" s="260"/>
      <c r="RAO24" s="260"/>
      <c r="RAP24" s="260"/>
      <c r="RAQ24" s="260"/>
      <c r="RAR24" s="260"/>
      <c r="RAS24" s="260"/>
      <c r="RAT24" s="260"/>
      <c r="RAU24" s="260"/>
      <c r="RAV24" s="260"/>
      <c r="RAW24" s="260"/>
      <c r="RAX24" s="260"/>
      <c r="RAY24" s="260"/>
      <c r="RAZ24" s="260"/>
      <c r="RBA24" s="260"/>
      <c r="RBB24" s="260"/>
      <c r="RBC24" s="260"/>
      <c r="RBD24" s="260"/>
      <c r="RBE24" s="260"/>
      <c r="RBF24" s="260"/>
      <c r="RBG24" s="260"/>
      <c r="RBH24" s="260"/>
      <c r="RBI24" s="260"/>
      <c r="RBJ24" s="260"/>
      <c r="RBK24" s="260"/>
      <c r="RBL24" s="260"/>
      <c r="RBM24" s="260"/>
      <c r="RBN24" s="260"/>
      <c r="RBO24" s="260"/>
      <c r="RBP24" s="260"/>
      <c r="RBQ24" s="260"/>
      <c r="RBR24" s="260"/>
      <c r="RBS24" s="260"/>
      <c r="RBT24" s="260"/>
      <c r="RBU24" s="260"/>
      <c r="RBV24" s="260"/>
      <c r="RBW24" s="260"/>
      <c r="RBX24" s="260"/>
      <c r="RBY24" s="260"/>
      <c r="RBZ24" s="260"/>
      <c r="RCA24" s="260"/>
      <c r="RCB24" s="260"/>
      <c r="RCC24" s="260"/>
      <c r="RCD24" s="260"/>
      <c r="RCE24" s="260"/>
      <c r="RCF24" s="260"/>
      <c r="RCG24" s="260"/>
      <c r="RCH24" s="260"/>
      <c r="RCI24" s="260"/>
      <c r="RCJ24" s="260"/>
      <c r="RCK24" s="260"/>
      <c r="RCL24" s="260"/>
      <c r="RCM24" s="260"/>
      <c r="RCN24" s="260"/>
      <c r="RCO24" s="260"/>
      <c r="RCP24" s="260"/>
      <c r="RCQ24" s="260"/>
      <c r="RCR24" s="260"/>
      <c r="RCS24" s="260"/>
      <c r="RCT24" s="260"/>
      <c r="RCU24" s="260"/>
      <c r="RCV24" s="260"/>
      <c r="RCW24" s="260"/>
      <c r="RCX24" s="260"/>
      <c r="RCY24" s="260"/>
      <c r="RCZ24" s="260"/>
      <c r="RDA24" s="260"/>
      <c r="RDB24" s="260"/>
      <c r="RDC24" s="260"/>
      <c r="RDD24" s="260"/>
      <c r="RDE24" s="260"/>
      <c r="RDF24" s="260"/>
      <c r="RDG24" s="260"/>
      <c r="RDH24" s="260"/>
      <c r="RDI24" s="260"/>
      <c r="RDJ24" s="260"/>
      <c r="RDK24" s="260"/>
      <c r="RDL24" s="260"/>
      <c r="RDM24" s="260"/>
      <c r="RDN24" s="260"/>
      <c r="RDO24" s="260"/>
      <c r="RDP24" s="260"/>
      <c r="RDQ24" s="260"/>
      <c r="RDR24" s="260"/>
      <c r="RDS24" s="260"/>
      <c r="RDT24" s="260"/>
      <c r="RDU24" s="260"/>
      <c r="RDV24" s="260"/>
      <c r="RDW24" s="260"/>
      <c r="RDX24" s="260"/>
      <c r="RDY24" s="260"/>
      <c r="RDZ24" s="260"/>
      <c r="REA24" s="260"/>
      <c r="REB24" s="260"/>
      <c r="REC24" s="260"/>
      <c r="RED24" s="260"/>
      <c r="REE24" s="260"/>
      <c r="REF24" s="260"/>
      <c r="REG24" s="260"/>
      <c r="REH24" s="260"/>
      <c r="REI24" s="260"/>
      <c r="REJ24" s="260"/>
      <c r="REK24" s="260"/>
      <c r="REL24" s="260"/>
      <c r="REM24" s="260"/>
      <c r="REN24" s="260"/>
      <c r="REO24" s="260"/>
      <c r="REP24" s="260"/>
      <c r="REQ24" s="260"/>
      <c r="RER24" s="260"/>
      <c r="RES24" s="260"/>
      <c r="RET24" s="260"/>
      <c r="REU24" s="260"/>
      <c r="REV24" s="260"/>
      <c r="REW24" s="260"/>
      <c r="REX24" s="260"/>
      <c r="REY24" s="260"/>
      <c r="REZ24" s="260"/>
      <c r="RFA24" s="260"/>
      <c r="RFB24" s="260"/>
      <c r="RFC24" s="260"/>
      <c r="RFD24" s="260"/>
      <c r="RFE24" s="260"/>
      <c r="RFF24" s="260"/>
      <c r="RFG24" s="260"/>
      <c r="RFH24" s="260"/>
      <c r="RFI24" s="260"/>
      <c r="RFJ24" s="260"/>
      <c r="RFK24" s="260"/>
      <c r="RFL24" s="260"/>
      <c r="RFM24" s="260"/>
      <c r="RFN24" s="260"/>
      <c r="RFO24" s="260"/>
      <c r="RFP24" s="260"/>
      <c r="RFQ24" s="260"/>
      <c r="RFR24" s="260"/>
      <c r="RFS24" s="260"/>
      <c r="RFT24" s="260"/>
      <c r="RFU24" s="260"/>
      <c r="RFV24" s="260"/>
      <c r="RFW24" s="260"/>
      <c r="RFX24" s="260"/>
      <c r="RFY24" s="260"/>
      <c r="RFZ24" s="260"/>
      <c r="RGA24" s="260"/>
      <c r="RGB24" s="260"/>
      <c r="RGC24" s="260"/>
      <c r="RGD24" s="260"/>
      <c r="RGE24" s="260"/>
      <c r="RGF24" s="260"/>
      <c r="RGG24" s="260"/>
      <c r="RGH24" s="260"/>
      <c r="RGI24" s="260"/>
      <c r="RGJ24" s="260"/>
      <c r="RGK24" s="260"/>
      <c r="RGL24" s="260"/>
      <c r="RGM24" s="260"/>
      <c r="RGN24" s="260"/>
      <c r="RGO24" s="260"/>
      <c r="RGP24" s="260"/>
      <c r="RGQ24" s="260"/>
      <c r="RGR24" s="260"/>
      <c r="RGS24" s="260"/>
      <c r="RGT24" s="260"/>
      <c r="RGU24" s="260"/>
      <c r="RGV24" s="260"/>
      <c r="RGW24" s="260"/>
      <c r="RGX24" s="260"/>
      <c r="RGY24" s="260"/>
      <c r="RGZ24" s="260"/>
      <c r="RHA24" s="260"/>
      <c r="RHB24" s="260"/>
      <c r="RHC24" s="260"/>
      <c r="RHD24" s="260"/>
      <c r="RHE24" s="260"/>
      <c r="RHF24" s="260"/>
      <c r="RHG24" s="260"/>
      <c r="RHH24" s="260"/>
      <c r="RHI24" s="260"/>
      <c r="RHJ24" s="260"/>
      <c r="RHK24" s="260"/>
      <c r="RHL24" s="260"/>
      <c r="RHM24" s="260"/>
      <c r="RHN24" s="260"/>
      <c r="RHO24" s="260"/>
      <c r="RHP24" s="260"/>
      <c r="RHQ24" s="260"/>
      <c r="RHR24" s="260"/>
      <c r="RHS24" s="260"/>
      <c r="RHT24" s="260"/>
      <c r="RHU24" s="260"/>
      <c r="RHV24" s="260"/>
      <c r="RHW24" s="260"/>
      <c r="RHX24" s="260"/>
      <c r="RHY24" s="260"/>
      <c r="RHZ24" s="260"/>
      <c r="RIA24" s="260"/>
      <c r="RIB24" s="260"/>
      <c r="RIC24" s="260"/>
      <c r="RID24" s="260"/>
      <c r="RIE24" s="260"/>
      <c r="RIF24" s="260"/>
      <c r="RIG24" s="260"/>
      <c r="RIH24" s="260"/>
      <c r="RII24" s="260"/>
      <c r="RIJ24" s="260"/>
      <c r="RIK24" s="260"/>
      <c r="RIL24" s="260"/>
      <c r="RIM24" s="260"/>
      <c r="RIN24" s="260"/>
      <c r="RIO24" s="260"/>
      <c r="RIP24" s="260"/>
      <c r="RIQ24" s="260"/>
      <c r="RIR24" s="260"/>
      <c r="RIS24" s="260"/>
      <c r="RIT24" s="260"/>
      <c r="RIU24" s="260"/>
      <c r="RIV24" s="260"/>
      <c r="RIW24" s="260"/>
      <c r="RIX24" s="260"/>
      <c r="RIY24" s="260"/>
      <c r="RIZ24" s="260"/>
      <c r="RJA24" s="260"/>
      <c r="RJB24" s="260"/>
      <c r="RJC24" s="260"/>
      <c r="RJD24" s="260"/>
      <c r="RJE24" s="260"/>
      <c r="RJF24" s="260"/>
      <c r="RJG24" s="260"/>
      <c r="RJH24" s="260"/>
      <c r="RJI24" s="260"/>
      <c r="RJJ24" s="260"/>
      <c r="RJK24" s="260"/>
      <c r="RJL24" s="260"/>
      <c r="RJM24" s="260"/>
      <c r="RJN24" s="260"/>
      <c r="RJO24" s="260"/>
      <c r="RJP24" s="260"/>
      <c r="RJQ24" s="260"/>
      <c r="RJR24" s="260"/>
      <c r="RJS24" s="260"/>
      <c r="RJT24" s="260"/>
      <c r="RJU24" s="260"/>
      <c r="RJV24" s="260"/>
      <c r="RJW24" s="260"/>
      <c r="RJX24" s="260"/>
      <c r="RJY24" s="260"/>
      <c r="RJZ24" s="260"/>
      <c r="RKA24" s="260"/>
      <c r="RKB24" s="260"/>
      <c r="RKC24" s="260"/>
      <c r="RKD24" s="260"/>
      <c r="RKE24" s="260"/>
      <c r="RKF24" s="260"/>
      <c r="RKG24" s="260"/>
      <c r="RKH24" s="260"/>
      <c r="RKI24" s="260"/>
      <c r="RKJ24" s="260"/>
      <c r="RKK24" s="260"/>
      <c r="RKL24" s="260"/>
      <c r="RKM24" s="260"/>
      <c r="RKN24" s="260"/>
      <c r="RKO24" s="260"/>
      <c r="RKP24" s="260"/>
      <c r="RKQ24" s="260"/>
      <c r="RKR24" s="260"/>
      <c r="RKS24" s="260"/>
      <c r="RKT24" s="260"/>
      <c r="RKU24" s="260"/>
      <c r="RKV24" s="260"/>
      <c r="RKW24" s="260"/>
      <c r="RKX24" s="260"/>
      <c r="RKY24" s="260"/>
      <c r="RKZ24" s="260"/>
      <c r="RLA24" s="260"/>
      <c r="RLB24" s="260"/>
      <c r="RLC24" s="260"/>
      <c r="RLD24" s="260"/>
      <c r="RLE24" s="260"/>
      <c r="RLF24" s="260"/>
      <c r="RLG24" s="260"/>
      <c r="RLH24" s="260"/>
      <c r="RLI24" s="260"/>
      <c r="RLJ24" s="260"/>
      <c r="RLK24" s="260"/>
      <c r="RLL24" s="260"/>
      <c r="RLM24" s="260"/>
      <c r="RLN24" s="260"/>
      <c r="RLO24" s="260"/>
      <c r="RLP24" s="260"/>
      <c r="RLQ24" s="260"/>
      <c r="RLR24" s="260"/>
      <c r="RLS24" s="260"/>
      <c r="RLT24" s="260"/>
      <c r="RLU24" s="260"/>
      <c r="RLV24" s="260"/>
      <c r="RLW24" s="260"/>
      <c r="RLX24" s="260"/>
      <c r="RLY24" s="260"/>
      <c r="RLZ24" s="260"/>
      <c r="RMA24" s="260"/>
      <c r="RMB24" s="260"/>
      <c r="RMC24" s="260"/>
      <c r="RMD24" s="260"/>
      <c r="RME24" s="260"/>
      <c r="RMF24" s="260"/>
      <c r="RMG24" s="260"/>
      <c r="RMH24" s="260"/>
      <c r="RMI24" s="260"/>
      <c r="RMJ24" s="260"/>
      <c r="RMK24" s="260"/>
      <c r="RML24" s="260"/>
      <c r="RMM24" s="260"/>
      <c r="RMN24" s="260"/>
      <c r="RMO24" s="260"/>
      <c r="RMP24" s="260"/>
      <c r="RMQ24" s="260"/>
      <c r="RMR24" s="260"/>
      <c r="RMS24" s="260"/>
      <c r="RMT24" s="260"/>
      <c r="RMU24" s="260"/>
      <c r="RMV24" s="260"/>
      <c r="RMW24" s="260"/>
      <c r="RMX24" s="260"/>
      <c r="RMY24" s="260"/>
      <c r="RMZ24" s="260"/>
      <c r="RNA24" s="260"/>
      <c r="RNB24" s="260"/>
      <c r="RNC24" s="260"/>
      <c r="RND24" s="260"/>
      <c r="RNE24" s="260"/>
      <c r="RNF24" s="260"/>
      <c r="RNG24" s="260"/>
      <c r="RNH24" s="260"/>
      <c r="RNI24" s="260"/>
      <c r="RNJ24" s="260"/>
      <c r="RNK24" s="260"/>
      <c r="RNL24" s="260"/>
      <c r="RNM24" s="260"/>
      <c r="RNN24" s="260"/>
      <c r="RNO24" s="260"/>
      <c r="RNP24" s="260"/>
      <c r="RNQ24" s="260"/>
      <c r="RNR24" s="260"/>
      <c r="RNS24" s="260"/>
      <c r="RNT24" s="260"/>
      <c r="RNU24" s="260"/>
      <c r="RNV24" s="260"/>
      <c r="RNW24" s="260"/>
      <c r="RNX24" s="260"/>
      <c r="RNY24" s="260"/>
      <c r="RNZ24" s="260"/>
      <c r="ROA24" s="260"/>
      <c r="ROB24" s="260"/>
      <c r="ROC24" s="260"/>
      <c r="ROD24" s="260"/>
      <c r="ROE24" s="260"/>
      <c r="ROF24" s="260"/>
      <c r="ROG24" s="260"/>
      <c r="ROH24" s="260"/>
      <c r="ROI24" s="260"/>
      <c r="ROJ24" s="260"/>
      <c r="ROK24" s="260"/>
      <c r="ROL24" s="260"/>
      <c r="ROM24" s="260"/>
      <c r="RON24" s="260"/>
      <c r="ROO24" s="260"/>
      <c r="ROP24" s="260"/>
      <c r="ROQ24" s="260"/>
      <c r="ROR24" s="260"/>
      <c r="ROS24" s="260"/>
      <c r="ROT24" s="260"/>
      <c r="ROU24" s="260"/>
      <c r="ROV24" s="260"/>
      <c r="ROW24" s="260"/>
      <c r="ROX24" s="260"/>
      <c r="ROY24" s="260"/>
      <c r="ROZ24" s="260"/>
      <c r="RPA24" s="260"/>
      <c r="RPB24" s="260"/>
      <c r="RPC24" s="260"/>
      <c r="RPD24" s="260"/>
      <c r="RPE24" s="260"/>
      <c r="RPF24" s="260"/>
      <c r="RPG24" s="260"/>
      <c r="RPH24" s="260"/>
      <c r="RPI24" s="260"/>
      <c r="RPJ24" s="260"/>
      <c r="RPK24" s="260"/>
      <c r="RPL24" s="260"/>
      <c r="RPM24" s="260"/>
      <c r="RPN24" s="260"/>
      <c r="RPO24" s="260"/>
      <c r="RPP24" s="260"/>
      <c r="RPQ24" s="260"/>
      <c r="RPR24" s="260"/>
      <c r="RPS24" s="260"/>
      <c r="RPT24" s="260"/>
      <c r="RPU24" s="260"/>
      <c r="RPV24" s="260"/>
      <c r="RPW24" s="260"/>
      <c r="RPX24" s="260"/>
      <c r="RPY24" s="260"/>
      <c r="RPZ24" s="260"/>
      <c r="RQA24" s="260"/>
      <c r="RQB24" s="260"/>
      <c r="RQC24" s="260"/>
      <c r="RQD24" s="260"/>
      <c r="RQE24" s="260"/>
      <c r="RQF24" s="260"/>
      <c r="RQG24" s="260"/>
      <c r="RQH24" s="260"/>
      <c r="RQI24" s="260"/>
      <c r="RQJ24" s="260"/>
      <c r="RQK24" s="260"/>
      <c r="RQL24" s="260"/>
      <c r="RQM24" s="260"/>
      <c r="RQN24" s="260"/>
      <c r="RQO24" s="260"/>
      <c r="RQP24" s="260"/>
      <c r="RQQ24" s="260"/>
      <c r="RQR24" s="260"/>
      <c r="RQS24" s="260"/>
      <c r="RQT24" s="260"/>
      <c r="RQU24" s="260"/>
      <c r="RQV24" s="260"/>
      <c r="RQW24" s="260"/>
      <c r="RQX24" s="260"/>
      <c r="RQY24" s="260"/>
      <c r="RQZ24" s="260"/>
      <c r="RRA24" s="260"/>
      <c r="RRB24" s="260"/>
      <c r="RRC24" s="260"/>
      <c r="RRD24" s="260"/>
      <c r="RRE24" s="260"/>
      <c r="RRF24" s="260"/>
      <c r="RRG24" s="260"/>
      <c r="RRH24" s="260"/>
      <c r="RRI24" s="260"/>
      <c r="RRJ24" s="260"/>
      <c r="RRK24" s="260"/>
      <c r="RRL24" s="260"/>
      <c r="RRM24" s="260"/>
      <c r="RRN24" s="260"/>
      <c r="RRO24" s="260"/>
      <c r="RRP24" s="260"/>
      <c r="RRQ24" s="260"/>
      <c r="RRR24" s="260"/>
      <c r="RRS24" s="260"/>
      <c r="RRT24" s="260"/>
      <c r="RRU24" s="260"/>
      <c r="RRV24" s="260"/>
      <c r="RRW24" s="260"/>
      <c r="RRX24" s="260"/>
      <c r="RRY24" s="260"/>
      <c r="RRZ24" s="260"/>
      <c r="RSA24" s="260"/>
      <c r="RSB24" s="260"/>
      <c r="RSC24" s="260"/>
      <c r="RSD24" s="260"/>
      <c r="RSE24" s="260"/>
      <c r="RSF24" s="260"/>
      <c r="RSG24" s="260"/>
      <c r="RSH24" s="260"/>
      <c r="RSI24" s="260"/>
      <c r="RSJ24" s="260"/>
      <c r="RSK24" s="260"/>
      <c r="RSL24" s="260"/>
      <c r="RSM24" s="260"/>
      <c r="RSN24" s="260"/>
      <c r="RSO24" s="260"/>
      <c r="RSP24" s="260"/>
      <c r="RSQ24" s="260"/>
      <c r="RSR24" s="260"/>
      <c r="RSS24" s="260"/>
      <c r="RST24" s="260"/>
      <c r="RSU24" s="260"/>
      <c r="RSV24" s="260"/>
      <c r="RSW24" s="260"/>
      <c r="RSX24" s="260"/>
      <c r="RSY24" s="260"/>
      <c r="RSZ24" s="260"/>
      <c r="RTA24" s="260"/>
      <c r="RTB24" s="260"/>
      <c r="RTC24" s="260"/>
      <c r="RTD24" s="260"/>
      <c r="RTE24" s="260"/>
      <c r="RTF24" s="260"/>
      <c r="RTG24" s="260"/>
      <c r="RTH24" s="260"/>
      <c r="RTI24" s="260"/>
      <c r="RTJ24" s="260"/>
      <c r="RTK24" s="260"/>
      <c r="RTL24" s="260"/>
      <c r="RTM24" s="260"/>
      <c r="RTN24" s="260"/>
      <c r="RTO24" s="260"/>
      <c r="RTP24" s="260"/>
      <c r="RTQ24" s="260"/>
      <c r="RTR24" s="260"/>
      <c r="RTS24" s="260"/>
      <c r="RTT24" s="260"/>
      <c r="RTU24" s="260"/>
      <c r="RTV24" s="260"/>
      <c r="RTW24" s="260"/>
      <c r="RTX24" s="260"/>
      <c r="RTY24" s="260"/>
      <c r="RTZ24" s="260"/>
      <c r="RUA24" s="260"/>
      <c r="RUB24" s="260"/>
      <c r="RUC24" s="260"/>
      <c r="RUD24" s="260"/>
      <c r="RUE24" s="260"/>
      <c r="RUF24" s="260"/>
      <c r="RUG24" s="260"/>
      <c r="RUH24" s="260"/>
      <c r="RUI24" s="260"/>
      <c r="RUJ24" s="260"/>
      <c r="RUK24" s="260"/>
      <c r="RUL24" s="260"/>
      <c r="RUM24" s="260"/>
      <c r="RUN24" s="260"/>
      <c r="RUO24" s="260"/>
      <c r="RUP24" s="260"/>
      <c r="RUQ24" s="260"/>
      <c r="RUR24" s="260"/>
      <c r="RUS24" s="260"/>
      <c r="RUT24" s="260"/>
      <c r="RUU24" s="260"/>
      <c r="RUV24" s="260"/>
      <c r="RUW24" s="260"/>
      <c r="RUX24" s="260"/>
      <c r="RUY24" s="260"/>
      <c r="RUZ24" s="260"/>
      <c r="RVA24" s="260"/>
      <c r="RVB24" s="260"/>
      <c r="RVC24" s="260"/>
      <c r="RVD24" s="260"/>
      <c r="RVE24" s="260"/>
      <c r="RVF24" s="260"/>
      <c r="RVG24" s="260"/>
      <c r="RVH24" s="260"/>
      <c r="RVI24" s="260"/>
      <c r="RVJ24" s="260"/>
      <c r="RVK24" s="260"/>
      <c r="RVL24" s="260"/>
      <c r="RVM24" s="260"/>
      <c r="RVN24" s="260"/>
      <c r="RVO24" s="260"/>
      <c r="RVP24" s="260"/>
      <c r="RVQ24" s="260"/>
      <c r="RVR24" s="260"/>
      <c r="RVS24" s="260"/>
      <c r="RVT24" s="260"/>
      <c r="RVU24" s="260"/>
      <c r="RVV24" s="260"/>
      <c r="RVW24" s="260"/>
      <c r="RVX24" s="260"/>
      <c r="RVY24" s="260"/>
      <c r="RVZ24" s="260"/>
      <c r="RWA24" s="260"/>
      <c r="RWB24" s="260"/>
      <c r="RWC24" s="260"/>
      <c r="RWD24" s="260"/>
      <c r="RWE24" s="260"/>
      <c r="RWF24" s="260"/>
      <c r="RWG24" s="260"/>
      <c r="RWH24" s="260"/>
      <c r="RWI24" s="260"/>
      <c r="RWJ24" s="260"/>
      <c r="RWK24" s="260"/>
      <c r="RWL24" s="260"/>
      <c r="RWM24" s="260"/>
      <c r="RWN24" s="260"/>
      <c r="RWO24" s="260"/>
      <c r="RWP24" s="260"/>
      <c r="RWQ24" s="260"/>
      <c r="RWR24" s="260"/>
      <c r="RWS24" s="260"/>
      <c r="RWT24" s="260"/>
      <c r="RWU24" s="260"/>
      <c r="RWV24" s="260"/>
      <c r="RWW24" s="260"/>
      <c r="RWX24" s="260"/>
      <c r="RWY24" s="260"/>
      <c r="RWZ24" s="260"/>
      <c r="RXA24" s="260"/>
      <c r="RXB24" s="260"/>
      <c r="RXC24" s="260"/>
      <c r="RXD24" s="260"/>
      <c r="RXE24" s="260"/>
      <c r="RXF24" s="260"/>
      <c r="RXG24" s="260"/>
      <c r="RXH24" s="260"/>
      <c r="RXI24" s="260"/>
      <c r="RXJ24" s="260"/>
      <c r="RXK24" s="260"/>
      <c r="RXL24" s="260"/>
      <c r="RXM24" s="260"/>
      <c r="RXN24" s="260"/>
      <c r="RXO24" s="260"/>
      <c r="RXP24" s="260"/>
      <c r="RXQ24" s="260"/>
      <c r="RXR24" s="260"/>
      <c r="RXS24" s="260"/>
      <c r="RXT24" s="260"/>
      <c r="RXU24" s="260"/>
      <c r="RXV24" s="260"/>
      <c r="RXW24" s="260"/>
      <c r="RXX24" s="260"/>
      <c r="RXY24" s="260"/>
      <c r="RXZ24" s="260"/>
      <c r="RYA24" s="260"/>
      <c r="RYB24" s="260"/>
      <c r="RYC24" s="260"/>
      <c r="RYD24" s="260"/>
      <c r="RYE24" s="260"/>
      <c r="RYF24" s="260"/>
      <c r="RYG24" s="260"/>
      <c r="RYH24" s="260"/>
      <c r="RYI24" s="260"/>
      <c r="RYJ24" s="260"/>
      <c r="RYK24" s="260"/>
      <c r="RYL24" s="260"/>
      <c r="RYM24" s="260"/>
      <c r="RYN24" s="260"/>
      <c r="RYO24" s="260"/>
      <c r="RYP24" s="260"/>
      <c r="RYQ24" s="260"/>
      <c r="RYR24" s="260"/>
      <c r="RYS24" s="260"/>
      <c r="RYT24" s="260"/>
      <c r="RYU24" s="260"/>
      <c r="RYV24" s="260"/>
      <c r="RYW24" s="260"/>
      <c r="RYX24" s="260"/>
      <c r="RYY24" s="260"/>
      <c r="RYZ24" s="260"/>
      <c r="RZA24" s="260"/>
      <c r="RZB24" s="260"/>
      <c r="RZC24" s="260"/>
      <c r="RZD24" s="260"/>
      <c r="RZE24" s="260"/>
      <c r="RZF24" s="260"/>
      <c r="RZG24" s="260"/>
      <c r="RZH24" s="260"/>
      <c r="RZI24" s="260"/>
      <c r="RZJ24" s="260"/>
      <c r="RZK24" s="260"/>
      <c r="RZL24" s="260"/>
      <c r="RZM24" s="260"/>
      <c r="RZN24" s="260"/>
      <c r="RZO24" s="260"/>
      <c r="RZP24" s="260"/>
      <c r="RZQ24" s="260"/>
      <c r="RZR24" s="260"/>
      <c r="RZS24" s="260"/>
      <c r="RZT24" s="260"/>
      <c r="RZU24" s="260"/>
      <c r="RZV24" s="260"/>
      <c r="RZW24" s="260"/>
      <c r="RZX24" s="260"/>
      <c r="RZY24" s="260"/>
      <c r="RZZ24" s="260"/>
      <c r="SAA24" s="260"/>
      <c r="SAB24" s="260"/>
      <c r="SAC24" s="260"/>
      <c r="SAD24" s="260"/>
      <c r="SAE24" s="260"/>
      <c r="SAF24" s="260"/>
      <c r="SAG24" s="260"/>
      <c r="SAH24" s="260"/>
      <c r="SAI24" s="260"/>
      <c r="SAJ24" s="260"/>
      <c r="SAK24" s="260"/>
      <c r="SAL24" s="260"/>
      <c r="SAM24" s="260"/>
      <c r="SAN24" s="260"/>
      <c r="SAO24" s="260"/>
      <c r="SAP24" s="260"/>
      <c r="SAQ24" s="260"/>
      <c r="SAR24" s="260"/>
      <c r="SAS24" s="260"/>
      <c r="SAT24" s="260"/>
      <c r="SAU24" s="260"/>
      <c r="SAV24" s="260"/>
      <c r="SAW24" s="260"/>
      <c r="SAX24" s="260"/>
      <c r="SAY24" s="260"/>
      <c r="SAZ24" s="260"/>
      <c r="SBA24" s="260"/>
      <c r="SBB24" s="260"/>
      <c r="SBC24" s="260"/>
      <c r="SBD24" s="260"/>
      <c r="SBE24" s="260"/>
      <c r="SBF24" s="260"/>
      <c r="SBG24" s="260"/>
      <c r="SBH24" s="260"/>
      <c r="SBI24" s="260"/>
      <c r="SBJ24" s="260"/>
      <c r="SBK24" s="260"/>
      <c r="SBL24" s="260"/>
      <c r="SBM24" s="260"/>
      <c r="SBN24" s="260"/>
      <c r="SBO24" s="260"/>
      <c r="SBP24" s="260"/>
      <c r="SBQ24" s="260"/>
      <c r="SBR24" s="260"/>
      <c r="SBS24" s="260"/>
      <c r="SBT24" s="260"/>
      <c r="SBU24" s="260"/>
      <c r="SBV24" s="260"/>
      <c r="SBW24" s="260"/>
      <c r="SBX24" s="260"/>
      <c r="SBY24" s="260"/>
      <c r="SBZ24" s="260"/>
      <c r="SCA24" s="260"/>
      <c r="SCB24" s="260"/>
      <c r="SCC24" s="260"/>
      <c r="SCD24" s="260"/>
      <c r="SCE24" s="260"/>
      <c r="SCF24" s="260"/>
      <c r="SCG24" s="260"/>
      <c r="SCH24" s="260"/>
      <c r="SCI24" s="260"/>
      <c r="SCJ24" s="260"/>
      <c r="SCK24" s="260"/>
      <c r="SCL24" s="260"/>
      <c r="SCM24" s="260"/>
      <c r="SCN24" s="260"/>
      <c r="SCO24" s="260"/>
      <c r="SCP24" s="260"/>
      <c r="SCQ24" s="260"/>
      <c r="SCR24" s="260"/>
      <c r="SCS24" s="260"/>
      <c r="SCT24" s="260"/>
      <c r="SCU24" s="260"/>
      <c r="SCV24" s="260"/>
      <c r="SCW24" s="260"/>
      <c r="SCX24" s="260"/>
      <c r="SCY24" s="260"/>
      <c r="SCZ24" s="260"/>
      <c r="SDA24" s="260"/>
      <c r="SDB24" s="260"/>
      <c r="SDC24" s="260"/>
      <c r="SDD24" s="260"/>
      <c r="SDE24" s="260"/>
      <c r="SDF24" s="260"/>
      <c r="SDG24" s="260"/>
      <c r="SDH24" s="260"/>
      <c r="SDI24" s="260"/>
      <c r="SDJ24" s="260"/>
      <c r="SDK24" s="260"/>
      <c r="SDL24" s="260"/>
      <c r="SDM24" s="260"/>
      <c r="SDN24" s="260"/>
      <c r="SDO24" s="260"/>
      <c r="SDP24" s="260"/>
      <c r="SDQ24" s="260"/>
      <c r="SDR24" s="260"/>
      <c r="SDS24" s="260"/>
      <c r="SDT24" s="260"/>
      <c r="SDU24" s="260"/>
      <c r="SDV24" s="260"/>
      <c r="SDW24" s="260"/>
      <c r="SDX24" s="260"/>
      <c r="SDY24" s="260"/>
      <c r="SDZ24" s="260"/>
      <c r="SEA24" s="260"/>
      <c r="SEB24" s="260"/>
      <c r="SEC24" s="260"/>
      <c r="SED24" s="260"/>
      <c r="SEE24" s="260"/>
      <c r="SEF24" s="260"/>
      <c r="SEG24" s="260"/>
      <c r="SEH24" s="260"/>
      <c r="SEI24" s="260"/>
      <c r="SEJ24" s="260"/>
      <c r="SEK24" s="260"/>
      <c r="SEL24" s="260"/>
      <c r="SEM24" s="260"/>
      <c r="SEN24" s="260"/>
      <c r="SEO24" s="260"/>
      <c r="SEP24" s="260"/>
      <c r="SEQ24" s="260"/>
      <c r="SER24" s="260"/>
      <c r="SES24" s="260"/>
      <c r="SET24" s="260"/>
      <c r="SEU24" s="260"/>
      <c r="SEV24" s="260"/>
      <c r="SEW24" s="260"/>
      <c r="SEX24" s="260"/>
      <c r="SEY24" s="260"/>
      <c r="SEZ24" s="260"/>
      <c r="SFA24" s="260"/>
      <c r="SFB24" s="260"/>
      <c r="SFC24" s="260"/>
      <c r="SFD24" s="260"/>
      <c r="SFE24" s="260"/>
      <c r="SFF24" s="260"/>
      <c r="SFG24" s="260"/>
      <c r="SFH24" s="260"/>
      <c r="SFI24" s="260"/>
      <c r="SFJ24" s="260"/>
      <c r="SFK24" s="260"/>
      <c r="SFL24" s="260"/>
      <c r="SFM24" s="260"/>
      <c r="SFN24" s="260"/>
      <c r="SFO24" s="260"/>
      <c r="SFP24" s="260"/>
      <c r="SFQ24" s="260"/>
      <c r="SFR24" s="260"/>
      <c r="SFS24" s="260"/>
      <c r="SFT24" s="260"/>
      <c r="SFU24" s="260"/>
      <c r="SFV24" s="260"/>
      <c r="SFW24" s="260"/>
      <c r="SFX24" s="260"/>
      <c r="SFY24" s="260"/>
      <c r="SFZ24" s="260"/>
      <c r="SGA24" s="260"/>
      <c r="SGB24" s="260"/>
      <c r="SGC24" s="260"/>
      <c r="SGD24" s="260"/>
      <c r="SGE24" s="260"/>
      <c r="SGF24" s="260"/>
      <c r="SGG24" s="260"/>
      <c r="SGH24" s="260"/>
      <c r="SGI24" s="260"/>
      <c r="SGJ24" s="260"/>
      <c r="SGK24" s="260"/>
      <c r="SGL24" s="260"/>
      <c r="SGM24" s="260"/>
      <c r="SGN24" s="260"/>
      <c r="SGO24" s="260"/>
      <c r="SGP24" s="260"/>
      <c r="SGQ24" s="260"/>
      <c r="SGR24" s="260"/>
      <c r="SGS24" s="260"/>
      <c r="SGT24" s="260"/>
      <c r="SGU24" s="260"/>
      <c r="SGV24" s="260"/>
      <c r="SGW24" s="260"/>
      <c r="SGX24" s="260"/>
      <c r="SGY24" s="260"/>
      <c r="SGZ24" s="260"/>
      <c r="SHA24" s="260"/>
      <c r="SHB24" s="260"/>
      <c r="SHC24" s="260"/>
      <c r="SHD24" s="260"/>
      <c r="SHE24" s="260"/>
      <c r="SHF24" s="260"/>
      <c r="SHG24" s="260"/>
      <c r="SHH24" s="260"/>
      <c r="SHI24" s="260"/>
      <c r="SHJ24" s="260"/>
      <c r="SHK24" s="260"/>
      <c r="SHL24" s="260"/>
      <c r="SHM24" s="260"/>
      <c r="SHN24" s="260"/>
      <c r="SHO24" s="260"/>
      <c r="SHP24" s="260"/>
      <c r="SHQ24" s="260"/>
      <c r="SHR24" s="260"/>
      <c r="SHS24" s="260"/>
      <c r="SHT24" s="260"/>
      <c r="SHU24" s="260"/>
      <c r="SHV24" s="260"/>
      <c r="SHW24" s="260"/>
      <c r="SHX24" s="260"/>
      <c r="SHY24" s="260"/>
      <c r="SHZ24" s="260"/>
      <c r="SIA24" s="260"/>
      <c r="SIB24" s="260"/>
      <c r="SIC24" s="260"/>
      <c r="SID24" s="260"/>
      <c r="SIE24" s="260"/>
      <c r="SIF24" s="260"/>
      <c r="SIG24" s="260"/>
      <c r="SIH24" s="260"/>
      <c r="SII24" s="260"/>
      <c r="SIJ24" s="260"/>
      <c r="SIK24" s="260"/>
      <c r="SIL24" s="260"/>
      <c r="SIM24" s="260"/>
      <c r="SIN24" s="260"/>
      <c r="SIO24" s="260"/>
      <c r="SIP24" s="260"/>
      <c r="SIQ24" s="260"/>
      <c r="SIR24" s="260"/>
      <c r="SIS24" s="260"/>
      <c r="SIT24" s="260"/>
      <c r="SIU24" s="260"/>
      <c r="SIV24" s="260"/>
      <c r="SIW24" s="260"/>
      <c r="SIX24" s="260"/>
      <c r="SIY24" s="260"/>
      <c r="SIZ24" s="260"/>
      <c r="SJA24" s="260"/>
      <c r="SJB24" s="260"/>
      <c r="SJC24" s="260"/>
      <c r="SJD24" s="260"/>
      <c r="SJE24" s="260"/>
      <c r="SJF24" s="260"/>
      <c r="SJG24" s="260"/>
      <c r="SJH24" s="260"/>
      <c r="SJI24" s="260"/>
      <c r="SJJ24" s="260"/>
      <c r="SJK24" s="260"/>
      <c r="SJL24" s="260"/>
      <c r="SJM24" s="260"/>
      <c r="SJN24" s="260"/>
      <c r="SJO24" s="260"/>
      <c r="SJP24" s="260"/>
      <c r="SJQ24" s="260"/>
      <c r="SJR24" s="260"/>
      <c r="SJS24" s="260"/>
      <c r="SJT24" s="260"/>
      <c r="SJU24" s="260"/>
      <c r="SJV24" s="260"/>
      <c r="SJW24" s="260"/>
      <c r="SJX24" s="260"/>
      <c r="SJY24" s="260"/>
      <c r="SJZ24" s="260"/>
      <c r="SKA24" s="260"/>
      <c r="SKB24" s="260"/>
      <c r="SKC24" s="260"/>
      <c r="SKD24" s="260"/>
      <c r="SKE24" s="260"/>
      <c r="SKF24" s="260"/>
      <c r="SKG24" s="260"/>
      <c r="SKH24" s="260"/>
      <c r="SKI24" s="260"/>
      <c r="SKJ24" s="260"/>
      <c r="SKK24" s="260"/>
      <c r="SKL24" s="260"/>
      <c r="SKM24" s="260"/>
      <c r="SKN24" s="260"/>
      <c r="SKO24" s="260"/>
      <c r="SKP24" s="260"/>
      <c r="SKQ24" s="260"/>
      <c r="SKR24" s="260"/>
      <c r="SKS24" s="260"/>
      <c r="SKT24" s="260"/>
      <c r="SKU24" s="260"/>
      <c r="SKV24" s="260"/>
      <c r="SKW24" s="260"/>
      <c r="SKX24" s="260"/>
      <c r="SKY24" s="260"/>
      <c r="SKZ24" s="260"/>
      <c r="SLA24" s="260"/>
      <c r="SLB24" s="260"/>
      <c r="SLC24" s="260"/>
      <c r="SLD24" s="260"/>
      <c r="SLE24" s="260"/>
      <c r="SLF24" s="260"/>
      <c r="SLG24" s="260"/>
      <c r="SLH24" s="260"/>
      <c r="SLI24" s="260"/>
      <c r="SLJ24" s="260"/>
      <c r="SLK24" s="260"/>
      <c r="SLL24" s="260"/>
      <c r="SLM24" s="260"/>
      <c r="SLN24" s="260"/>
      <c r="SLO24" s="260"/>
      <c r="SLP24" s="260"/>
      <c r="SLQ24" s="260"/>
      <c r="SLR24" s="260"/>
      <c r="SLS24" s="260"/>
      <c r="SLT24" s="260"/>
      <c r="SLU24" s="260"/>
      <c r="SLV24" s="260"/>
      <c r="SLW24" s="260"/>
      <c r="SLX24" s="260"/>
      <c r="SLY24" s="260"/>
      <c r="SLZ24" s="260"/>
      <c r="SMA24" s="260"/>
      <c r="SMB24" s="260"/>
      <c r="SMC24" s="260"/>
      <c r="SMD24" s="260"/>
      <c r="SME24" s="260"/>
      <c r="SMF24" s="260"/>
      <c r="SMG24" s="260"/>
      <c r="SMH24" s="260"/>
      <c r="SMI24" s="260"/>
      <c r="SMJ24" s="260"/>
      <c r="SMK24" s="260"/>
      <c r="SML24" s="260"/>
      <c r="SMM24" s="260"/>
      <c r="SMN24" s="260"/>
      <c r="SMO24" s="260"/>
      <c r="SMP24" s="260"/>
      <c r="SMQ24" s="260"/>
      <c r="SMR24" s="260"/>
      <c r="SMS24" s="260"/>
      <c r="SMT24" s="260"/>
      <c r="SMU24" s="260"/>
      <c r="SMV24" s="260"/>
      <c r="SMW24" s="260"/>
      <c r="SMX24" s="260"/>
      <c r="SMY24" s="260"/>
      <c r="SMZ24" s="260"/>
      <c r="SNA24" s="260"/>
      <c r="SNB24" s="260"/>
      <c r="SNC24" s="260"/>
      <c r="SND24" s="260"/>
      <c r="SNE24" s="260"/>
      <c r="SNF24" s="260"/>
      <c r="SNG24" s="260"/>
      <c r="SNH24" s="260"/>
      <c r="SNI24" s="260"/>
      <c r="SNJ24" s="260"/>
      <c r="SNK24" s="260"/>
      <c r="SNL24" s="260"/>
      <c r="SNM24" s="260"/>
      <c r="SNN24" s="260"/>
      <c r="SNO24" s="260"/>
      <c r="SNP24" s="260"/>
      <c r="SNQ24" s="260"/>
      <c r="SNR24" s="260"/>
      <c r="SNS24" s="260"/>
      <c r="SNT24" s="260"/>
      <c r="SNU24" s="260"/>
      <c r="SNV24" s="260"/>
      <c r="SNW24" s="260"/>
      <c r="SNX24" s="260"/>
      <c r="SNY24" s="260"/>
      <c r="SNZ24" s="260"/>
      <c r="SOA24" s="260"/>
      <c r="SOB24" s="260"/>
      <c r="SOC24" s="260"/>
      <c r="SOD24" s="260"/>
      <c r="SOE24" s="260"/>
      <c r="SOF24" s="260"/>
      <c r="SOG24" s="260"/>
      <c r="SOH24" s="260"/>
      <c r="SOI24" s="260"/>
      <c r="SOJ24" s="260"/>
      <c r="SOK24" s="260"/>
      <c r="SOL24" s="260"/>
      <c r="SOM24" s="260"/>
      <c r="SON24" s="260"/>
      <c r="SOO24" s="260"/>
      <c r="SOP24" s="260"/>
      <c r="SOQ24" s="260"/>
      <c r="SOR24" s="260"/>
      <c r="SOS24" s="260"/>
      <c r="SOT24" s="260"/>
      <c r="SOU24" s="260"/>
      <c r="SOV24" s="260"/>
      <c r="SOW24" s="260"/>
      <c r="SOX24" s="260"/>
      <c r="SOY24" s="260"/>
      <c r="SOZ24" s="260"/>
      <c r="SPA24" s="260"/>
      <c r="SPB24" s="260"/>
      <c r="SPC24" s="260"/>
      <c r="SPD24" s="260"/>
      <c r="SPE24" s="260"/>
      <c r="SPF24" s="260"/>
      <c r="SPG24" s="260"/>
      <c r="SPH24" s="260"/>
      <c r="SPI24" s="260"/>
      <c r="SPJ24" s="260"/>
      <c r="SPK24" s="260"/>
      <c r="SPL24" s="260"/>
      <c r="SPM24" s="260"/>
      <c r="SPN24" s="260"/>
      <c r="SPO24" s="260"/>
      <c r="SPP24" s="260"/>
      <c r="SPQ24" s="260"/>
      <c r="SPR24" s="260"/>
      <c r="SPS24" s="260"/>
      <c r="SPT24" s="260"/>
      <c r="SPU24" s="260"/>
      <c r="SPV24" s="260"/>
      <c r="SPW24" s="260"/>
      <c r="SPX24" s="260"/>
      <c r="SPY24" s="260"/>
      <c r="SPZ24" s="260"/>
      <c r="SQA24" s="260"/>
      <c r="SQB24" s="260"/>
      <c r="SQC24" s="260"/>
      <c r="SQD24" s="260"/>
      <c r="SQE24" s="260"/>
      <c r="SQF24" s="260"/>
      <c r="SQG24" s="260"/>
      <c r="SQH24" s="260"/>
      <c r="SQI24" s="260"/>
      <c r="SQJ24" s="260"/>
      <c r="SQK24" s="260"/>
      <c r="SQL24" s="260"/>
      <c r="SQM24" s="260"/>
      <c r="SQN24" s="260"/>
      <c r="SQO24" s="260"/>
      <c r="SQP24" s="260"/>
      <c r="SQQ24" s="260"/>
      <c r="SQR24" s="260"/>
      <c r="SQS24" s="260"/>
      <c r="SQT24" s="260"/>
      <c r="SQU24" s="260"/>
      <c r="SQV24" s="260"/>
      <c r="SQW24" s="260"/>
      <c r="SQX24" s="260"/>
      <c r="SQY24" s="260"/>
      <c r="SQZ24" s="260"/>
      <c r="SRA24" s="260"/>
      <c r="SRB24" s="260"/>
      <c r="SRC24" s="260"/>
      <c r="SRD24" s="260"/>
      <c r="SRE24" s="260"/>
      <c r="SRF24" s="260"/>
      <c r="SRG24" s="260"/>
      <c r="SRH24" s="260"/>
      <c r="SRI24" s="260"/>
      <c r="SRJ24" s="260"/>
      <c r="SRK24" s="260"/>
      <c r="SRL24" s="260"/>
      <c r="SRM24" s="260"/>
      <c r="SRN24" s="260"/>
      <c r="SRO24" s="260"/>
      <c r="SRP24" s="260"/>
      <c r="SRQ24" s="260"/>
      <c r="SRR24" s="260"/>
      <c r="SRS24" s="260"/>
      <c r="SRT24" s="260"/>
      <c r="SRU24" s="260"/>
      <c r="SRV24" s="260"/>
      <c r="SRW24" s="260"/>
      <c r="SRX24" s="260"/>
      <c r="SRY24" s="260"/>
      <c r="SRZ24" s="260"/>
      <c r="SSA24" s="260"/>
      <c r="SSB24" s="260"/>
      <c r="SSC24" s="260"/>
      <c r="SSD24" s="260"/>
      <c r="SSE24" s="260"/>
      <c r="SSF24" s="260"/>
      <c r="SSG24" s="260"/>
      <c r="SSH24" s="260"/>
      <c r="SSI24" s="260"/>
      <c r="SSJ24" s="260"/>
      <c r="SSK24" s="260"/>
      <c r="SSL24" s="260"/>
      <c r="SSM24" s="260"/>
      <c r="SSN24" s="260"/>
      <c r="SSO24" s="260"/>
      <c r="SSP24" s="260"/>
      <c r="SSQ24" s="260"/>
      <c r="SSR24" s="260"/>
      <c r="SSS24" s="260"/>
      <c r="SST24" s="260"/>
      <c r="SSU24" s="260"/>
      <c r="SSV24" s="260"/>
      <c r="SSW24" s="260"/>
      <c r="SSX24" s="260"/>
      <c r="SSY24" s="260"/>
      <c r="SSZ24" s="260"/>
      <c r="STA24" s="260"/>
      <c r="STB24" s="260"/>
      <c r="STC24" s="260"/>
      <c r="STD24" s="260"/>
      <c r="STE24" s="260"/>
      <c r="STF24" s="260"/>
      <c r="STG24" s="260"/>
      <c r="STH24" s="260"/>
      <c r="STI24" s="260"/>
      <c r="STJ24" s="260"/>
      <c r="STK24" s="260"/>
      <c r="STL24" s="260"/>
      <c r="STM24" s="260"/>
      <c r="STN24" s="260"/>
      <c r="STO24" s="260"/>
      <c r="STP24" s="260"/>
      <c r="STQ24" s="260"/>
      <c r="STR24" s="260"/>
      <c r="STS24" s="260"/>
      <c r="STT24" s="260"/>
      <c r="STU24" s="260"/>
      <c r="STV24" s="260"/>
      <c r="STW24" s="260"/>
      <c r="STX24" s="260"/>
      <c r="STY24" s="260"/>
      <c r="STZ24" s="260"/>
      <c r="SUA24" s="260"/>
      <c r="SUB24" s="260"/>
      <c r="SUC24" s="260"/>
      <c r="SUD24" s="260"/>
      <c r="SUE24" s="260"/>
      <c r="SUF24" s="260"/>
      <c r="SUG24" s="260"/>
      <c r="SUH24" s="260"/>
      <c r="SUI24" s="260"/>
      <c r="SUJ24" s="260"/>
      <c r="SUK24" s="260"/>
      <c r="SUL24" s="260"/>
      <c r="SUM24" s="260"/>
      <c r="SUN24" s="260"/>
      <c r="SUO24" s="260"/>
      <c r="SUP24" s="260"/>
      <c r="SUQ24" s="260"/>
      <c r="SUR24" s="260"/>
      <c r="SUS24" s="260"/>
      <c r="SUT24" s="260"/>
      <c r="SUU24" s="260"/>
      <c r="SUV24" s="260"/>
      <c r="SUW24" s="260"/>
      <c r="SUX24" s="260"/>
      <c r="SUY24" s="260"/>
      <c r="SUZ24" s="260"/>
      <c r="SVA24" s="260"/>
      <c r="SVB24" s="260"/>
      <c r="SVC24" s="260"/>
      <c r="SVD24" s="260"/>
      <c r="SVE24" s="260"/>
      <c r="SVF24" s="260"/>
      <c r="SVG24" s="260"/>
      <c r="SVH24" s="260"/>
      <c r="SVI24" s="260"/>
      <c r="SVJ24" s="260"/>
      <c r="SVK24" s="260"/>
      <c r="SVL24" s="260"/>
      <c r="SVM24" s="260"/>
      <c r="SVN24" s="260"/>
      <c r="SVO24" s="260"/>
      <c r="SVP24" s="260"/>
      <c r="SVQ24" s="260"/>
      <c r="SVR24" s="260"/>
      <c r="SVS24" s="260"/>
      <c r="SVT24" s="260"/>
      <c r="SVU24" s="260"/>
      <c r="SVV24" s="260"/>
      <c r="SVW24" s="260"/>
      <c r="SVX24" s="260"/>
      <c r="SVY24" s="260"/>
      <c r="SVZ24" s="260"/>
      <c r="SWA24" s="260"/>
      <c r="SWB24" s="260"/>
      <c r="SWC24" s="260"/>
      <c r="SWD24" s="260"/>
      <c r="SWE24" s="260"/>
      <c r="SWF24" s="260"/>
      <c r="SWG24" s="260"/>
      <c r="SWH24" s="260"/>
      <c r="SWI24" s="260"/>
      <c r="SWJ24" s="260"/>
      <c r="SWK24" s="260"/>
      <c r="SWL24" s="260"/>
      <c r="SWM24" s="260"/>
      <c r="SWN24" s="260"/>
      <c r="SWO24" s="260"/>
      <c r="SWP24" s="260"/>
      <c r="SWQ24" s="260"/>
      <c r="SWR24" s="260"/>
      <c r="SWS24" s="260"/>
      <c r="SWT24" s="260"/>
      <c r="SWU24" s="260"/>
      <c r="SWV24" s="260"/>
      <c r="SWW24" s="260"/>
      <c r="SWX24" s="260"/>
      <c r="SWY24" s="260"/>
      <c r="SWZ24" s="260"/>
      <c r="SXA24" s="260"/>
      <c r="SXB24" s="260"/>
      <c r="SXC24" s="260"/>
      <c r="SXD24" s="260"/>
      <c r="SXE24" s="260"/>
      <c r="SXF24" s="260"/>
      <c r="SXG24" s="260"/>
      <c r="SXH24" s="260"/>
      <c r="SXI24" s="260"/>
      <c r="SXJ24" s="260"/>
      <c r="SXK24" s="260"/>
      <c r="SXL24" s="260"/>
      <c r="SXM24" s="260"/>
      <c r="SXN24" s="260"/>
      <c r="SXO24" s="260"/>
      <c r="SXP24" s="260"/>
      <c r="SXQ24" s="260"/>
      <c r="SXR24" s="260"/>
      <c r="SXS24" s="260"/>
      <c r="SXT24" s="260"/>
      <c r="SXU24" s="260"/>
      <c r="SXV24" s="260"/>
      <c r="SXW24" s="260"/>
      <c r="SXX24" s="260"/>
      <c r="SXY24" s="260"/>
      <c r="SXZ24" s="260"/>
      <c r="SYA24" s="260"/>
      <c r="SYB24" s="260"/>
      <c r="SYC24" s="260"/>
      <c r="SYD24" s="260"/>
      <c r="SYE24" s="260"/>
      <c r="SYF24" s="260"/>
      <c r="SYG24" s="260"/>
      <c r="SYH24" s="260"/>
      <c r="SYI24" s="260"/>
      <c r="SYJ24" s="260"/>
      <c r="SYK24" s="260"/>
      <c r="SYL24" s="260"/>
      <c r="SYM24" s="260"/>
      <c r="SYN24" s="260"/>
      <c r="SYO24" s="260"/>
      <c r="SYP24" s="260"/>
      <c r="SYQ24" s="260"/>
      <c r="SYR24" s="260"/>
      <c r="SYS24" s="260"/>
      <c r="SYT24" s="260"/>
      <c r="SYU24" s="260"/>
      <c r="SYV24" s="260"/>
      <c r="SYW24" s="260"/>
      <c r="SYX24" s="260"/>
      <c r="SYY24" s="260"/>
      <c r="SYZ24" s="260"/>
      <c r="SZA24" s="260"/>
      <c r="SZB24" s="260"/>
      <c r="SZC24" s="260"/>
      <c r="SZD24" s="260"/>
      <c r="SZE24" s="260"/>
      <c r="SZF24" s="260"/>
      <c r="SZG24" s="260"/>
      <c r="SZH24" s="260"/>
      <c r="SZI24" s="260"/>
      <c r="SZJ24" s="260"/>
      <c r="SZK24" s="260"/>
      <c r="SZL24" s="260"/>
      <c r="SZM24" s="260"/>
      <c r="SZN24" s="260"/>
      <c r="SZO24" s="260"/>
      <c r="SZP24" s="260"/>
      <c r="SZQ24" s="260"/>
      <c r="SZR24" s="260"/>
      <c r="SZS24" s="260"/>
      <c r="SZT24" s="260"/>
      <c r="SZU24" s="260"/>
      <c r="SZV24" s="260"/>
      <c r="SZW24" s="260"/>
      <c r="SZX24" s="260"/>
      <c r="SZY24" s="260"/>
      <c r="SZZ24" s="260"/>
      <c r="TAA24" s="260"/>
      <c r="TAB24" s="260"/>
      <c r="TAC24" s="260"/>
      <c r="TAD24" s="260"/>
      <c r="TAE24" s="260"/>
      <c r="TAF24" s="260"/>
      <c r="TAG24" s="260"/>
      <c r="TAH24" s="260"/>
      <c r="TAI24" s="260"/>
      <c r="TAJ24" s="260"/>
      <c r="TAK24" s="260"/>
      <c r="TAL24" s="260"/>
      <c r="TAM24" s="260"/>
      <c r="TAN24" s="260"/>
      <c r="TAO24" s="260"/>
      <c r="TAP24" s="260"/>
      <c r="TAQ24" s="260"/>
      <c r="TAR24" s="260"/>
      <c r="TAS24" s="260"/>
      <c r="TAT24" s="260"/>
      <c r="TAU24" s="260"/>
      <c r="TAV24" s="260"/>
      <c r="TAW24" s="260"/>
      <c r="TAX24" s="260"/>
      <c r="TAY24" s="260"/>
      <c r="TAZ24" s="260"/>
      <c r="TBA24" s="260"/>
      <c r="TBB24" s="260"/>
      <c r="TBC24" s="260"/>
      <c r="TBD24" s="260"/>
      <c r="TBE24" s="260"/>
      <c r="TBF24" s="260"/>
      <c r="TBG24" s="260"/>
      <c r="TBH24" s="260"/>
      <c r="TBI24" s="260"/>
      <c r="TBJ24" s="260"/>
      <c r="TBK24" s="260"/>
      <c r="TBL24" s="260"/>
      <c r="TBM24" s="260"/>
      <c r="TBN24" s="260"/>
      <c r="TBO24" s="260"/>
      <c r="TBP24" s="260"/>
      <c r="TBQ24" s="260"/>
      <c r="TBR24" s="260"/>
      <c r="TBS24" s="260"/>
      <c r="TBT24" s="260"/>
      <c r="TBU24" s="260"/>
      <c r="TBV24" s="260"/>
      <c r="TBW24" s="260"/>
      <c r="TBX24" s="260"/>
      <c r="TBY24" s="260"/>
      <c r="TBZ24" s="260"/>
      <c r="TCA24" s="260"/>
      <c r="TCB24" s="260"/>
      <c r="TCC24" s="260"/>
      <c r="TCD24" s="260"/>
      <c r="TCE24" s="260"/>
      <c r="TCF24" s="260"/>
      <c r="TCG24" s="260"/>
      <c r="TCH24" s="260"/>
      <c r="TCI24" s="260"/>
      <c r="TCJ24" s="260"/>
      <c r="TCK24" s="260"/>
      <c r="TCL24" s="260"/>
      <c r="TCM24" s="260"/>
      <c r="TCN24" s="260"/>
      <c r="TCO24" s="260"/>
      <c r="TCP24" s="260"/>
      <c r="TCQ24" s="260"/>
      <c r="TCR24" s="260"/>
      <c r="TCS24" s="260"/>
      <c r="TCT24" s="260"/>
      <c r="TCU24" s="260"/>
      <c r="TCV24" s="260"/>
      <c r="TCW24" s="260"/>
      <c r="TCX24" s="260"/>
      <c r="TCY24" s="260"/>
      <c r="TCZ24" s="260"/>
      <c r="TDA24" s="260"/>
      <c r="TDB24" s="260"/>
      <c r="TDC24" s="260"/>
      <c r="TDD24" s="260"/>
      <c r="TDE24" s="260"/>
      <c r="TDF24" s="260"/>
      <c r="TDG24" s="260"/>
      <c r="TDH24" s="260"/>
      <c r="TDI24" s="260"/>
      <c r="TDJ24" s="260"/>
      <c r="TDK24" s="260"/>
      <c r="TDL24" s="260"/>
      <c r="TDM24" s="260"/>
      <c r="TDN24" s="260"/>
      <c r="TDO24" s="260"/>
      <c r="TDP24" s="260"/>
      <c r="TDQ24" s="260"/>
      <c r="TDR24" s="260"/>
      <c r="TDS24" s="260"/>
      <c r="TDT24" s="260"/>
      <c r="TDU24" s="260"/>
      <c r="TDV24" s="260"/>
      <c r="TDW24" s="260"/>
      <c r="TDX24" s="260"/>
      <c r="TDY24" s="260"/>
      <c r="TDZ24" s="260"/>
      <c r="TEA24" s="260"/>
      <c r="TEB24" s="260"/>
      <c r="TEC24" s="260"/>
      <c r="TED24" s="260"/>
      <c r="TEE24" s="260"/>
      <c r="TEF24" s="260"/>
      <c r="TEG24" s="260"/>
      <c r="TEH24" s="260"/>
      <c r="TEI24" s="260"/>
      <c r="TEJ24" s="260"/>
      <c r="TEK24" s="260"/>
      <c r="TEL24" s="260"/>
      <c r="TEM24" s="260"/>
      <c r="TEN24" s="260"/>
      <c r="TEO24" s="260"/>
      <c r="TEP24" s="260"/>
      <c r="TEQ24" s="260"/>
      <c r="TER24" s="260"/>
      <c r="TES24" s="260"/>
      <c r="TET24" s="260"/>
      <c r="TEU24" s="260"/>
      <c r="TEV24" s="260"/>
      <c r="TEW24" s="260"/>
      <c r="TEX24" s="260"/>
      <c r="TEY24" s="260"/>
      <c r="TEZ24" s="260"/>
      <c r="TFA24" s="260"/>
      <c r="TFB24" s="260"/>
      <c r="TFC24" s="260"/>
      <c r="TFD24" s="260"/>
      <c r="TFE24" s="260"/>
      <c r="TFF24" s="260"/>
      <c r="TFG24" s="260"/>
      <c r="TFH24" s="260"/>
      <c r="TFI24" s="260"/>
      <c r="TFJ24" s="260"/>
      <c r="TFK24" s="260"/>
      <c r="TFL24" s="260"/>
      <c r="TFM24" s="260"/>
      <c r="TFN24" s="260"/>
      <c r="TFO24" s="260"/>
      <c r="TFP24" s="260"/>
      <c r="TFQ24" s="260"/>
      <c r="TFR24" s="260"/>
      <c r="TFS24" s="260"/>
      <c r="TFT24" s="260"/>
      <c r="TFU24" s="260"/>
      <c r="TFV24" s="260"/>
      <c r="TFW24" s="260"/>
      <c r="TFX24" s="260"/>
      <c r="TFY24" s="260"/>
      <c r="TFZ24" s="260"/>
      <c r="TGA24" s="260"/>
      <c r="TGB24" s="260"/>
      <c r="TGC24" s="260"/>
      <c r="TGD24" s="260"/>
      <c r="TGE24" s="260"/>
      <c r="TGF24" s="260"/>
      <c r="TGG24" s="260"/>
      <c r="TGH24" s="260"/>
      <c r="TGI24" s="260"/>
      <c r="TGJ24" s="260"/>
      <c r="TGK24" s="260"/>
      <c r="TGL24" s="260"/>
      <c r="TGM24" s="260"/>
      <c r="TGN24" s="260"/>
      <c r="TGO24" s="260"/>
      <c r="TGP24" s="260"/>
      <c r="TGQ24" s="260"/>
      <c r="TGR24" s="260"/>
      <c r="TGS24" s="260"/>
      <c r="TGT24" s="260"/>
      <c r="TGU24" s="260"/>
      <c r="TGV24" s="260"/>
      <c r="TGW24" s="260"/>
      <c r="TGX24" s="260"/>
      <c r="TGY24" s="260"/>
      <c r="TGZ24" s="260"/>
      <c r="THA24" s="260"/>
      <c r="THB24" s="260"/>
      <c r="THC24" s="260"/>
      <c r="THD24" s="260"/>
      <c r="THE24" s="260"/>
      <c r="THF24" s="260"/>
      <c r="THG24" s="260"/>
      <c r="THH24" s="260"/>
      <c r="THI24" s="260"/>
      <c r="THJ24" s="260"/>
      <c r="THK24" s="260"/>
      <c r="THL24" s="260"/>
      <c r="THM24" s="260"/>
      <c r="THN24" s="260"/>
      <c r="THO24" s="260"/>
      <c r="THP24" s="260"/>
      <c r="THQ24" s="260"/>
      <c r="THR24" s="260"/>
      <c r="THS24" s="260"/>
      <c r="THT24" s="260"/>
      <c r="THU24" s="260"/>
      <c r="THV24" s="260"/>
      <c r="THW24" s="260"/>
      <c r="THX24" s="260"/>
      <c r="THY24" s="260"/>
      <c r="THZ24" s="260"/>
      <c r="TIA24" s="260"/>
      <c r="TIB24" s="260"/>
      <c r="TIC24" s="260"/>
      <c r="TID24" s="260"/>
      <c r="TIE24" s="260"/>
      <c r="TIF24" s="260"/>
      <c r="TIG24" s="260"/>
      <c r="TIH24" s="260"/>
      <c r="TII24" s="260"/>
      <c r="TIJ24" s="260"/>
      <c r="TIK24" s="260"/>
      <c r="TIL24" s="260"/>
      <c r="TIM24" s="260"/>
      <c r="TIN24" s="260"/>
      <c r="TIO24" s="260"/>
      <c r="TIP24" s="260"/>
      <c r="TIQ24" s="260"/>
      <c r="TIR24" s="260"/>
      <c r="TIS24" s="260"/>
      <c r="TIT24" s="260"/>
      <c r="TIU24" s="260"/>
      <c r="TIV24" s="260"/>
      <c r="TIW24" s="260"/>
      <c r="TIX24" s="260"/>
      <c r="TIY24" s="260"/>
      <c r="TIZ24" s="260"/>
      <c r="TJA24" s="260"/>
      <c r="TJB24" s="260"/>
      <c r="TJC24" s="260"/>
      <c r="TJD24" s="260"/>
      <c r="TJE24" s="260"/>
      <c r="TJF24" s="260"/>
      <c r="TJG24" s="260"/>
      <c r="TJH24" s="260"/>
      <c r="TJI24" s="260"/>
      <c r="TJJ24" s="260"/>
      <c r="TJK24" s="260"/>
      <c r="TJL24" s="260"/>
      <c r="TJM24" s="260"/>
      <c r="TJN24" s="260"/>
      <c r="TJO24" s="260"/>
      <c r="TJP24" s="260"/>
      <c r="TJQ24" s="260"/>
      <c r="TJR24" s="260"/>
      <c r="TJS24" s="260"/>
      <c r="TJT24" s="260"/>
      <c r="TJU24" s="260"/>
      <c r="TJV24" s="260"/>
      <c r="TJW24" s="260"/>
      <c r="TJX24" s="260"/>
      <c r="TJY24" s="260"/>
      <c r="TJZ24" s="260"/>
      <c r="TKA24" s="260"/>
      <c r="TKB24" s="260"/>
      <c r="TKC24" s="260"/>
      <c r="TKD24" s="260"/>
      <c r="TKE24" s="260"/>
      <c r="TKF24" s="260"/>
      <c r="TKG24" s="260"/>
      <c r="TKH24" s="260"/>
      <c r="TKI24" s="260"/>
      <c r="TKJ24" s="260"/>
      <c r="TKK24" s="260"/>
      <c r="TKL24" s="260"/>
      <c r="TKM24" s="260"/>
      <c r="TKN24" s="260"/>
      <c r="TKO24" s="260"/>
      <c r="TKP24" s="260"/>
      <c r="TKQ24" s="260"/>
      <c r="TKR24" s="260"/>
      <c r="TKS24" s="260"/>
      <c r="TKT24" s="260"/>
      <c r="TKU24" s="260"/>
      <c r="TKV24" s="260"/>
      <c r="TKW24" s="260"/>
      <c r="TKX24" s="260"/>
      <c r="TKY24" s="260"/>
      <c r="TKZ24" s="260"/>
      <c r="TLA24" s="260"/>
      <c r="TLB24" s="260"/>
      <c r="TLC24" s="260"/>
      <c r="TLD24" s="260"/>
      <c r="TLE24" s="260"/>
      <c r="TLF24" s="260"/>
      <c r="TLG24" s="260"/>
      <c r="TLH24" s="260"/>
      <c r="TLI24" s="260"/>
      <c r="TLJ24" s="260"/>
      <c r="TLK24" s="260"/>
      <c r="TLL24" s="260"/>
      <c r="TLM24" s="260"/>
      <c r="TLN24" s="260"/>
      <c r="TLO24" s="260"/>
      <c r="TLP24" s="260"/>
      <c r="TLQ24" s="260"/>
      <c r="TLR24" s="260"/>
      <c r="TLS24" s="260"/>
      <c r="TLT24" s="260"/>
      <c r="TLU24" s="260"/>
      <c r="TLV24" s="260"/>
      <c r="TLW24" s="260"/>
      <c r="TLX24" s="260"/>
      <c r="TLY24" s="260"/>
      <c r="TLZ24" s="260"/>
      <c r="TMA24" s="260"/>
      <c r="TMB24" s="260"/>
      <c r="TMC24" s="260"/>
      <c r="TMD24" s="260"/>
      <c r="TME24" s="260"/>
      <c r="TMF24" s="260"/>
      <c r="TMG24" s="260"/>
      <c r="TMH24" s="260"/>
      <c r="TMI24" s="260"/>
      <c r="TMJ24" s="260"/>
      <c r="TMK24" s="260"/>
      <c r="TML24" s="260"/>
      <c r="TMM24" s="260"/>
      <c r="TMN24" s="260"/>
      <c r="TMO24" s="260"/>
      <c r="TMP24" s="260"/>
      <c r="TMQ24" s="260"/>
      <c r="TMR24" s="260"/>
      <c r="TMS24" s="260"/>
      <c r="TMT24" s="260"/>
      <c r="TMU24" s="260"/>
      <c r="TMV24" s="260"/>
      <c r="TMW24" s="260"/>
      <c r="TMX24" s="260"/>
      <c r="TMY24" s="260"/>
      <c r="TMZ24" s="260"/>
      <c r="TNA24" s="260"/>
      <c r="TNB24" s="260"/>
      <c r="TNC24" s="260"/>
      <c r="TND24" s="260"/>
      <c r="TNE24" s="260"/>
      <c r="TNF24" s="260"/>
      <c r="TNG24" s="260"/>
      <c r="TNH24" s="260"/>
      <c r="TNI24" s="260"/>
      <c r="TNJ24" s="260"/>
      <c r="TNK24" s="260"/>
      <c r="TNL24" s="260"/>
      <c r="TNM24" s="260"/>
      <c r="TNN24" s="260"/>
      <c r="TNO24" s="260"/>
      <c r="TNP24" s="260"/>
      <c r="TNQ24" s="260"/>
      <c r="TNR24" s="260"/>
      <c r="TNS24" s="260"/>
      <c r="TNT24" s="260"/>
      <c r="TNU24" s="260"/>
      <c r="TNV24" s="260"/>
      <c r="TNW24" s="260"/>
      <c r="TNX24" s="260"/>
      <c r="TNY24" s="260"/>
      <c r="TNZ24" s="260"/>
      <c r="TOA24" s="260"/>
      <c r="TOB24" s="260"/>
      <c r="TOC24" s="260"/>
      <c r="TOD24" s="260"/>
      <c r="TOE24" s="260"/>
      <c r="TOF24" s="260"/>
      <c r="TOG24" s="260"/>
      <c r="TOH24" s="260"/>
      <c r="TOI24" s="260"/>
      <c r="TOJ24" s="260"/>
      <c r="TOK24" s="260"/>
      <c r="TOL24" s="260"/>
      <c r="TOM24" s="260"/>
      <c r="TON24" s="260"/>
      <c r="TOO24" s="260"/>
      <c r="TOP24" s="260"/>
      <c r="TOQ24" s="260"/>
      <c r="TOR24" s="260"/>
      <c r="TOS24" s="260"/>
      <c r="TOT24" s="260"/>
      <c r="TOU24" s="260"/>
      <c r="TOV24" s="260"/>
      <c r="TOW24" s="260"/>
      <c r="TOX24" s="260"/>
      <c r="TOY24" s="260"/>
      <c r="TOZ24" s="260"/>
      <c r="TPA24" s="260"/>
      <c r="TPB24" s="260"/>
      <c r="TPC24" s="260"/>
      <c r="TPD24" s="260"/>
      <c r="TPE24" s="260"/>
      <c r="TPF24" s="260"/>
      <c r="TPG24" s="260"/>
      <c r="TPH24" s="260"/>
      <c r="TPI24" s="260"/>
      <c r="TPJ24" s="260"/>
      <c r="TPK24" s="260"/>
      <c r="TPL24" s="260"/>
      <c r="TPM24" s="260"/>
      <c r="TPN24" s="260"/>
      <c r="TPO24" s="260"/>
      <c r="TPP24" s="260"/>
      <c r="TPQ24" s="260"/>
      <c r="TPR24" s="260"/>
      <c r="TPS24" s="260"/>
      <c r="TPT24" s="260"/>
      <c r="TPU24" s="260"/>
      <c r="TPV24" s="260"/>
      <c r="TPW24" s="260"/>
      <c r="TPX24" s="260"/>
      <c r="TPY24" s="260"/>
      <c r="TPZ24" s="260"/>
      <c r="TQA24" s="260"/>
      <c r="TQB24" s="260"/>
      <c r="TQC24" s="260"/>
      <c r="TQD24" s="260"/>
      <c r="TQE24" s="260"/>
      <c r="TQF24" s="260"/>
      <c r="TQG24" s="260"/>
      <c r="TQH24" s="260"/>
      <c r="TQI24" s="260"/>
      <c r="TQJ24" s="260"/>
      <c r="TQK24" s="260"/>
      <c r="TQL24" s="260"/>
      <c r="TQM24" s="260"/>
      <c r="TQN24" s="260"/>
      <c r="TQO24" s="260"/>
      <c r="TQP24" s="260"/>
      <c r="TQQ24" s="260"/>
      <c r="TQR24" s="260"/>
      <c r="TQS24" s="260"/>
      <c r="TQT24" s="260"/>
      <c r="TQU24" s="260"/>
      <c r="TQV24" s="260"/>
      <c r="TQW24" s="260"/>
      <c r="TQX24" s="260"/>
      <c r="TQY24" s="260"/>
      <c r="TQZ24" s="260"/>
      <c r="TRA24" s="260"/>
      <c r="TRB24" s="260"/>
      <c r="TRC24" s="260"/>
      <c r="TRD24" s="260"/>
      <c r="TRE24" s="260"/>
      <c r="TRF24" s="260"/>
      <c r="TRG24" s="260"/>
      <c r="TRH24" s="260"/>
      <c r="TRI24" s="260"/>
      <c r="TRJ24" s="260"/>
      <c r="TRK24" s="260"/>
      <c r="TRL24" s="260"/>
      <c r="TRM24" s="260"/>
      <c r="TRN24" s="260"/>
      <c r="TRO24" s="260"/>
      <c r="TRP24" s="260"/>
      <c r="TRQ24" s="260"/>
      <c r="TRR24" s="260"/>
      <c r="TRS24" s="260"/>
      <c r="TRT24" s="260"/>
      <c r="TRU24" s="260"/>
      <c r="TRV24" s="260"/>
      <c r="TRW24" s="260"/>
      <c r="TRX24" s="260"/>
      <c r="TRY24" s="260"/>
      <c r="TRZ24" s="260"/>
      <c r="TSA24" s="260"/>
      <c r="TSB24" s="260"/>
      <c r="TSC24" s="260"/>
      <c r="TSD24" s="260"/>
      <c r="TSE24" s="260"/>
      <c r="TSF24" s="260"/>
      <c r="TSG24" s="260"/>
      <c r="TSH24" s="260"/>
      <c r="TSI24" s="260"/>
      <c r="TSJ24" s="260"/>
      <c r="TSK24" s="260"/>
      <c r="TSL24" s="260"/>
      <c r="TSM24" s="260"/>
      <c r="TSN24" s="260"/>
      <c r="TSO24" s="260"/>
      <c r="TSP24" s="260"/>
      <c r="TSQ24" s="260"/>
      <c r="TSR24" s="260"/>
      <c r="TSS24" s="260"/>
      <c r="TST24" s="260"/>
      <c r="TSU24" s="260"/>
      <c r="TSV24" s="260"/>
      <c r="TSW24" s="260"/>
      <c r="TSX24" s="260"/>
      <c r="TSY24" s="260"/>
      <c r="TSZ24" s="260"/>
      <c r="TTA24" s="260"/>
      <c r="TTB24" s="260"/>
      <c r="TTC24" s="260"/>
      <c r="TTD24" s="260"/>
      <c r="TTE24" s="260"/>
      <c r="TTF24" s="260"/>
      <c r="TTG24" s="260"/>
      <c r="TTH24" s="260"/>
      <c r="TTI24" s="260"/>
      <c r="TTJ24" s="260"/>
      <c r="TTK24" s="260"/>
      <c r="TTL24" s="260"/>
      <c r="TTM24" s="260"/>
      <c r="TTN24" s="260"/>
      <c r="TTO24" s="260"/>
      <c r="TTP24" s="260"/>
      <c r="TTQ24" s="260"/>
      <c r="TTR24" s="260"/>
      <c r="TTS24" s="260"/>
      <c r="TTT24" s="260"/>
      <c r="TTU24" s="260"/>
      <c r="TTV24" s="260"/>
      <c r="TTW24" s="260"/>
      <c r="TTX24" s="260"/>
      <c r="TTY24" s="260"/>
      <c r="TTZ24" s="260"/>
      <c r="TUA24" s="260"/>
      <c r="TUB24" s="260"/>
      <c r="TUC24" s="260"/>
      <c r="TUD24" s="260"/>
      <c r="TUE24" s="260"/>
      <c r="TUF24" s="260"/>
      <c r="TUG24" s="260"/>
      <c r="TUH24" s="260"/>
      <c r="TUI24" s="260"/>
      <c r="TUJ24" s="260"/>
      <c r="TUK24" s="260"/>
      <c r="TUL24" s="260"/>
      <c r="TUM24" s="260"/>
      <c r="TUN24" s="260"/>
      <c r="TUO24" s="260"/>
      <c r="TUP24" s="260"/>
      <c r="TUQ24" s="260"/>
      <c r="TUR24" s="260"/>
      <c r="TUS24" s="260"/>
      <c r="TUT24" s="260"/>
      <c r="TUU24" s="260"/>
      <c r="TUV24" s="260"/>
      <c r="TUW24" s="260"/>
      <c r="TUX24" s="260"/>
      <c r="TUY24" s="260"/>
      <c r="TUZ24" s="260"/>
      <c r="TVA24" s="260"/>
      <c r="TVB24" s="260"/>
      <c r="TVC24" s="260"/>
      <c r="TVD24" s="260"/>
      <c r="TVE24" s="260"/>
      <c r="TVF24" s="260"/>
      <c r="TVG24" s="260"/>
      <c r="TVH24" s="260"/>
      <c r="TVI24" s="260"/>
      <c r="TVJ24" s="260"/>
      <c r="TVK24" s="260"/>
      <c r="TVL24" s="260"/>
      <c r="TVM24" s="260"/>
      <c r="TVN24" s="260"/>
      <c r="TVO24" s="260"/>
      <c r="TVP24" s="260"/>
      <c r="TVQ24" s="260"/>
      <c r="TVR24" s="260"/>
      <c r="TVS24" s="260"/>
      <c r="TVT24" s="260"/>
      <c r="TVU24" s="260"/>
      <c r="TVV24" s="260"/>
      <c r="TVW24" s="260"/>
      <c r="TVX24" s="260"/>
      <c r="TVY24" s="260"/>
      <c r="TVZ24" s="260"/>
      <c r="TWA24" s="260"/>
      <c r="TWB24" s="260"/>
      <c r="TWC24" s="260"/>
      <c r="TWD24" s="260"/>
      <c r="TWE24" s="260"/>
      <c r="TWF24" s="260"/>
      <c r="TWG24" s="260"/>
      <c r="TWH24" s="260"/>
      <c r="TWI24" s="260"/>
      <c r="TWJ24" s="260"/>
      <c r="TWK24" s="260"/>
      <c r="TWL24" s="260"/>
      <c r="TWM24" s="260"/>
      <c r="TWN24" s="260"/>
      <c r="TWO24" s="260"/>
      <c r="TWP24" s="260"/>
      <c r="TWQ24" s="260"/>
      <c r="TWR24" s="260"/>
      <c r="TWS24" s="260"/>
      <c r="TWT24" s="260"/>
      <c r="TWU24" s="260"/>
      <c r="TWV24" s="260"/>
      <c r="TWW24" s="260"/>
      <c r="TWX24" s="260"/>
      <c r="TWY24" s="260"/>
      <c r="TWZ24" s="260"/>
      <c r="TXA24" s="260"/>
      <c r="TXB24" s="260"/>
      <c r="TXC24" s="260"/>
      <c r="TXD24" s="260"/>
      <c r="TXE24" s="260"/>
      <c r="TXF24" s="260"/>
      <c r="TXG24" s="260"/>
      <c r="TXH24" s="260"/>
      <c r="TXI24" s="260"/>
      <c r="TXJ24" s="260"/>
      <c r="TXK24" s="260"/>
      <c r="TXL24" s="260"/>
      <c r="TXM24" s="260"/>
      <c r="TXN24" s="260"/>
      <c r="TXO24" s="260"/>
      <c r="TXP24" s="260"/>
      <c r="TXQ24" s="260"/>
      <c r="TXR24" s="260"/>
      <c r="TXS24" s="260"/>
      <c r="TXT24" s="260"/>
      <c r="TXU24" s="260"/>
      <c r="TXV24" s="260"/>
      <c r="TXW24" s="260"/>
      <c r="TXX24" s="260"/>
      <c r="TXY24" s="260"/>
      <c r="TXZ24" s="260"/>
      <c r="TYA24" s="260"/>
      <c r="TYB24" s="260"/>
      <c r="TYC24" s="260"/>
      <c r="TYD24" s="260"/>
      <c r="TYE24" s="260"/>
      <c r="TYF24" s="260"/>
      <c r="TYG24" s="260"/>
      <c r="TYH24" s="260"/>
      <c r="TYI24" s="260"/>
      <c r="TYJ24" s="260"/>
      <c r="TYK24" s="260"/>
      <c r="TYL24" s="260"/>
      <c r="TYM24" s="260"/>
      <c r="TYN24" s="260"/>
      <c r="TYO24" s="260"/>
      <c r="TYP24" s="260"/>
      <c r="TYQ24" s="260"/>
      <c r="TYR24" s="260"/>
      <c r="TYS24" s="260"/>
      <c r="TYT24" s="260"/>
      <c r="TYU24" s="260"/>
      <c r="TYV24" s="260"/>
      <c r="TYW24" s="260"/>
      <c r="TYX24" s="260"/>
      <c r="TYY24" s="260"/>
      <c r="TYZ24" s="260"/>
      <c r="TZA24" s="260"/>
      <c r="TZB24" s="260"/>
      <c r="TZC24" s="260"/>
      <c r="TZD24" s="260"/>
      <c r="TZE24" s="260"/>
      <c r="TZF24" s="260"/>
      <c r="TZG24" s="260"/>
      <c r="TZH24" s="260"/>
      <c r="TZI24" s="260"/>
      <c r="TZJ24" s="260"/>
      <c r="TZK24" s="260"/>
      <c r="TZL24" s="260"/>
      <c r="TZM24" s="260"/>
      <c r="TZN24" s="260"/>
      <c r="TZO24" s="260"/>
      <c r="TZP24" s="260"/>
      <c r="TZQ24" s="260"/>
      <c r="TZR24" s="260"/>
      <c r="TZS24" s="260"/>
      <c r="TZT24" s="260"/>
      <c r="TZU24" s="260"/>
      <c r="TZV24" s="260"/>
      <c r="TZW24" s="260"/>
      <c r="TZX24" s="260"/>
      <c r="TZY24" s="260"/>
      <c r="TZZ24" s="260"/>
      <c r="UAA24" s="260"/>
      <c r="UAB24" s="260"/>
      <c r="UAC24" s="260"/>
      <c r="UAD24" s="260"/>
      <c r="UAE24" s="260"/>
      <c r="UAF24" s="260"/>
      <c r="UAG24" s="260"/>
      <c r="UAH24" s="260"/>
      <c r="UAI24" s="260"/>
      <c r="UAJ24" s="260"/>
      <c r="UAK24" s="260"/>
      <c r="UAL24" s="260"/>
      <c r="UAM24" s="260"/>
      <c r="UAN24" s="260"/>
      <c r="UAO24" s="260"/>
      <c r="UAP24" s="260"/>
      <c r="UAQ24" s="260"/>
      <c r="UAR24" s="260"/>
      <c r="UAS24" s="260"/>
      <c r="UAT24" s="260"/>
      <c r="UAU24" s="260"/>
      <c r="UAV24" s="260"/>
      <c r="UAW24" s="260"/>
      <c r="UAX24" s="260"/>
      <c r="UAY24" s="260"/>
      <c r="UAZ24" s="260"/>
      <c r="UBA24" s="260"/>
      <c r="UBB24" s="260"/>
      <c r="UBC24" s="260"/>
      <c r="UBD24" s="260"/>
      <c r="UBE24" s="260"/>
      <c r="UBF24" s="260"/>
      <c r="UBG24" s="260"/>
      <c r="UBH24" s="260"/>
      <c r="UBI24" s="260"/>
      <c r="UBJ24" s="260"/>
      <c r="UBK24" s="260"/>
      <c r="UBL24" s="260"/>
      <c r="UBM24" s="260"/>
      <c r="UBN24" s="260"/>
      <c r="UBO24" s="260"/>
      <c r="UBP24" s="260"/>
      <c r="UBQ24" s="260"/>
      <c r="UBR24" s="260"/>
      <c r="UBS24" s="260"/>
      <c r="UBT24" s="260"/>
      <c r="UBU24" s="260"/>
      <c r="UBV24" s="260"/>
      <c r="UBW24" s="260"/>
      <c r="UBX24" s="260"/>
      <c r="UBY24" s="260"/>
      <c r="UBZ24" s="260"/>
      <c r="UCA24" s="260"/>
      <c r="UCB24" s="260"/>
      <c r="UCC24" s="260"/>
      <c r="UCD24" s="260"/>
      <c r="UCE24" s="260"/>
      <c r="UCF24" s="260"/>
      <c r="UCG24" s="260"/>
      <c r="UCH24" s="260"/>
      <c r="UCI24" s="260"/>
      <c r="UCJ24" s="260"/>
      <c r="UCK24" s="260"/>
      <c r="UCL24" s="260"/>
      <c r="UCM24" s="260"/>
      <c r="UCN24" s="260"/>
      <c r="UCO24" s="260"/>
      <c r="UCP24" s="260"/>
      <c r="UCQ24" s="260"/>
      <c r="UCR24" s="260"/>
      <c r="UCS24" s="260"/>
      <c r="UCT24" s="260"/>
      <c r="UCU24" s="260"/>
      <c r="UCV24" s="260"/>
      <c r="UCW24" s="260"/>
      <c r="UCX24" s="260"/>
      <c r="UCY24" s="260"/>
      <c r="UCZ24" s="260"/>
      <c r="UDA24" s="260"/>
      <c r="UDB24" s="260"/>
      <c r="UDC24" s="260"/>
      <c r="UDD24" s="260"/>
      <c r="UDE24" s="260"/>
      <c r="UDF24" s="260"/>
      <c r="UDG24" s="260"/>
      <c r="UDH24" s="260"/>
      <c r="UDI24" s="260"/>
      <c r="UDJ24" s="260"/>
      <c r="UDK24" s="260"/>
      <c r="UDL24" s="260"/>
      <c r="UDM24" s="260"/>
      <c r="UDN24" s="260"/>
      <c r="UDO24" s="260"/>
      <c r="UDP24" s="260"/>
      <c r="UDQ24" s="260"/>
      <c r="UDR24" s="260"/>
      <c r="UDS24" s="260"/>
      <c r="UDT24" s="260"/>
      <c r="UDU24" s="260"/>
      <c r="UDV24" s="260"/>
      <c r="UDW24" s="260"/>
      <c r="UDX24" s="260"/>
      <c r="UDY24" s="260"/>
      <c r="UDZ24" s="260"/>
      <c r="UEA24" s="260"/>
      <c r="UEB24" s="260"/>
      <c r="UEC24" s="260"/>
      <c r="UED24" s="260"/>
      <c r="UEE24" s="260"/>
      <c r="UEF24" s="260"/>
      <c r="UEG24" s="260"/>
      <c r="UEH24" s="260"/>
      <c r="UEI24" s="260"/>
      <c r="UEJ24" s="260"/>
      <c r="UEK24" s="260"/>
      <c r="UEL24" s="260"/>
      <c r="UEM24" s="260"/>
      <c r="UEN24" s="260"/>
      <c r="UEO24" s="260"/>
      <c r="UEP24" s="260"/>
      <c r="UEQ24" s="260"/>
      <c r="UER24" s="260"/>
      <c r="UES24" s="260"/>
      <c r="UET24" s="260"/>
      <c r="UEU24" s="260"/>
      <c r="UEV24" s="260"/>
      <c r="UEW24" s="260"/>
      <c r="UEX24" s="260"/>
      <c r="UEY24" s="260"/>
      <c r="UEZ24" s="260"/>
      <c r="UFA24" s="260"/>
      <c r="UFB24" s="260"/>
      <c r="UFC24" s="260"/>
      <c r="UFD24" s="260"/>
      <c r="UFE24" s="260"/>
      <c r="UFF24" s="260"/>
      <c r="UFG24" s="260"/>
      <c r="UFH24" s="260"/>
      <c r="UFI24" s="260"/>
      <c r="UFJ24" s="260"/>
      <c r="UFK24" s="260"/>
      <c r="UFL24" s="260"/>
      <c r="UFM24" s="260"/>
      <c r="UFN24" s="260"/>
      <c r="UFO24" s="260"/>
      <c r="UFP24" s="260"/>
      <c r="UFQ24" s="260"/>
      <c r="UFR24" s="260"/>
      <c r="UFS24" s="260"/>
      <c r="UFT24" s="260"/>
      <c r="UFU24" s="260"/>
      <c r="UFV24" s="260"/>
      <c r="UFW24" s="260"/>
      <c r="UFX24" s="260"/>
      <c r="UFY24" s="260"/>
      <c r="UFZ24" s="260"/>
      <c r="UGA24" s="260"/>
      <c r="UGB24" s="260"/>
      <c r="UGC24" s="260"/>
      <c r="UGD24" s="260"/>
      <c r="UGE24" s="260"/>
      <c r="UGF24" s="260"/>
      <c r="UGG24" s="260"/>
      <c r="UGH24" s="260"/>
      <c r="UGI24" s="260"/>
      <c r="UGJ24" s="260"/>
      <c r="UGK24" s="260"/>
      <c r="UGL24" s="260"/>
      <c r="UGM24" s="260"/>
      <c r="UGN24" s="260"/>
      <c r="UGO24" s="260"/>
      <c r="UGP24" s="260"/>
      <c r="UGQ24" s="260"/>
      <c r="UGR24" s="260"/>
      <c r="UGS24" s="260"/>
      <c r="UGT24" s="260"/>
      <c r="UGU24" s="260"/>
      <c r="UGV24" s="260"/>
      <c r="UGW24" s="260"/>
      <c r="UGX24" s="260"/>
      <c r="UGY24" s="260"/>
      <c r="UGZ24" s="260"/>
      <c r="UHA24" s="260"/>
      <c r="UHB24" s="260"/>
      <c r="UHC24" s="260"/>
      <c r="UHD24" s="260"/>
      <c r="UHE24" s="260"/>
      <c r="UHF24" s="260"/>
      <c r="UHG24" s="260"/>
      <c r="UHH24" s="260"/>
      <c r="UHI24" s="260"/>
      <c r="UHJ24" s="260"/>
      <c r="UHK24" s="260"/>
      <c r="UHL24" s="260"/>
      <c r="UHM24" s="260"/>
      <c r="UHN24" s="260"/>
      <c r="UHO24" s="260"/>
      <c r="UHP24" s="260"/>
      <c r="UHQ24" s="260"/>
      <c r="UHR24" s="260"/>
      <c r="UHS24" s="260"/>
      <c r="UHT24" s="260"/>
      <c r="UHU24" s="260"/>
      <c r="UHV24" s="260"/>
      <c r="UHW24" s="260"/>
      <c r="UHX24" s="260"/>
      <c r="UHY24" s="260"/>
      <c r="UHZ24" s="260"/>
      <c r="UIA24" s="260"/>
      <c r="UIB24" s="260"/>
      <c r="UIC24" s="260"/>
      <c r="UID24" s="260"/>
      <c r="UIE24" s="260"/>
      <c r="UIF24" s="260"/>
      <c r="UIG24" s="260"/>
      <c r="UIH24" s="260"/>
      <c r="UII24" s="260"/>
      <c r="UIJ24" s="260"/>
      <c r="UIK24" s="260"/>
      <c r="UIL24" s="260"/>
      <c r="UIM24" s="260"/>
      <c r="UIN24" s="260"/>
      <c r="UIO24" s="260"/>
      <c r="UIP24" s="260"/>
      <c r="UIQ24" s="260"/>
      <c r="UIR24" s="260"/>
      <c r="UIS24" s="260"/>
      <c r="UIT24" s="260"/>
      <c r="UIU24" s="260"/>
      <c r="UIV24" s="260"/>
      <c r="UIW24" s="260"/>
      <c r="UIX24" s="260"/>
      <c r="UIY24" s="260"/>
      <c r="UIZ24" s="260"/>
      <c r="UJA24" s="260"/>
      <c r="UJB24" s="260"/>
      <c r="UJC24" s="260"/>
      <c r="UJD24" s="260"/>
      <c r="UJE24" s="260"/>
      <c r="UJF24" s="260"/>
      <c r="UJG24" s="260"/>
      <c r="UJH24" s="260"/>
      <c r="UJI24" s="260"/>
      <c r="UJJ24" s="260"/>
      <c r="UJK24" s="260"/>
      <c r="UJL24" s="260"/>
      <c r="UJM24" s="260"/>
      <c r="UJN24" s="260"/>
      <c r="UJO24" s="260"/>
      <c r="UJP24" s="260"/>
      <c r="UJQ24" s="260"/>
      <c r="UJR24" s="260"/>
      <c r="UJS24" s="260"/>
      <c r="UJT24" s="260"/>
      <c r="UJU24" s="260"/>
      <c r="UJV24" s="260"/>
      <c r="UJW24" s="260"/>
      <c r="UJX24" s="260"/>
      <c r="UJY24" s="260"/>
      <c r="UJZ24" s="260"/>
      <c r="UKA24" s="260"/>
      <c r="UKB24" s="260"/>
      <c r="UKC24" s="260"/>
      <c r="UKD24" s="260"/>
      <c r="UKE24" s="260"/>
      <c r="UKF24" s="260"/>
      <c r="UKG24" s="260"/>
      <c r="UKH24" s="260"/>
      <c r="UKI24" s="260"/>
      <c r="UKJ24" s="260"/>
      <c r="UKK24" s="260"/>
      <c r="UKL24" s="260"/>
      <c r="UKM24" s="260"/>
      <c r="UKN24" s="260"/>
      <c r="UKO24" s="260"/>
      <c r="UKP24" s="260"/>
      <c r="UKQ24" s="260"/>
      <c r="UKR24" s="260"/>
      <c r="UKS24" s="260"/>
      <c r="UKT24" s="260"/>
      <c r="UKU24" s="260"/>
      <c r="UKV24" s="260"/>
      <c r="UKW24" s="260"/>
      <c r="UKX24" s="260"/>
      <c r="UKY24" s="260"/>
      <c r="UKZ24" s="260"/>
      <c r="ULA24" s="260"/>
      <c r="ULB24" s="260"/>
      <c r="ULC24" s="260"/>
      <c r="ULD24" s="260"/>
      <c r="ULE24" s="260"/>
      <c r="ULF24" s="260"/>
      <c r="ULG24" s="260"/>
      <c r="ULH24" s="260"/>
      <c r="ULI24" s="260"/>
      <c r="ULJ24" s="260"/>
      <c r="ULK24" s="260"/>
      <c r="ULL24" s="260"/>
      <c r="ULM24" s="260"/>
      <c r="ULN24" s="260"/>
      <c r="ULO24" s="260"/>
      <c r="ULP24" s="260"/>
      <c r="ULQ24" s="260"/>
      <c r="ULR24" s="260"/>
      <c r="ULS24" s="260"/>
      <c r="ULT24" s="260"/>
      <c r="ULU24" s="260"/>
      <c r="ULV24" s="260"/>
      <c r="ULW24" s="260"/>
      <c r="ULX24" s="260"/>
      <c r="ULY24" s="260"/>
      <c r="ULZ24" s="260"/>
      <c r="UMA24" s="260"/>
      <c r="UMB24" s="260"/>
      <c r="UMC24" s="260"/>
      <c r="UMD24" s="260"/>
      <c r="UME24" s="260"/>
      <c r="UMF24" s="260"/>
      <c r="UMG24" s="260"/>
      <c r="UMH24" s="260"/>
      <c r="UMI24" s="260"/>
      <c r="UMJ24" s="260"/>
      <c r="UMK24" s="260"/>
      <c r="UML24" s="260"/>
      <c r="UMM24" s="260"/>
      <c r="UMN24" s="260"/>
      <c r="UMO24" s="260"/>
      <c r="UMP24" s="260"/>
      <c r="UMQ24" s="260"/>
      <c r="UMR24" s="260"/>
      <c r="UMS24" s="260"/>
      <c r="UMT24" s="260"/>
      <c r="UMU24" s="260"/>
      <c r="UMV24" s="260"/>
      <c r="UMW24" s="260"/>
      <c r="UMX24" s="260"/>
      <c r="UMY24" s="260"/>
      <c r="UMZ24" s="260"/>
      <c r="UNA24" s="260"/>
      <c r="UNB24" s="260"/>
      <c r="UNC24" s="260"/>
      <c r="UND24" s="260"/>
      <c r="UNE24" s="260"/>
      <c r="UNF24" s="260"/>
      <c r="UNG24" s="260"/>
      <c r="UNH24" s="260"/>
      <c r="UNI24" s="260"/>
      <c r="UNJ24" s="260"/>
      <c r="UNK24" s="260"/>
      <c r="UNL24" s="260"/>
      <c r="UNM24" s="260"/>
      <c r="UNN24" s="260"/>
      <c r="UNO24" s="260"/>
      <c r="UNP24" s="260"/>
      <c r="UNQ24" s="260"/>
      <c r="UNR24" s="260"/>
      <c r="UNS24" s="260"/>
      <c r="UNT24" s="260"/>
      <c r="UNU24" s="260"/>
      <c r="UNV24" s="260"/>
      <c r="UNW24" s="260"/>
      <c r="UNX24" s="260"/>
      <c r="UNY24" s="260"/>
      <c r="UNZ24" s="260"/>
      <c r="UOA24" s="260"/>
      <c r="UOB24" s="260"/>
      <c r="UOC24" s="260"/>
      <c r="UOD24" s="260"/>
      <c r="UOE24" s="260"/>
      <c r="UOF24" s="260"/>
      <c r="UOG24" s="260"/>
      <c r="UOH24" s="260"/>
      <c r="UOI24" s="260"/>
      <c r="UOJ24" s="260"/>
      <c r="UOK24" s="260"/>
      <c r="UOL24" s="260"/>
      <c r="UOM24" s="260"/>
      <c r="UON24" s="260"/>
      <c r="UOO24" s="260"/>
      <c r="UOP24" s="260"/>
      <c r="UOQ24" s="260"/>
      <c r="UOR24" s="260"/>
      <c r="UOS24" s="260"/>
      <c r="UOT24" s="260"/>
      <c r="UOU24" s="260"/>
      <c r="UOV24" s="260"/>
      <c r="UOW24" s="260"/>
      <c r="UOX24" s="260"/>
      <c r="UOY24" s="260"/>
      <c r="UOZ24" s="260"/>
      <c r="UPA24" s="260"/>
      <c r="UPB24" s="260"/>
      <c r="UPC24" s="260"/>
      <c r="UPD24" s="260"/>
      <c r="UPE24" s="260"/>
      <c r="UPF24" s="260"/>
      <c r="UPG24" s="260"/>
      <c r="UPH24" s="260"/>
      <c r="UPI24" s="260"/>
      <c r="UPJ24" s="260"/>
      <c r="UPK24" s="260"/>
      <c r="UPL24" s="260"/>
      <c r="UPM24" s="260"/>
      <c r="UPN24" s="260"/>
      <c r="UPO24" s="260"/>
      <c r="UPP24" s="260"/>
      <c r="UPQ24" s="260"/>
      <c r="UPR24" s="260"/>
      <c r="UPS24" s="260"/>
      <c r="UPT24" s="260"/>
      <c r="UPU24" s="260"/>
      <c r="UPV24" s="260"/>
      <c r="UPW24" s="260"/>
      <c r="UPX24" s="260"/>
      <c r="UPY24" s="260"/>
      <c r="UPZ24" s="260"/>
      <c r="UQA24" s="260"/>
      <c r="UQB24" s="260"/>
      <c r="UQC24" s="260"/>
      <c r="UQD24" s="260"/>
      <c r="UQE24" s="260"/>
      <c r="UQF24" s="260"/>
      <c r="UQG24" s="260"/>
      <c r="UQH24" s="260"/>
      <c r="UQI24" s="260"/>
      <c r="UQJ24" s="260"/>
      <c r="UQK24" s="260"/>
      <c r="UQL24" s="260"/>
      <c r="UQM24" s="260"/>
      <c r="UQN24" s="260"/>
      <c r="UQO24" s="260"/>
      <c r="UQP24" s="260"/>
      <c r="UQQ24" s="260"/>
      <c r="UQR24" s="260"/>
      <c r="UQS24" s="260"/>
      <c r="UQT24" s="260"/>
      <c r="UQU24" s="260"/>
      <c r="UQV24" s="260"/>
      <c r="UQW24" s="260"/>
      <c r="UQX24" s="260"/>
      <c r="UQY24" s="260"/>
      <c r="UQZ24" s="260"/>
      <c r="URA24" s="260"/>
      <c r="URB24" s="260"/>
      <c r="URC24" s="260"/>
      <c r="URD24" s="260"/>
      <c r="URE24" s="260"/>
      <c r="URF24" s="260"/>
      <c r="URG24" s="260"/>
      <c r="URH24" s="260"/>
      <c r="URI24" s="260"/>
      <c r="URJ24" s="260"/>
      <c r="URK24" s="260"/>
      <c r="URL24" s="260"/>
      <c r="URM24" s="260"/>
      <c r="URN24" s="260"/>
      <c r="URO24" s="260"/>
      <c r="URP24" s="260"/>
      <c r="URQ24" s="260"/>
      <c r="URR24" s="260"/>
      <c r="URS24" s="260"/>
      <c r="URT24" s="260"/>
      <c r="URU24" s="260"/>
      <c r="URV24" s="260"/>
      <c r="URW24" s="260"/>
      <c r="URX24" s="260"/>
      <c r="URY24" s="260"/>
      <c r="URZ24" s="260"/>
      <c r="USA24" s="260"/>
      <c r="USB24" s="260"/>
      <c r="USC24" s="260"/>
      <c r="USD24" s="260"/>
      <c r="USE24" s="260"/>
      <c r="USF24" s="260"/>
      <c r="USG24" s="260"/>
      <c r="USH24" s="260"/>
      <c r="USI24" s="260"/>
      <c r="USJ24" s="260"/>
      <c r="USK24" s="260"/>
      <c r="USL24" s="260"/>
      <c r="USM24" s="260"/>
      <c r="USN24" s="260"/>
      <c r="USO24" s="260"/>
      <c r="USP24" s="260"/>
      <c r="USQ24" s="260"/>
      <c r="USR24" s="260"/>
      <c r="USS24" s="260"/>
      <c r="UST24" s="260"/>
      <c r="USU24" s="260"/>
      <c r="USV24" s="260"/>
      <c r="USW24" s="260"/>
      <c r="USX24" s="260"/>
      <c r="USY24" s="260"/>
      <c r="USZ24" s="260"/>
      <c r="UTA24" s="260"/>
      <c r="UTB24" s="260"/>
      <c r="UTC24" s="260"/>
      <c r="UTD24" s="260"/>
      <c r="UTE24" s="260"/>
      <c r="UTF24" s="260"/>
      <c r="UTG24" s="260"/>
      <c r="UTH24" s="260"/>
      <c r="UTI24" s="260"/>
      <c r="UTJ24" s="260"/>
      <c r="UTK24" s="260"/>
      <c r="UTL24" s="260"/>
      <c r="UTM24" s="260"/>
      <c r="UTN24" s="260"/>
      <c r="UTO24" s="260"/>
      <c r="UTP24" s="260"/>
      <c r="UTQ24" s="260"/>
      <c r="UTR24" s="260"/>
      <c r="UTS24" s="260"/>
      <c r="UTT24" s="260"/>
      <c r="UTU24" s="260"/>
      <c r="UTV24" s="260"/>
      <c r="UTW24" s="260"/>
      <c r="UTX24" s="260"/>
      <c r="UTY24" s="260"/>
      <c r="UTZ24" s="260"/>
      <c r="UUA24" s="260"/>
      <c r="UUB24" s="260"/>
      <c r="UUC24" s="260"/>
      <c r="UUD24" s="260"/>
      <c r="UUE24" s="260"/>
      <c r="UUF24" s="260"/>
      <c r="UUG24" s="260"/>
      <c r="UUH24" s="260"/>
      <c r="UUI24" s="260"/>
      <c r="UUJ24" s="260"/>
      <c r="UUK24" s="260"/>
      <c r="UUL24" s="260"/>
      <c r="UUM24" s="260"/>
      <c r="UUN24" s="260"/>
      <c r="UUO24" s="260"/>
      <c r="UUP24" s="260"/>
      <c r="UUQ24" s="260"/>
      <c r="UUR24" s="260"/>
      <c r="UUS24" s="260"/>
      <c r="UUT24" s="260"/>
      <c r="UUU24" s="260"/>
      <c r="UUV24" s="260"/>
      <c r="UUW24" s="260"/>
      <c r="UUX24" s="260"/>
      <c r="UUY24" s="260"/>
      <c r="UUZ24" s="260"/>
      <c r="UVA24" s="260"/>
      <c r="UVB24" s="260"/>
      <c r="UVC24" s="260"/>
      <c r="UVD24" s="260"/>
      <c r="UVE24" s="260"/>
      <c r="UVF24" s="260"/>
      <c r="UVG24" s="260"/>
      <c r="UVH24" s="260"/>
      <c r="UVI24" s="260"/>
      <c r="UVJ24" s="260"/>
      <c r="UVK24" s="260"/>
      <c r="UVL24" s="260"/>
      <c r="UVM24" s="260"/>
      <c r="UVN24" s="260"/>
      <c r="UVO24" s="260"/>
      <c r="UVP24" s="260"/>
      <c r="UVQ24" s="260"/>
      <c r="UVR24" s="260"/>
      <c r="UVS24" s="260"/>
      <c r="UVT24" s="260"/>
      <c r="UVU24" s="260"/>
      <c r="UVV24" s="260"/>
      <c r="UVW24" s="260"/>
      <c r="UVX24" s="260"/>
      <c r="UVY24" s="260"/>
      <c r="UVZ24" s="260"/>
      <c r="UWA24" s="260"/>
      <c r="UWB24" s="260"/>
      <c r="UWC24" s="260"/>
      <c r="UWD24" s="260"/>
      <c r="UWE24" s="260"/>
      <c r="UWF24" s="260"/>
      <c r="UWG24" s="260"/>
      <c r="UWH24" s="260"/>
      <c r="UWI24" s="260"/>
      <c r="UWJ24" s="260"/>
      <c r="UWK24" s="260"/>
      <c r="UWL24" s="260"/>
      <c r="UWM24" s="260"/>
      <c r="UWN24" s="260"/>
      <c r="UWO24" s="260"/>
      <c r="UWP24" s="260"/>
      <c r="UWQ24" s="260"/>
      <c r="UWR24" s="260"/>
      <c r="UWS24" s="260"/>
      <c r="UWT24" s="260"/>
      <c r="UWU24" s="260"/>
      <c r="UWV24" s="260"/>
      <c r="UWW24" s="260"/>
      <c r="UWX24" s="260"/>
      <c r="UWY24" s="260"/>
      <c r="UWZ24" s="260"/>
      <c r="UXA24" s="260"/>
      <c r="UXB24" s="260"/>
      <c r="UXC24" s="260"/>
      <c r="UXD24" s="260"/>
      <c r="UXE24" s="260"/>
      <c r="UXF24" s="260"/>
      <c r="UXG24" s="260"/>
      <c r="UXH24" s="260"/>
      <c r="UXI24" s="260"/>
      <c r="UXJ24" s="260"/>
      <c r="UXK24" s="260"/>
      <c r="UXL24" s="260"/>
      <c r="UXM24" s="260"/>
      <c r="UXN24" s="260"/>
      <c r="UXO24" s="260"/>
      <c r="UXP24" s="260"/>
      <c r="UXQ24" s="260"/>
      <c r="UXR24" s="260"/>
      <c r="UXS24" s="260"/>
      <c r="UXT24" s="260"/>
      <c r="UXU24" s="260"/>
      <c r="UXV24" s="260"/>
      <c r="UXW24" s="260"/>
      <c r="UXX24" s="260"/>
      <c r="UXY24" s="260"/>
      <c r="UXZ24" s="260"/>
      <c r="UYA24" s="260"/>
      <c r="UYB24" s="260"/>
      <c r="UYC24" s="260"/>
      <c r="UYD24" s="260"/>
      <c r="UYE24" s="260"/>
      <c r="UYF24" s="260"/>
      <c r="UYG24" s="260"/>
      <c r="UYH24" s="260"/>
      <c r="UYI24" s="260"/>
      <c r="UYJ24" s="260"/>
      <c r="UYK24" s="260"/>
      <c r="UYL24" s="260"/>
      <c r="UYM24" s="260"/>
      <c r="UYN24" s="260"/>
      <c r="UYO24" s="260"/>
      <c r="UYP24" s="260"/>
      <c r="UYQ24" s="260"/>
      <c r="UYR24" s="260"/>
      <c r="UYS24" s="260"/>
      <c r="UYT24" s="260"/>
      <c r="UYU24" s="260"/>
      <c r="UYV24" s="260"/>
      <c r="UYW24" s="260"/>
      <c r="UYX24" s="260"/>
      <c r="UYY24" s="260"/>
      <c r="UYZ24" s="260"/>
      <c r="UZA24" s="260"/>
      <c r="UZB24" s="260"/>
      <c r="UZC24" s="260"/>
      <c r="UZD24" s="260"/>
      <c r="UZE24" s="260"/>
      <c r="UZF24" s="260"/>
      <c r="UZG24" s="260"/>
      <c r="UZH24" s="260"/>
      <c r="UZI24" s="260"/>
      <c r="UZJ24" s="260"/>
      <c r="UZK24" s="260"/>
      <c r="UZL24" s="260"/>
      <c r="UZM24" s="260"/>
      <c r="UZN24" s="260"/>
      <c r="UZO24" s="260"/>
      <c r="UZP24" s="260"/>
      <c r="UZQ24" s="260"/>
      <c r="UZR24" s="260"/>
      <c r="UZS24" s="260"/>
      <c r="UZT24" s="260"/>
      <c r="UZU24" s="260"/>
      <c r="UZV24" s="260"/>
      <c r="UZW24" s="260"/>
      <c r="UZX24" s="260"/>
      <c r="UZY24" s="260"/>
      <c r="UZZ24" s="260"/>
      <c r="VAA24" s="260"/>
      <c r="VAB24" s="260"/>
      <c r="VAC24" s="260"/>
      <c r="VAD24" s="260"/>
      <c r="VAE24" s="260"/>
      <c r="VAF24" s="260"/>
      <c r="VAG24" s="260"/>
      <c r="VAH24" s="260"/>
      <c r="VAI24" s="260"/>
      <c r="VAJ24" s="260"/>
      <c r="VAK24" s="260"/>
      <c r="VAL24" s="260"/>
      <c r="VAM24" s="260"/>
      <c r="VAN24" s="260"/>
      <c r="VAO24" s="260"/>
      <c r="VAP24" s="260"/>
      <c r="VAQ24" s="260"/>
      <c r="VAR24" s="260"/>
      <c r="VAS24" s="260"/>
      <c r="VAT24" s="260"/>
      <c r="VAU24" s="260"/>
      <c r="VAV24" s="260"/>
      <c r="VAW24" s="260"/>
      <c r="VAX24" s="260"/>
      <c r="VAY24" s="260"/>
      <c r="VAZ24" s="260"/>
      <c r="VBA24" s="260"/>
      <c r="VBB24" s="260"/>
      <c r="VBC24" s="260"/>
      <c r="VBD24" s="260"/>
      <c r="VBE24" s="260"/>
      <c r="VBF24" s="260"/>
      <c r="VBG24" s="260"/>
      <c r="VBH24" s="260"/>
      <c r="VBI24" s="260"/>
      <c r="VBJ24" s="260"/>
      <c r="VBK24" s="260"/>
      <c r="VBL24" s="260"/>
      <c r="VBM24" s="260"/>
      <c r="VBN24" s="260"/>
      <c r="VBO24" s="260"/>
      <c r="VBP24" s="260"/>
      <c r="VBQ24" s="260"/>
      <c r="VBR24" s="260"/>
      <c r="VBS24" s="260"/>
      <c r="VBT24" s="260"/>
      <c r="VBU24" s="260"/>
      <c r="VBV24" s="260"/>
      <c r="VBW24" s="260"/>
      <c r="VBX24" s="260"/>
      <c r="VBY24" s="260"/>
      <c r="VBZ24" s="260"/>
      <c r="VCA24" s="260"/>
      <c r="VCB24" s="260"/>
      <c r="VCC24" s="260"/>
      <c r="VCD24" s="260"/>
      <c r="VCE24" s="260"/>
      <c r="VCF24" s="260"/>
      <c r="VCG24" s="260"/>
      <c r="VCH24" s="260"/>
      <c r="VCI24" s="260"/>
      <c r="VCJ24" s="260"/>
      <c r="VCK24" s="260"/>
      <c r="VCL24" s="260"/>
      <c r="VCM24" s="260"/>
      <c r="VCN24" s="260"/>
      <c r="VCO24" s="260"/>
      <c r="VCP24" s="260"/>
      <c r="VCQ24" s="260"/>
      <c r="VCR24" s="260"/>
      <c r="VCS24" s="260"/>
      <c r="VCT24" s="260"/>
      <c r="VCU24" s="260"/>
      <c r="VCV24" s="260"/>
      <c r="VCW24" s="260"/>
      <c r="VCX24" s="260"/>
      <c r="VCY24" s="260"/>
      <c r="VCZ24" s="260"/>
      <c r="VDA24" s="260"/>
      <c r="VDB24" s="260"/>
      <c r="VDC24" s="260"/>
      <c r="VDD24" s="260"/>
      <c r="VDE24" s="260"/>
      <c r="VDF24" s="260"/>
      <c r="VDG24" s="260"/>
      <c r="VDH24" s="260"/>
      <c r="VDI24" s="260"/>
      <c r="VDJ24" s="260"/>
      <c r="VDK24" s="260"/>
      <c r="VDL24" s="260"/>
      <c r="VDM24" s="260"/>
      <c r="VDN24" s="260"/>
      <c r="VDO24" s="260"/>
      <c r="VDP24" s="260"/>
      <c r="VDQ24" s="260"/>
      <c r="VDR24" s="260"/>
      <c r="VDS24" s="260"/>
      <c r="VDT24" s="260"/>
      <c r="VDU24" s="260"/>
      <c r="VDV24" s="260"/>
      <c r="VDW24" s="260"/>
      <c r="VDX24" s="260"/>
      <c r="VDY24" s="260"/>
      <c r="VDZ24" s="260"/>
      <c r="VEA24" s="260"/>
      <c r="VEB24" s="260"/>
      <c r="VEC24" s="260"/>
      <c r="VED24" s="260"/>
      <c r="VEE24" s="260"/>
      <c r="VEF24" s="260"/>
      <c r="VEG24" s="260"/>
      <c r="VEH24" s="260"/>
      <c r="VEI24" s="260"/>
      <c r="VEJ24" s="260"/>
      <c r="VEK24" s="260"/>
      <c r="VEL24" s="260"/>
      <c r="VEM24" s="260"/>
      <c r="VEN24" s="260"/>
      <c r="VEO24" s="260"/>
      <c r="VEP24" s="260"/>
      <c r="VEQ24" s="260"/>
      <c r="VER24" s="260"/>
      <c r="VES24" s="260"/>
      <c r="VET24" s="260"/>
      <c r="VEU24" s="260"/>
      <c r="VEV24" s="260"/>
      <c r="VEW24" s="260"/>
      <c r="VEX24" s="260"/>
      <c r="VEY24" s="260"/>
      <c r="VEZ24" s="260"/>
      <c r="VFA24" s="260"/>
      <c r="VFB24" s="260"/>
      <c r="VFC24" s="260"/>
      <c r="VFD24" s="260"/>
      <c r="VFE24" s="260"/>
      <c r="VFF24" s="260"/>
      <c r="VFG24" s="260"/>
      <c r="VFH24" s="260"/>
      <c r="VFI24" s="260"/>
      <c r="VFJ24" s="260"/>
      <c r="VFK24" s="260"/>
      <c r="VFL24" s="260"/>
      <c r="VFM24" s="260"/>
      <c r="VFN24" s="260"/>
      <c r="VFO24" s="260"/>
      <c r="VFP24" s="260"/>
      <c r="VFQ24" s="260"/>
      <c r="VFR24" s="260"/>
      <c r="VFS24" s="260"/>
      <c r="VFT24" s="260"/>
      <c r="VFU24" s="260"/>
      <c r="VFV24" s="260"/>
      <c r="VFW24" s="260"/>
      <c r="VFX24" s="260"/>
      <c r="VFY24" s="260"/>
      <c r="VFZ24" s="260"/>
      <c r="VGA24" s="260"/>
      <c r="VGB24" s="260"/>
      <c r="VGC24" s="260"/>
      <c r="VGD24" s="260"/>
      <c r="VGE24" s="260"/>
      <c r="VGF24" s="260"/>
      <c r="VGG24" s="260"/>
      <c r="VGH24" s="260"/>
      <c r="VGI24" s="260"/>
      <c r="VGJ24" s="260"/>
      <c r="VGK24" s="260"/>
      <c r="VGL24" s="260"/>
      <c r="VGM24" s="260"/>
      <c r="VGN24" s="260"/>
      <c r="VGO24" s="260"/>
      <c r="VGP24" s="260"/>
      <c r="VGQ24" s="260"/>
      <c r="VGR24" s="260"/>
      <c r="VGS24" s="260"/>
      <c r="VGT24" s="260"/>
      <c r="VGU24" s="260"/>
      <c r="VGV24" s="260"/>
      <c r="VGW24" s="260"/>
      <c r="VGX24" s="260"/>
      <c r="VGY24" s="260"/>
      <c r="VGZ24" s="260"/>
      <c r="VHA24" s="260"/>
      <c r="VHB24" s="260"/>
      <c r="VHC24" s="260"/>
      <c r="VHD24" s="260"/>
      <c r="VHE24" s="260"/>
      <c r="VHF24" s="260"/>
      <c r="VHG24" s="260"/>
      <c r="VHH24" s="260"/>
      <c r="VHI24" s="260"/>
      <c r="VHJ24" s="260"/>
      <c r="VHK24" s="260"/>
      <c r="VHL24" s="260"/>
      <c r="VHM24" s="260"/>
      <c r="VHN24" s="260"/>
      <c r="VHO24" s="260"/>
      <c r="VHP24" s="260"/>
      <c r="VHQ24" s="260"/>
      <c r="VHR24" s="260"/>
      <c r="VHS24" s="260"/>
      <c r="VHT24" s="260"/>
      <c r="VHU24" s="260"/>
      <c r="VHV24" s="260"/>
      <c r="VHW24" s="260"/>
      <c r="VHX24" s="260"/>
      <c r="VHY24" s="260"/>
      <c r="VHZ24" s="260"/>
      <c r="VIA24" s="260"/>
      <c r="VIB24" s="260"/>
      <c r="VIC24" s="260"/>
      <c r="VID24" s="260"/>
      <c r="VIE24" s="260"/>
      <c r="VIF24" s="260"/>
      <c r="VIG24" s="260"/>
      <c r="VIH24" s="260"/>
      <c r="VII24" s="260"/>
      <c r="VIJ24" s="260"/>
      <c r="VIK24" s="260"/>
      <c r="VIL24" s="260"/>
      <c r="VIM24" s="260"/>
      <c r="VIN24" s="260"/>
      <c r="VIO24" s="260"/>
      <c r="VIP24" s="260"/>
      <c r="VIQ24" s="260"/>
      <c r="VIR24" s="260"/>
      <c r="VIS24" s="260"/>
      <c r="VIT24" s="260"/>
      <c r="VIU24" s="260"/>
      <c r="VIV24" s="260"/>
      <c r="VIW24" s="260"/>
      <c r="VIX24" s="260"/>
      <c r="VIY24" s="260"/>
      <c r="VIZ24" s="260"/>
      <c r="VJA24" s="260"/>
      <c r="VJB24" s="260"/>
      <c r="VJC24" s="260"/>
      <c r="VJD24" s="260"/>
      <c r="VJE24" s="260"/>
      <c r="VJF24" s="260"/>
      <c r="VJG24" s="260"/>
      <c r="VJH24" s="260"/>
      <c r="VJI24" s="260"/>
      <c r="VJJ24" s="260"/>
      <c r="VJK24" s="260"/>
      <c r="VJL24" s="260"/>
      <c r="VJM24" s="260"/>
      <c r="VJN24" s="260"/>
      <c r="VJO24" s="260"/>
      <c r="VJP24" s="260"/>
      <c r="VJQ24" s="260"/>
      <c r="VJR24" s="260"/>
      <c r="VJS24" s="260"/>
      <c r="VJT24" s="260"/>
      <c r="VJU24" s="260"/>
      <c r="VJV24" s="260"/>
      <c r="VJW24" s="260"/>
      <c r="VJX24" s="260"/>
      <c r="VJY24" s="260"/>
      <c r="VJZ24" s="260"/>
      <c r="VKA24" s="260"/>
      <c r="VKB24" s="260"/>
      <c r="VKC24" s="260"/>
      <c r="VKD24" s="260"/>
      <c r="VKE24" s="260"/>
      <c r="VKF24" s="260"/>
      <c r="VKG24" s="260"/>
      <c r="VKH24" s="260"/>
      <c r="VKI24" s="260"/>
      <c r="VKJ24" s="260"/>
      <c r="VKK24" s="260"/>
      <c r="VKL24" s="260"/>
      <c r="VKM24" s="260"/>
      <c r="VKN24" s="260"/>
      <c r="VKO24" s="260"/>
      <c r="VKP24" s="260"/>
      <c r="VKQ24" s="260"/>
      <c r="VKR24" s="260"/>
      <c r="VKS24" s="260"/>
      <c r="VKT24" s="260"/>
      <c r="VKU24" s="260"/>
      <c r="VKV24" s="260"/>
      <c r="VKW24" s="260"/>
      <c r="VKX24" s="260"/>
      <c r="VKY24" s="260"/>
      <c r="VKZ24" s="260"/>
      <c r="VLA24" s="260"/>
      <c r="VLB24" s="260"/>
      <c r="VLC24" s="260"/>
      <c r="VLD24" s="260"/>
      <c r="VLE24" s="260"/>
      <c r="VLF24" s="260"/>
      <c r="VLG24" s="260"/>
      <c r="VLH24" s="260"/>
      <c r="VLI24" s="260"/>
      <c r="VLJ24" s="260"/>
      <c r="VLK24" s="260"/>
      <c r="VLL24" s="260"/>
      <c r="VLM24" s="260"/>
      <c r="VLN24" s="260"/>
      <c r="VLO24" s="260"/>
      <c r="VLP24" s="260"/>
      <c r="VLQ24" s="260"/>
      <c r="VLR24" s="260"/>
      <c r="VLS24" s="260"/>
      <c r="VLT24" s="260"/>
      <c r="VLU24" s="260"/>
      <c r="VLV24" s="260"/>
      <c r="VLW24" s="260"/>
      <c r="VLX24" s="260"/>
      <c r="VLY24" s="260"/>
      <c r="VLZ24" s="260"/>
      <c r="VMA24" s="260"/>
      <c r="VMB24" s="260"/>
      <c r="VMC24" s="260"/>
      <c r="VMD24" s="260"/>
      <c r="VME24" s="260"/>
      <c r="VMF24" s="260"/>
      <c r="VMG24" s="260"/>
      <c r="VMH24" s="260"/>
      <c r="VMI24" s="260"/>
      <c r="VMJ24" s="260"/>
      <c r="VMK24" s="260"/>
      <c r="VML24" s="260"/>
      <c r="VMM24" s="260"/>
      <c r="VMN24" s="260"/>
      <c r="VMO24" s="260"/>
      <c r="VMP24" s="260"/>
      <c r="VMQ24" s="260"/>
      <c r="VMR24" s="260"/>
      <c r="VMS24" s="260"/>
      <c r="VMT24" s="260"/>
      <c r="VMU24" s="260"/>
      <c r="VMV24" s="260"/>
      <c r="VMW24" s="260"/>
      <c r="VMX24" s="260"/>
      <c r="VMY24" s="260"/>
      <c r="VMZ24" s="260"/>
      <c r="VNA24" s="260"/>
      <c r="VNB24" s="260"/>
      <c r="VNC24" s="260"/>
      <c r="VND24" s="260"/>
      <c r="VNE24" s="260"/>
      <c r="VNF24" s="260"/>
      <c r="VNG24" s="260"/>
      <c r="VNH24" s="260"/>
      <c r="VNI24" s="260"/>
      <c r="VNJ24" s="260"/>
      <c r="VNK24" s="260"/>
      <c r="VNL24" s="260"/>
      <c r="VNM24" s="260"/>
      <c r="VNN24" s="260"/>
      <c r="VNO24" s="260"/>
      <c r="VNP24" s="260"/>
      <c r="VNQ24" s="260"/>
      <c r="VNR24" s="260"/>
      <c r="VNS24" s="260"/>
      <c r="VNT24" s="260"/>
      <c r="VNU24" s="260"/>
      <c r="VNV24" s="260"/>
      <c r="VNW24" s="260"/>
      <c r="VNX24" s="260"/>
      <c r="VNY24" s="260"/>
      <c r="VNZ24" s="260"/>
      <c r="VOA24" s="260"/>
      <c r="VOB24" s="260"/>
      <c r="VOC24" s="260"/>
      <c r="VOD24" s="260"/>
      <c r="VOE24" s="260"/>
      <c r="VOF24" s="260"/>
      <c r="VOG24" s="260"/>
      <c r="VOH24" s="260"/>
      <c r="VOI24" s="260"/>
      <c r="VOJ24" s="260"/>
      <c r="VOK24" s="260"/>
      <c r="VOL24" s="260"/>
      <c r="VOM24" s="260"/>
      <c r="VON24" s="260"/>
      <c r="VOO24" s="260"/>
      <c r="VOP24" s="260"/>
      <c r="VOQ24" s="260"/>
      <c r="VOR24" s="260"/>
      <c r="VOS24" s="260"/>
      <c r="VOT24" s="260"/>
      <c r="VOU24" s="260"/>
      <c r="VOV24" s="260"/>
      <c r="VOW24" s="260"/>
      <c r="VOX24" s="260"/>
      <c r="VOY24" s="260"/>
      <c r="VOZ24" s="260"/>
      <c r="VPA24" s="260"/>
      <c r="VPB24" s="260"/>
      <c r="VPC24" s="260"/>
      <c r="VPD24" s="260"/>
      <c r="VPE24" s="260"/>
      <c r="VPF24" s="260"/>
      <c r="VPG24" s="260"/>
      <c r="VPH24" s="260"/>
      <c r="VPI24" s="260"/>
      <c r="VPJ24" s="260"/>
      <c r="VPK24" s="260"/>
      <c r="VPL24" s="260"/>
      <c r="VPM24" s="260"/>
      <c r="VPN24" s="260"/>
      <c r="VPO24" s="260"/>
      <c r="VPP24" s="260"/>
      <c r="VPQ24" s="260"/>
      <c r="VPR24" s="260"/>
      <c r="VPS24" s="260"/>
      <c r="VPT24" s="260"/>
      <c r="VPU24" s="260"/>
      <c r="VPV24" s="260"/>
      <c r="VPW24" s="260"/>
      <c r="VPX24" s="260"/>
      <c r="VPY24" s="260"/>
      <c r="VPZ24" s="260"/>
      <c r="VQA24" s="260"/>
      <c r="VQB24" s="260"/>
      <c r="VQC24" s="260"/>
      <c r="VQD24" s="260"/>
      <c r="VQE24" s="260"/>
      <c r="VQF24" s="260"/>
      <c r="VQG24" s="260"/>
      <c r="VQH24" s="260"/>
      <c r="VQI24" s="260"/>
      <c r="VQJ24" s="260"/>
      <c r="VQK24" s="260"/>
      <c r="VQL24" s="260"/>
      <c r="VQM24" s="260"/>
      <c r="VQN24" s="260"/>
      <c r="VQO24" s="260"/>
      <c r="VQP24" s="260"/>
      <c r="VQQ24" s="260"/>
      <c r="VQR24" s="260"/>
      <c r="VQS24" s="260"/>
      <c r="VQT24" s="260"/>
      <c r="VQU24" s="260"/>
      <c r="VQV24" s="260"/>
      <c r="VQW24" s="260"/>
      <c r="VQX24" s="260"/>
      <c r="VQY24" s="260"/>
      <c r="VQZ24" s="260"/>
      <c r="VRA24" s="260"/>
      <c r="VRB24" s="260"/>
      <c r="VRC24" s="260"/>
      <c r="VRD24" s="260"/>
      <c r="VRE24" s="260"/>
      <c r="VRF24" s="260"/>
      <c r="VRG24" s="260"/>
      <c r="VRH24" s="260"/>
      <c r="VRI24" s="260"/>
      <c r="VRJ24" s="260"/>
      <c r="VRK24" s="260"/>
      <c r="VRL24" s="260"/>
      <c r="VRM24" s="260"/>
      <c r="VRN24" s="260"/>
      <c r="VRO24" s="260"/>
      <c r="VRP24" s="260"/>
      <c r="VRQ24" s="260"/>
      <c r="VRR24" s="260"/>
      <c r="VRS24" s="260"/>
      <c r="VRT24" s="260"/>
      <c r="VRU24" s="260"/>
      <c r="VRV24" s="260"/>
      <c r="VRW24" s="260"/>
      <c r="VRX24" s="260"/>
      <c r="VRY24" s="260"/>
      <c r="VRZ24" s="260"/>
      <c r="VSA24" s="260"/>
      <c r="VSB24" s="260"/>
      <c r="VSC24" s="260"/>
      <c r="VSD24" s="260"/>
      <c r="VSE24" s="260"/>
      <c r="VSF24" s="260"/>
      <c r="VSG24" s="260"/>
      <c r="VSH24" s="260"/>
      <c r="VSI24" s="260"/>
      <c r="VSJ24" s="260"/>
      <c r="VSK24" s="260"/>
      <c r="VSL24" s="260"/>
      <c r="VSM24" s="260"/>
      <c r="VSN24" s="260"/>
      <c r="VSO24" s="260"/>
      <c r="VSP24" s="260"/>
      <c r="VSQ24" s="260"/>
      <c r="VSR24" s="260"/>
      <c r="VSS24" s="260"/>
      <c r="VST24" s="260"/>
      <c r="VSU24" s="260"/>
      <c r="VSV24" s="260"/>
      <c r="VSW24" s="260"/>
      <c r="VSX24" s="260"/>
      <c r="VSY24" s="260"/>
      <c r="VSZ24" s="260"/>
      <c r="VTA24" s="260"/>
      <c r="VTB24" s="260"/>
      <c r="VTC24" s="260"/>
      <c r="VTD24" s="260"/>
      <c r="VTE24" s="260"/>
      <c r="VTF24" s="260"/>
      <c r="VTG24" s="260"/>
      <c r="VTH24" s="260"/>
      <c r="VTI24" s="260"/>
      <c r="VTJ24" s="260"/>
      <c r="VTK24" s="260"/>
      <c r="VTL24" s="260"/>
      <c r="VTM24" s="260"/>
      <c r="VTN24" s="260"/>
      <c r="VTO24" s="260"/>
      <c r="VTP24" s="260"/>
      <c r="VTQ24" s="260"/>
      <c r="VTR24" s="260"/>
      <c r="VTS24" s="260"/>
      <c r="VTT24" s="260"/>
      <c r="VTU24" s="260"/>
      <c r="VTV24" s="260"/>
      <c r="VTW24" s="260"/>
      <c r="VTX24" s="260"/>
      <c r="VTY24" s="260"/>
      <c r="VTZ24" s="260"/>
      <c r="VUA24" s="260"/>
      <c r="VUB24" s="260"/>
      <c r="VUC24" s="260"/>
      <c r="VUD24" s="260"/>
      <c r="VUE24" s="260"/>
      <c r="VUF24" s="260"/>
      <c r="VUG24" s="260"/>
      <c r="VUH24" s="260"/>
      <c r="VUI24" s="260"/>
      <c r="VUJ24" s="260"/>
      <c r="VUK24" s="260"/>
      <c r="VUL24" s="260"/>
      <c r="VUM24" s="260"/>
      <c r="VUN24" s="260"/>
      <c r="VUO24" s="260"/>
      <c r="VUP24" s="260"/>
      <c r="VUQ24" s="260"/>
      <c r="VUR24" s="260"/>
      <c r="VUS24" s="260"/>
      <c r="VUT24" s="260"/>
      <c r="VUU24" s="260"/>
      <c r="VUV24" s="260"/>
      <c r="VUW24" s="260"/>
      <c r="VUX24" s="260"/>
      <c r="VUY24" s="260"/>
      <c r="VUZ24" s="260"/>
      <c r="VVA24" s="260"/>
      <c r="VVB24" s="260"/>
      <c r="VVC24" s="260"/>
      <c r="VVD24" s="260"/>
      <c r="VVE24" s="260"/>
      <c r="VVF24" s="260"/>
      <c r="VVG24" s="260"/>
      <c r="VVH24" s="260"/>
      <c r="VVI24" s="260"/>
      <c r="VVJ24" s="260"/>
      <c r="VVK24" s="260"/>
      <c r="VVL24" s="260"/>
      <c r="VVM24" s="260"/>
      <c r="VVN24" s="260"/>
      <c r="VVO24" s="260"/>
      <c r="VVP24" s="260"/>
      <c r="VVQ24" s="260"/>
      <c r="VVR24" s="260"/>
      <c r="VVS24" s="260"/>
      <c r="VVT24" s="260"/>
      <c r="VVU24" s="260"/>
      <c r="VVV24" s="260"/>
      <c r="VVW24" s="260"/>
      <c r="VVX24" s="260"/>
      <c r="VVY24" s="260"/>
      <c r="VVZ24" s="260"/>
      <c r="VWA24" s="260"/>
      <c r="VWB24" s="260"/>
      <c r="VWC24" s="260"/>
      <c r="VWD24" s="260"/>
      <c r="VWE24" s="260"/>
      <c r="VWF24" s="260"/>
      <c r="VWG24" s="260"/>
      <c r="VWH24" s="260"/>
      <c r="VWI24" s="260"/>
      <c r="VWJ24" s="260"/>
      <c r="VWK24" s="260"/>
      <c r="VWL24" s="260"/>
      <c r="VWM24" s="260"/>
      <c r="VWN24" s="260"/>
      <c r="VWO24" s="260"/>
      <c r="VWP24" s="260"/>
      <c r="VWQ24" s="260"/>
      <c r="VWR24" s="260"/>
      <c r="VWS24" s="260"/>
      <c r="VWT24" s="260"/>
      <c r="VWU24" s="260"/>
      <c r="VWV24" s="260"/>
      <c r="VWW24" s="260"/>
      <c r="VWX24" s="260"/>
      <c r="VWY24" s="260"/>
      <c r="VWZ24" s="260"/>
      <c r="VXA24" s="260"/>
      <c r="VXB24" s="260"/>
      <c r="VXC24" s="260"/>
      <c r="VXD24" s="260"/>
      <c r="VXE24" s="260"/>
      <c r="VXF24" s="260"/>
      <c r="VXG24" s="260"/>
      <c r="VXH24" s="260"/>
      <c r="VXI24" s="260"/>
      <c r="VXJ24" s="260"/>
      <c r="VXK24" s="260"/>
      <c r="VXL24" s="260"/>
      <c r="VXM24" s="260"/>
      <c r="VXN24" s="260"/>
      <c r="VXO24" s="260"/>
      <c r="VXP24" s="260"/>
      <c r="VXQ24" s="260"/>
      <c r="VXR24" s="260"/>
      <c r="VXS24" s="260"/>
      <c r="VXT24" s="260"/>
      <c r="VXU24" s="260"/>
      <c r="VXV24" s="260"/>
      <c r="VXW24" s="260"/>
      <c r="VXX24" s="260"/>
      <c r="VXY24" s="260"/>
      <c r="VXZ24" s="260"/>
      <c r="VYA24" s="260"/>
      <c r="VYB24" s="260"/>
      <c r="VYC24" s="260"/>
      <c r="VYD24" s="260"/>
      <c r="VYE24" s="260"/>
      <c r="VYF24" s="260"/>
      <c r="VYG24" s="260"/>
      <c r="VYH24" s="260"/>
      <c r="VYI24" s="260"/>
      <c r="VYJ24" s="260"/>
      <c r="VYK24" s="260"/>
      <c r="VYL24" s="260"/>
      <c r="VYM24" s="260"/>
      <c r="VYN24" s="260"/>
      <c r="VYO24" s="260"/>
      <c r="VYP24" s="260"/>
      <c r="VYQ24" s="260"/>
      <c r="VYR24" s="260"/>
      <c r="VYS24" s="260"/>
      <c r="VYT24" s="260"/>
      <c r="VYU24" s="260"/>
      <c r="VYV24" s="260"/>
      <c r="VYW24" s="260"/>
      <c r="VYX24" s="260"/>
      <c r="VYY24" s="260"/>
      <c r="VYZ24" s="260"/>
      <c r="VZA24" s="260"/>
      <c r="VZB24" s="260"/>
      <c r="VZC24" s="260"/>
      <c r="VZD24" s="260"/>
      <c r="VZE24" s="260"/>
      <c r="VZF24" s="260"/>
      <c r="VZG24" s="260"/>
      <c r="VZH24" s="260"/>
      <c r="VZI24" s="260"/>
      <c r="VZJ24" s="260"/>
      <c r="VZK24" s="260"/>
      <c r="VZL24" s="260"/>
      <c r="VZM24" s="260"/>
      <c r="VZN24" s="260"/>
      <c r="VZO24" s="260"/>
      <c r="VZP24" s="260"/>
      <c r="VZQ24" s="260"/>
      <c r="VZR24" s="260"/>
      <c r="VZS24" s="260"/>
      <c r="VZT24" s="260"/>
      <c r="VZU24" s="260"/>
      <c r="VZV24" s="260"/>
      <c r="VZW24" s="260"/>
      <c r="VZX24" s="260"/>
      <c r="VZY24" s="260"/>
      <c r="VZZ24" s="260"/>
      <c r="WAA24" s="260"/>
      <c r="WAB24" s="260"/>
      <c r="WAC24" s="260"/>
      <c r="WAD24" s="260"/>
      <c r="WAE24" s="260"/>
      <c r="WAF24" s="260"/>
      <c r="WAG24" s="260"/>
      <c r="WAH24" s="260"/>
      <c r="WAI24" s="260"/>
      <c r="WAJ24" s="260"/>
      <c r="WAK24" s="260"/>
      <c r="WAL24" s="260"/>
      <c r="WAM24" s="260"/>
      <c r="WAN24" s="260"/>
      <c r="WAO24" s="260"/>
      <c r="WAP24" s="260"/>
      <c r="WAQ24" s="260"/>
      <c r="WAR24" s="260"/>
      <c r="WAS24" s="260"/>
      <c r="WAT24" s="260"/>
      <c r="WAU24" s="260"/>
      <c r="WAV24" s="260"/>
      <c r="WAW24" s="260"/>
      <c r="WAX24" s="260"/>
      <c r="WAY24" s="260"/>
      <c r="WAZ24" s="260"/>
      <c r="WBA24" s="260"/>
      <c r="WBB24" s="260"/>
      <c r="WBC24" s="260"/>
      <c r="WBD24" s="260"/>
      <c r="WBE24" s="260"/>
      <c r="WBF24" s="260"/>
      <c r="WBG24" s="260"/>
      <c r="WBH24" s="260"/>
      <c r="WBI24" s="260"/>
      <c r="WBJ24" s="260"/>
      <c r="WBK24" s="260"/>
      <c r="WBL24" s="260"/>
      <c r="WBM24" s="260"/>
      <c r="WBN24" s="260"/>
      <c r="WBO24" s="260"/>
      <c r="WBP24" s="260"/>
      <c r="WBQ24" s="260"/>
      <c r="WBR24" s="260"/>
      <c r="WBS24" s="260"/>
      <c r="WBT24" s="260"/>
      <c r="WBU24" s="260"/>
      <c r="WBV24" s="260"/>
      <c r="WBW24" s="260"/>
      <c r="WBX24" s="260"/>
      <c r="WBY24" s="260"/>
      <c r="WBZ24" s="260"/>
      <c r="WCA24" s="260"/>
      <c r="WCB24" s="260"/>
      <c r="WCC24" s="260"/>
      <c r="WCD24" s="260"/>
      <c r="WCE24" s="260"/>
      <c r="WCF24" s="260"/>
      <c r="WCG24" s="260"/>
      <c r="WCH24" s="260"/>
      <c r="WCI24" s="260"/>
      <c r="WCJ24" s="260"/>
      <c r="WCK24" s="260"/>
      <c r="WCL24" s="260"/>
      <c r="WCM24" s="260"/>
      <c r="WCN24" s="260"/>
      <c r="WCO24" s="260"/>
      <c r="WCP24" s="260"/>
      <c r="WCQ24" s="260"/>
      <c r="WCR24" s="260"/>
      <c r="WCS24" s="260"/>
      <c r="WCT24" s="260"/>
      <c r="WCU24" s="260"/>
      <c r="WCV24" s="260"/>
      <c r="WCW24" s="260"/>
      <c r="WCX24" s="260"/>
      <c r="WCY24" s="260"/>
      <c r="WCZ24" s="260"/>
      <c r="WDA24" s="260"/>
      <c r="WDB24" s="260"/>
      <c r="WDC24" s="260"/>
      <c r="WDD24" s="260"/>
      <c r="WDE24" s="260"/>
      <c r="WDF24" s="260"/>
      <c r="WDG24" s="260"/>
      <c r="WDH24" s="260"/>
      <c r="WDI24" s="260"/>
      <c r="WDJ24" s="260"/>
      <c r="WDK24" s="260"/>
      <c r="WDL24" s="260"/>
      <c r="WDM24" s="260"/>
      <c r="WDN24" s="260"/>
      <c r="WDO24" s="260"/>
      <c r="WDP24" s="260"/>
      <c r="WDQ24" s="260"/>
      <c r="WDR24" s="260"/>
      <c r="WDS24" s="260"/>
      <c r="WDT24" s="260"/>
      <c r="WDU24" s="260"/>
      <c r="WDV24" s="260"/>
      <c r="WDW24" s="260"/>
      <c r="WDX24" s="260"/>
      <c r="WDY24" s="260"/>
      <c r="WDZ24" s="260"/>
      <c r="WEA24" s="260"/>
      <c r="WEB24" s="260"/>
      <c r="WEC24" s="260"/>
      <c r="WED24" s="260"/>
      <c r="WEE24" s="260"/>
      <c r="WEF24" s="260"/>
      <c r="WEG24" s="260"/>
      <c r="WEH24" s="260"/>
      <c r="WEI24" s="260"/>
      <c r="WEJ24" s="260"/>
      <c r="WEK24" s="260"/>
      <c r="WEL24" s="260"/>
      <c r="WEM24" s="260"/>
      <c r="WEN24" s="260"/>
      <c r="WEO24" s="260"/>
      <c r="WEP24" s="260"/>
      <c r="WEQ24" s="260"/>
      <c r="WER24" s="260"/>
      <c r="WES24" s="260"/>
      <c r="WET24" s="260"/>
      <c r="WEU24" s="260"/>
      <c r="WEV24" s="260"/>
      <c r="WEW24" s="260"/>
      <c r="WEX24" s="260"/>
      <c r="WEY24" s="260"/>
      <c r="WEZ24" s="260"/>
      <c r="WFA24" s="260"/>
      <c r="WFB24" s="260"/>
      <c r="WFC24" s="260"/>
      <c r="WFD24" s="260"/>
      <c r="WFE24" s="260"/>
      <c r="WFF24" s="260"/>
      <c r="WFG24" s="260"/>
      <c r="WFH24" s="260"/>
      <c r="WFI24" s="260"/>
      <c r="WFJ24" s="260"/>
      <c r="WFK24" s="260"/>
      <c r="WFL24" s="260"/>
      <c r="WFM24" s="260"/>
      <c r="WFN24" s="260"/>
      <c r="WFO24" s="260"/>
      <c r="WFP24" s="260"/>
      <c r="WFQ24" s="260"/>
      <c r="WFR24" s="260"/>
      <c r="WFS24" s="260"/>
      <c r="WFT24" s="260"/>
      <c r="WFU24" s="260"/>
      <c r="WFV24" s="260"/>
      <c r="WFW24" s="260"/>
      <c r="WFX24" s="260"/>
      <c r="WFY24" s="260"/>
      <c r="WFZ24" s="260"/>
      <c r="WGA24" s="260"/>
      <c r="WGB24" s="260"/>
      <c r="WGC24" s="260"/>
      <c r="WGD24" s="260"/>
      <c r="WGE24" s="260"/>
      <c r="WGF24" s="260"/>
      <c r="WGG24" s="260"/>
      <c r="WGH24" s="260"/>
      <c r="WGI24" s="260"/>
      <c r="WGJ24" s="260"/>
      <c r="WGK24" s="260"/>
      <c r="WGL24" s="260"/>
      <c r="WGM24" s="260"/>
      <c r="WGN24" s="260"/>
      <c r="WGO24" s="260"/>
      <c r="WGP24" s="260"/>
      <c r="WGQ24" s="260"/>
      <c r="WGR24" s="260"/>
      <c r="WGS24" s="260"/>
      <c r="WGT24" s="260"/>
      <c r="WGU24" s="260"/>
      <c r="WGV24" s="260"/>
      <c r="WGW24" s="260"/>
      <c r="WGX24" s="260"/>
      <c r="WGY24" s="260"/>
      <c r="WGZ24" s="260"/>
      <c r="WHA24" s="260"/>
      <c r="WHB24" s="260"/>
      <c r="WHC24" s="260"/>
      <c r="WHD24" s="260"/>
      <c r="WHE24" s="260"/>
      <c r="WHF24" s="260"/>
      <c r="WHG24" s="260"/>
      <c r="WHH24" s="260"/>
      <c r="WHI24" s="260"/>
      <c r="WHJ24" s="260"/>
      <c r="WHK24" s="260"/>
      <c r="WHL24" s="260"/>
      <c r="WHM24" s="260"/>
      <c r="WHN24" s="260"/>
      <c r="WHO24" s="260"/>
      <c r="WHP24" s="260"/>
      <c r="WHQ24" s="260"/>
      <c r="WHR24" s="260"/>
      <c r="WHS24" s="260"/>
      <c r="WHT24" s="260"/>
      <c r="WHU24" s="260"/>
      <c r="WHV24" s="260"/>
      <c r="WHW24" s="260"/>
      <c r="WHX24" s="260"/>
      <c r="WHY24" s="260"/>
      <c r="WHZ24" s="260"/>
      <c r="WIA24" s="260"/>
      <c r="WIB24" s="260"/>
      <c r="WIC24" s="260"/>
      <c r="WID24" s="260"/>
      <c r="WIE24" s="260"/>
      <c r="WIF24" s="260"/>
      <c r="WIG24" s="260"/>
      <c r="WIH24" s="260"/>
      <c r="WII24" s="260"/>
      <c r="WIJ24" s="260"/>
      <c r="WIK24" s="260"/>
      <c r="WIL24" s="260"/>
      <c r="WIM24" s="260"/>
      <c r="WIN24" s="260"/>
      <c r="WIO24" s="260"/>
      <c r="WIP24" s="260"/>
      <c r="WIQ24" s="260"/>
      <c r="WIR24" s="260"/>
      <c r="WIS24" s="260"/>
      <c r="WIT24" s="260"/>
      <c r="WIU24" s="260"/>
      <c r="WIV24" s="260"/>
      <c r="WIW24" s="260"/>
      <c r="WIX24" s="260"/>
      <c r="WIY24" s="260"/>
      <c r="WIZ24" s="260"/>
      <c r="WJA24" s="260"/>
      <c r="WJB24" s="260"/>
      <c r="WJC24" s="260"/>
      <c r="WJD24" s="260"/>
      <c r="WJE24" s="260"/>
      <c r="WJF24" s="260"/>
      <c r="WJG24" s="260"/>
      <c r="WJH24" s="260"/>
      <c r="WJI24" s="260"/>
      <c r="WJJ24" s="260"/>
      <c r="WJK24" s="260"/>
      <c r="WJL24" s="260"/>
      <c r="WJM24" s="260"/>
      <c r="WJN24" s="260"/>
      <c r="WJO24" s="260"/>
      <c r="WJP24" s="260"/>
      <c r="WJQ24" s="260"/>
      <c r="WJR24" s="260"/>
      <c r="WJS24" s="260"/>
      <c r="WJT24" s="260"/>
      <c r="WJU24" s="260"/>
      <c r="WJV24" s="260"/>
      <c r="WJW24" s="260"/>
      <c r="WJX24" s="260"/>
      <c r="WJY24" s="260"/>
      <c r="WJZ24" s="260"/>
      <c r="WKA24" s="260"/>
      <c r="WKB24" s="260"/>
      <c r="WKC24" s="260"/>
      <c r="WKD24" s="260"/>
      <c r="WKE24" s="260"/>
      <c r="WKF24" s="260"/>
      <c r="WKG24" s="260"/>
      <c r="WKH24" s="260"/>
      <c r="WKI24" s="260"/>
      <c r="WKJ24" s="260"/>
      <c r="WKK24" s="260"/>
      <c r="WKL24" s="260"/>
      <c r="WKM24" s="260"/>
      <c r="WKN24" s="260"/>
      <c r="WKO24" s="260"/>
      <c r="WKP24" s="260"/>
      <c r="WKQ24" s="260"/>
      <c r="WKR24" s="260"/>
      <c r="WKS24" s="260"/>
      <c r="WKT24" s="260"/>
      <c r="WKU24" s="260"/>
      <c r="WKV24" s="260"/>
      <c r="WKW24" s="260"/>
      <c r="WKX24" s="260"/>
      <c r="WKY24" s="260"/>
      <c r="WKZ24" s="260"/>
      <c r="WLA24" s="260"/>
      <c r="WLB24" s="260"/>
      <c r="WLC24" s="260"/>
      <c r="WLD24" s="260"/>
      <c r="WLE24" s="260"/>
      <c r="WLF24" s="260"/>
      <c r="WLG24" s="260"/>
      <c r="WLH24" s="260"/>
      <c r="WLI24" s="260"/>
      <c r="WLJ24" s="260"/>
      <c r="WLK24" s="260"/>
      <c r="WLL24" s="260"/>
      <c r="WLM24" s="260"/>
      <c r="WLN24" s="260"/>
      <c r="WLO24" s="260"/>
      <c r="WLP24" s="260"/>
      <c r="WLQ24" s="260"/>
      <c r="WLR24" s="260"/>
      <c r="WLS24" s="260"/>
      <c r="WLT24" s="260"/>
      <c r="WLU24" s="260"/>
      <c r="WLV24" s="260"/>
      <c r="WLW24" s="260"/>
      <c r="WLX24" s="260"/>
      <c r="WLY24" s="260"/>
      <c r="WLZ24" s="260"/>
      <c r="WMA24" s="260"/>
      <c r="WMB24" s="260"/>
      <c r="WMC24" s="260"/>
      <c r="WMD24" s="260"/>
      <c r="WME24" s="260"/>
      <c r="WMF24" s="260"/>
      <c r="WMG24" s="260"/>
      <c r="WMH24" s="260"/>
      <c r="WMI24" s="260"/>
      <c r="WMJ24" s="260"/>
      <c r="WMK24" s="260"/>
      <c r="WML24" s="260"/>
      <c r="WMM24" s="260"/>
      <c r="WMN24" s="260"/>
      <c r="WMO24" s="260"/>
      <c r="WMP24" s="260"/>
      <c r="WMQ24" s="260"/>
      <c r="WMR24" s="260"/>
      <c r="WMS24" s="260"/>
      <c r="WMT24" s="260"/>
      <c r="WMU24" s="260"/>
      <c r="WMV24" s="260"/>
      <c r="WMW24" s="260"/>
      <c r="WMX24" s="260"/>
      <c r="WMY24" s="260"/>
      <c r="WMZ24" s="260"/>
      <c r="WNA24" s="260"/>
      <c r="WNB24" s="260"/>
      <c r="WNC24" s="260"/>
      <c r="WND24" s="260"/>
      <c r="WNE24" s="260"/>
      <c r="WNF24" s="260"/>
      <c r="WNG24" s="260"/>
      <c r="WNH24" s="260"/>
      <c r="WNI24" s="260"/>
      <c r="WNJ24" s="260"/>
      <c r="WNK24" s="260"/>
      <c r="WNL24" s="260"/>
      <c r="WNM24" s="260"/>
      <c r="WNN24" s="260"/>
      <c r="WNO24" s="260"/>
      <c r="WNP24" s="260"/>
      <c r="WNQ24" s="260"/>
      <c r="WNR24" s="260"/>
      <c r="WNS24" s="260"/>
      <c r="WNT24" s="260"/>
      <c r="WNU24" s="260"/>
      <c r="WNV24" s="260"/>
      <c r="WNW24" s="260"/>
      <c r="WNX24" s="260"/>
      <c r="WNY24" s="260"/>
      <c r="WNZ24" s="260"/>
      <c r="WOA24" s="260"/>
      <c r="WOB24" s="260"/>
      <c r="WOC24" s="260"/>
      <c r="WOD24" s="260"/>
      <c r="WOE24" s="260"/>
      <c r="WOF24" s="260"/>
      <c r="WOG24" s="260"/>
      <c r="WOH24" s="260"/>
      <c r="WOI24" s="260"/>
      <c r="WOJ24" s="260"/>
      <c r="WOK24" s="260"/>
      <c r="WOL24" s="260"/>
      <c r="WOM24" s="260"/>
      <c r="WON24" s="260"/>
      <c r="WOO24" s="260"/>
      <c r="WOP24" s="260"/>
      <c r="WOQ24" s="260"/>
      <c r="WOR24" s="260"/>
      <c r="WOS24" s="260"/>
      <c r="WOT24" s="260"/>
      <c r="WOU24" s="260"/>
      <c r="WOV24" s="260"/>
      <c r="WOW24" s="260"/>
      <c r="WOX24" s="260"/>
      <c r="WOY24" s="260"/>
      <c r="WOZ24" s="260"/>
      <c r="WPA24" s="260"/>
      <c r="WPB24" s="260"/>
      <c r="WPC24" s="260"/>
      <c r="WPD24" s="260"/>
      <c r="WPE24" s="260"/>
      <c r="WPF24" s="260"/>
      <c r="WPG24" s="260"/>
      <c r="WPH24" s="260"/>
      <c r="WPI24" s="260"/>
      <c r="WPJ24" s="260"/>
      <c r="WPK24" s="260"/>
      <c r="WPL24" s="260"/>
      <c r="WPM24" s="260"/>
      <c r="WPN24" s="260"/>
      <c r="WPO24" s="260"/>
      <c r="WPP24" s="260"/>
      <c r="WPQ24" s="260"/>
      <c r="WPR24" s="260"/>
      <c r="WPS24" s="260"/>
      <c r="WPT24" s="260"/>
      <c r="WPU24" s="260"/>
      <c r="WPV24" s="260"/>
      <c r="WPW24" s="260"/>
      <c r="WPX24" s="260"/>
      <c r="WPY24" s="260"/>
      <c r="WPZ24" s="260"/>
      <c r="WQA24" s="260"/>
      <c r="WQB24" s="260"/>
      <c r="WQC24" s="260"/>
      <c r="WQD24" s="260"/>
      <c r="WQE24" s="260"/>
      <c r="WQF24" s="260"/>
      <c r="WQG24" s="260"/>
      <c r="WQH24" s="260"/>
      <c r="WQI24" s="260"/>
      <c r="WQJ24" s="260"/>
      <c r="WQK24" s="260"/>
      <c r="WQL24" s="260"/>
      <c r="WQM24" s="260"/>
      <c r="WQN24" s="260"/>
      <c r="WQO24" s="260"/>
      <c r="WQP24" s="260"/>
      <c r="WQQ24" s="260"/>
      <c r="WQR24" s="260"/>
      <c r="WQS24" s="260"/>
      <c r="WQT24" s="260"/>
      <c r="WQU24" s="260"/>
      <c r="WQV24" s="260"/>
      <c r="WQW24" s="260"/>
      <c r="WQX24" s="260"/>
      <c r="WQY24" s="260"/>
      <c r="WQZ24" s="260"/>
      <c r="WRA24" s="260"/>
      <c r="WRB24" s="260"/>
      <c r="WRC24" s="260"/>
      <c r="WRD24" s="260"/>
      <c r="WRE24" s="260"/>
      <c r="WRF24" s="260"/>
      <c r="WRG24" s="260"/>
      <c r="WRH24" s="260"/>
      <c r="WRI24" s="260"/>
      <c r="WRJ24" s="260"/>
      <c r="WRK24" s="260"/>
      <c r="WRL24" s="260"/>
      <c r="WRM24" s="260"/>
      <c r="WRN24" s="260"/>
      <c r="WRO24" s="260"/>
      <c r="WRP24" s="260"/>
      <c r="WRQ24" s="260"/>
      <c r="WRR24" s="260"/>
      <c r="WRS24" s="260"/>
      <c r="WRT24" s="260"/>
      <c r="WRU24" s="260"/>
      <c r="WRV24" s="260"/>
      <c r="WRW24" s="260"/>
      <c r="WRX24" s="260"/>
      <c r="WRY24" s="260"/>
      <c r="WRZ24" s="260"/>
      <c r="WSA24" s="260"/>
      <c r="WSB24" s="260"/>
      <c r="WSC24" s="260"/>
      <c r="WSD24" s="260"/>
      <c r="WSE24" s="260"/>
      <c r="WSF24" s="260"/>
      <c r="WSG24" s="260"/>
      <c r="WSH24" s="260"/>
      <c r="WSI24" s="260"/>
      <c r="WSJ24" s="260"/>
      <c r="WSK24" s="260"/>
      <c r="WSL24" s="260"/>
      <c r="WSM24" s="260"/>
      <c r="WSN24" s="260"/>
      <c r="WSO24" s="260"/>
      <c r="WSP24" s="260"/>
      <c r="WSQ24" s="260"/>
      <c r="WSR24" s="260"/>
      <c r="WSS24" s="260"/>
      <c r="WST24" s="260"/>
      <c r="WSU24" s="260"/>
      <c r="WSV24" s="260"/>
      <c r="WSW24" s="260"/>
      <c r="WSX24" s="260"/>
      <c r="WSY24" s="260"/>
      <c r="WSZ24" s="260"/>
      <c r="WTA24" s="260"/>
      <c r="WTB24" s="260"/>
      <c r="WTC24" s="260"/>
      <c r="WTD24" s="260"/>
      <c r="WTE24" s="260"/>
      <c r="WTF24" s="260"/>
      <c r="WTG24" s="260"/>
      <c r="WTH24" s="260"/>
      <c r="WTI24" s="260"/>
      <c r="WTJ24" s="260"/>
      <c r="WTK24" s="260"/>
      <c r="WTL24" s="260"/>
      <c r="WTM24" s="260"/>
      <c r="WTN24" s="260"/>
      <c r="WTO24" s="260"/>
      <c r="WTP24" s="260"/>
      <c r="WTQ24" s="260"/>
      <c r="WTR24" s="260"/>
      <c r="WTS24" s="260"/>
      <c r="WTT24" s="260"/>
      <c r="WTU24" s="260"/>
      <c r="WTV24" s="260"/>
      <c r="WTW24" s="260"/>
      <c r="WTX24" s="260"/>
      <c r="WTY24" s="260"/>
      <c r="WTZ24" s="260"/>
      <c r="WUA24" s="260"/>
      <c r="WUB24" s="260"/>
      <c r="WUC24" s="260"/>
      <c r="WUD24" s="260"/>
      <c r="WUE24" s="260"/>
      <c r="WUF24" s="260"/>
      <c r="WUG24" s="260"/>
      <c r="WUH24" s="260"/>
      <c r="WUI24" s="260"/>
      <c r="WUJ24" s="260"/>
      <c r="WUK24" s="260"/>
      <c r="WUL24" s="260"/>
      <c r="WUM24" s="260"/>
      <c r="WUN24" s="260"/>
      <c r="WUO24" s="260"/>
      <c r="WUP24" s="260"/>
      <c r="WUQ24" s="260"/>
      <c r="WUR24" s="260"/>
      <c r="WUS24" s="260"/>
      <c r="WUT24" s="260"/>
      <c r="WUU24" s="260"/>
      <c r="WUV24" s="260"/>
      <c r="WUW24" s="260"/>
      <c r="WUX24" s="260"/>
      <c r="WUY24" s="260"/>
      <c r="WUZ24" s="260"/>
      <c r="WVA24" s="260"/>
      <c r="WVB24" s="260"/>
      <c r="WVC24" s="260"/>
      <c r="WVD24" s="260"/>
      <c r="WVE24" s="260"/>
      <c r="WVF24" s="260"/>
      <c r="WVG24" s="260"/>
      <c r="WVH24" s="260"/>
      <c r="WVI24" s="260"/>
      <c r="WVJ24" s="260"/>
      <c r="WVK24" s="260"/>
      <c r="WVL24" s="260"/>
      <c r="WVM24" s="260"/>
      <c r="WVN24" s="260"/>
      <c r="WVO24" s="260"/>
      <c r="WVP24" s="260"/>
      <c r="WVQ24" s="260"/>
      <c r="WVR24" s="260"/>
      <c r="WVS24" s="260"/>
      <c r="WVT24" s="260"/>
      <c r="WVU24" s="260"/>
      <c r="WVV24" s="260"/>
      <c r="WVW24" s="260"/>
      <c r="WVX24" s="260"/>
      <c r="WVY24" s="260"/>
      <c r="WVZ24" s="260"/>
      <c r="WWA24" s="260"/>
      <c r="WWB24" s="260"/>
      <c r="WWC24" s="260"/>
      <c r="WWD24" s="260"/>
      <c r="WWE24" s="260"/>
      <c r="WWF24" s="260"/>
      <c r="WWG24" s="260"/>
      <c r="WWH24" s="260"/>
      <c r="WWI24" s="260"/>
      <c r="WWJ24" s="260"/>
      <c r="WWK24" s="260"/>
      <c r="WWL24" s="260"/>
      <c r="WWM24" s="260"/>
      <c r="WWN24" s="260"/>
      <c r="WWO24" s="260"/>
      <c r="WWP24" s="260"/>
      <c r="WWQ24" s="260"/>
      <c r="WWR24" s="260"/>
      <c r="WWS24" s="260"/>
      <c r="WWT24" s="260"/>
      <c r="WWU24" s="260"/>
      <c r="WWV24" s="260"/>
      <c r="WWW24" s="260"/>
      <c r="WWX24" s="260"/>
      <c r="WWY24" s="260"/>
      <c r="WWZ24" s="260"/>
      <c r="WXA24" s="260"/>
      <c r="WXB24" s="260"/>
      <c r="WXC24" s="260"/>
      <c r="WXD24" s="260"/>
      <c r="WXE24" s="260"/>
      <c r="WXF24" s="260"/>
      <c r="WXG24" s="260"/>
      <c r="WXH24" s="260"/>
      <c r="WXI24" s="260"/>
      <c r="WXJ24" s="260"/>
      <c r="WXK24" s="260"/>
      <c r="WXL24" s="260"/>
      <c r="WXM24" s="260"/>
      <c r="WXN24" s="260"/>
      <c r="WXO24" s="260"/>
      <c r="WXP24" s="260"/>
      <c r="WXQ24" s="260"/>
      <c r="WXR24" s="260"/>
      <c r="WXS24" s="260"/>
      <c r="WXT24" s="260"/>
      <c r="WXU24" s="260"/>
      <c r="WXV24" s="260"/>
      <c r="WXW24" s="260"/>
      <c r="WXX24" s="260"/>
      <c r="WXY24" s="260"/>
      <c r="WXZ24" s="260"/>
      <c r="WYA24" s="260"/>
      <c r="WYB24" s="260"/>
      <c r="WYC24" s="260"/>
      <c r="WYD24" s="260"/>
      <c r="WYE24" s="260"/>
      <c r="WYF24" s="260"/>
      <c r="WYG24" s="260"/>
      <c r="WYH24" s="260"/>
      <c r="WYI24" s="260"/>
      <c r="WYJ24" s="260"/>
      <c r="WYK24" s="260"/>
      <c r="WYL24" s="260"/>
      <c r="WYM24" s="260"/>
      <c r="WYN24" s="260"/>
      <c r="WYO24" s="260"/>
      <c r="WYP24" s="260"/>
      <c r="WYQ24" s="260"/>
      <c r="WYR24" s="260"/>
      <c r="WYS24" s="260"/>
      <c r="WYT24" s="260"/>
      <c r="WYU24" s="260"/>
      <c r="WYV24" s="260"/>
      <c r="WYW24" s="260"/>
      <c r="WYX24" s="260"/>
      <c r="WYY24" s="260"/>
      <c r="WYZ24" s="260"/>
      <c r="WZA24" s="260"/>
      <c r="WZB24" s="260"/>
      <c r="WZC24" s="260"/>
      <c r="WZD24" s="260"/>
      <c r="WZE24" s="260"/>
      <c r="WZF24" s="260"/>
      <c r="WZG24" s="260"/>
      <c r="WZH24" s="260"/>
      <c r="WZI24" s="260"/>
      <c r="WZJ24" s="260"/>
      <c r="WZK24" s="260"/>
      <c r="WZL24" s="260"/>
      <c r="WZM24" s="260"/>
      <c r="WZN24" s="260"/>
      <c r="WZO24" s="260"/>
      <c r="WZP24" s="260"/>
      <c r="WZQ24" s="260"/>
      <c r="WZR24" s="260"/>
      <c r="WZS24" s="260"/>
      <c r="WZT24" s="260"/>
      <c r="WZU24" s="260"/>
      <c r="WZV24" s="260"/>
      <c r="WZW24" s="260"/>
      <c r="WZX24" s="260"/>
      <c r="WZY24" s="260"/>
      <c r="WZZ24" s="260"/>
      <c r="XAA24" s="260"/>
      <c r="XAB24" s="260"/>
      <c r="XAC24" s="260"/>
      <c r="XAD24" s="260"/>
      <c r="XAE24" s="260"/>
      <c r="XAF24" s="260"/>
      <c r="XAG24" s="260"/>
      <c r="XAH24" s="260"/>
      <c r="XAI24" s="260"/>
      <c r="XAJ24" s="260"/>
      <c r="XAK24" s="260"/>
      <c r="XAL24" s="260"/>
      <c r="XAM24" s="260"/>
      <c r="XAN24" s="260"/>
      <c r="XAO24" s="260"/>
      <c r="XAP24" s="260"/>
      <c r="XAQ24" s="260"/>
      <c r="XAR24" s="260"/>
      <c r="XAS24" s="260"/>
      <c r="XAT24" s="260"/>
      <c r="XAU24" s="260"/>
      <c r="XAV24" s="260"/>
      <c r="XAW24" s="260"/>
      <c r="XAX24" s="260"/>
      <c r="XAY24" s="260"/>
      <c r="XAZ24" s="260"/>
      <c r="XBA24" s="260"/>
      <c r="XBB24" s="260"/>
      <c r="XBC24" s="260"/>
      <c r="XBD24" s="260"/>
      <c r="XBE24" s="260"/>
      <c r="XBF24" s="260"/>
      <c r="XBG24" s="260"/>
      <c r="XBH24" s="260"/>
      <c r="XBI24" s="260"/>
      <c r="XBJ24" s="260"/>
      <c r="XBK24" s="260"/>
      <c r="XBL24" s="260"/>
      <c r="XBM24" s="260"/>
      <c r="XBN24" s="260"/>
      <c r="XBO24" s="260"/>
      <c r="XBP24" s="260"/>
      <c r="XBQ24" s="260"/>
      <c r="XBR24" s="260"/>
      <c r="XBS24" s="260"/>
      <c r="XBT24" s="260"/>
      <c r="XBU24" s="260"/>
      <c r="XBV24" s="260"/>
      <c r="XBW24" s="260"/>
      <c r="XBX24" s="260"/>
      <c r="XBY24" s="260"/>
      <c r="XBZ24" s="260"/>
      <c r="XCA24" s="260"/>
      <c r="XCB24" s="260"/>
      <c r="XCC24" s="260"/>
      <c r="XCD24" s="260"/>
      <c r="XCE24" s="260"/>
      <c r="XCF24" s="260"/>
      <c r="XCG24" s="260"/>
      <c r="XCH24" s="260"/>
      <c r="XCI24" s="260"/>
      <c r="XCJ24" s="260"/>
      <c r="XCK24" s="260"/>
      <c r="XCL24" s="260"/>
      <c r="XCM24" s="260"/>
      <c r="XCN24" s="260"/>
      <c r="XCO24" s="260"/>
      <c r="XCP24" s="260"/>
      <c r="XCQ24" s="260"/>
      <c r="XCR24" s="260"/>
      <c r="XCS24" s="260"/>
      <c r="XCT24" s="260"/>
      <c r="XCU24" s="260"/>
      <c r="XCV24" s="260"/>
      <c r="XCW24" s="260"/>
      <c r="XCX24" s="260"/>
      <c r="XCY24" s="260"/>
      <c r="XCZ24" s="260"/>
      <c r="XDA24" s="260"/>
      <c r="XDB24" s="260"/>
      <c r="XDC24" s="260"/>
      <c r="XDD24" s="260"/>
      <c r="XDE24" s="260"/>
      <c r="XDF24" s="260"/>
      <c r="XDG24" s="260"/>
      <c r="XDH24" s="260"/>
      <c r="XDI24" s="260"/>
      <c r="XDJ24" s="260"/>
      <c r="XDK24" s="260"/>
      <c r="XDL24" s="260"/>
      <c r="XDM24" s="260"/>
      <c r="XDN24" s="260"/>
      <c r="XDO24" s="260"/>
      <c r="XDP24" s="260"/>
      <c r="XDQ24" s="260"/>
      <c r="XDR24" s="260"/>
      <c r="XDS24" s="260"/>
      <c r="XDT24" s="260"/>
      <c r="XDU24" s="260"/>
      <c r="XDV24" s="260"/>
      <c r="XDW24" s="260"/>
      <c r="XDX24" s="260"/>
      <c r="XDY24" s="260"/>
      <c r="XDZ24" s="260"/>
      <c r="XEA24" s="260"/>
      <c r="XEB24" s="260"/>
      <c r="XEC24" s="260"/>
      <c r="XED24" s="260"/>
      <c r="XEE24" s="260"/>
      <c r="XEF24" s="260"/>
      <c r="XEG24" s="260"/>
      <c r="XEH24" s="260"/>
      <c r="XEI24" s="260"/>
      <c r="XEJ24" s="260"/>
      <c r="XEK24" s="260"/>
      <c r="XEL24" s="260"/>
      <c r="XEM24" s="260"/>
      <c r="XEN24" s="260"/>
      <c r="XEO24" s="260"/>
      <c r="XEP24" s="260"/>
      <c r="XEQ24" s="260"/>
      <c r="XER24" s="260"/>
      <c r="XES24" s="260"/>
      <c r="XET24" s="260"/>
      <c r="XEU24" s="260"/>
      <c r="XEV24" s="260"/>
      <c r="XEW24" s="260"/>
      <c r="XEX24" s="260"/>
      <c r="XEY24" s="260"/>
      <c r="XEZ24" s="260"/>
      <c r="XFA24" s="260"/>
      <c r="XFB24" s="260"/>
      <c r="XFC24" s="260"/>
      <c r="XFD24" s="260"/>
    </row>
    <row r="25" hidden="true" spans="1:16384">
      <c r="A25" s="260"/>
      <c r="B25" s="395">
        <f>D20-C20</f>
        <v>20290.922795521</v>
      </c>
      <c r="C25" s="260"/>
      <c r="D25" s="396"/>
      <c r="F25" s="412"/>
      <c r="G25" s="413"/>
      <c r="H25" s="412"/>
      <c r="I25" s="419">
        <v>475833</v>
      </c>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0"/>
      <c r="CM25" s="260"/>
      <c r="CN25" s="260"/>
      <c r="CO25" s="260"/>
      <c r="CP25" s="260"/>
      <c r="CQ25" s="260"/>
      <c r="CR25" s="260"/>
      <c r="CS25" s="260"/>
      <c r="CT25" s="260"/>
      <c r="CU25" s="260"/>
      <c r="CV25" s="260"/>
      <c r="CW25" s="260"/>
      <c r="CX25" s="260"/>
      <c r="CY25" s="260"/>
      <c r="CZ25" s="260"/>
      <c r="DA25" s="260"/>
      <c r="DB25" s="260"/>
      <c r="DC25" s="260"/>
      <c r="DD25" s="260"/>
      <c r="DE25" s="260"/>
      <c r="DF25" s="260"/>
      <c r="DG25" s="260"/>
      <c r="DH25" s="260"/>
      <c r="DI25" s="260"/>
      <c r="DJ25" s="260"/>
      <c r="DK25" s="260"/>
      <c r="DL25" s="260"/>
      <c r="DM25" s="260"/>
      <c r="DN25" s="260"/>
      <c r="DO25" s="260"/>
      <c r="DP25" s="260"/>
      <c r="DQ25" s="260"/>
      <c r="DR25" s="260"/>
      <c r="DS25" s="260"/>
      <c r="DT25" s="260"/>
      <c r="DU25" s="260"/>
      <c r="DV25" s="260"/>
      <c r="DW25" s="260"/>
      <c r="DX25" s="260"/>
      <c r="DY25" s="260"/>
      <c r="DZ25" s="260"/>
      <c r="EA25" s="260"/>
      <c r="EB25" s="260"/>
      <c r="EC25" s="260"/>
      <c r="ED25" s="260"/>
      <c r="EE25" s="260"/>
      <c r="EF25" s="260"/>
      <c r="EG25" s="260"/>
      <c r="EH25" s="260"/>
      <c r="EI25" s="260"/>
      <c r="EJ25" s="260"/>
      <c r="EK25" s="260"/>
      <c r="EL25" s="260"/>
      <c r="EM25" s="260"/>
      <c r="EN25" s="260"/>
      <c r="EO25" s="260"/>
      <c r="EP25" s="260"/>
      <c r="EQ25" s="260"/>
      <c r="ER25" s="260"/>
      <c r="ES25" s="260"/>
      <c r="ET25" s="260"/>
      <c r="EU25" s="260"/>
      <c r="EV25" s="260"/>
      <c r="EW25" s="260"/>
      <c r="EX25" s="260"/>
      <c r="EY25" s="260"/>
      <c r="EZ25" s="260"/>
      <c r="FA25" s="260"/>
      <c r="FB25" s="260"/>
      <c r="FC25" s="260"/>
      <c r="FD25" s="260"/>
      <c r="FE25" s="260"/>
      <c r="FF25" s="260"/>
      <c r="FG25" s="260"/>
      <c r="FH25" s="260"/>
      <c r="FI25" s="260"/>
      <c r="FJ25" s="260"/>
      <c r="FK25" s="260"/>
      <c r="FL25" s="260"/>
      <c r="FM25" s="260"/>
      <c r="FN25" s="260"/>
      <c r="FO25" s="260"/>
      <c r="FP25" s="260"/>
      <c r="FQ25" s="260"/>
      <c r="FR25" s="260"/>
      <c r="FS25" s="260"/>
      <c r="FT25" s="260"/>
      <c r="FU25" s="260"/>
      <c r="FV25" s="260"/>
      <c r="FW25" s="260"/>
      <c r="FX25" s="260"/>
      <c r="FY25" s="260"/>
      <c r="FZ25" s="260"/>
      <c r="GA25" s="260"/>
      <c r="GB25" s="260"/>
      <c r="GC25" s="260"/>
      <c r="GD25" s="260"/>
      <c r="GE25" s="260"/>
      <c r="GF25" s="260"/>
      <c r="GG25" s="260"/>
      <c r="GH25" s="260"/>
      <c r="GI25" s="260"/>
      <c r="GJ25" s="260"/>
      <c r="GK25" s="260"/>
      <c r="GL25" s="260"/>
      <c r="GM25" s="260"/>
      <c r="GN25" s="260"/>
      <c r="GO25" s="260"/>
      <c r="GP25" s="260"/>
      <c r="GQ25" s="260"/>
      <c r="GR25" s="260"/>
      <c r="GS25" s="260"/>
      <c r="GT25" s="260"/>
      <c r="GU25" s="260"/>
      <c r="GV25" s="260"/>
      <c r="GW25" s="260"/>
      <c r="GX25" s="260"/>
      <c r="GY25" s="260"/>
      <c r="GZ25" s="260"/>
      <c r="HA25" s="260"/>
      <c r="HB25" s="260"/>
      <c r="HC25" s="260"/>
      <c r="HD25" s="260"/>
      <c r="HE25" s="260"/>
      <c r="HF25" s="260"/>
      <c r="HG25" s="260"/>
      <c r="HH25" s="260"/>
      <c r="HI25" s="260"/>
      <c r="HJ25" s="260"/>
      <c r="HK25" s="260"/>
      <c r="HL25" s="260"/>
      <c r="HM25" s="260"/>
      <c r="HN25" s="260"/>
      <c r="HO25" s="260"/>
      <c r="HP25" s="260"/>
      <c r="HQ25" s="260"/>
      <c r="HR25" s="260"/>
      <c r="HS25" s="260"/>
      <c r="HT25" s="260"/>
      <c r="HU25" s="260"/>
      <c r="HV25" s="260"/>
      <c r="HW25" s="260"/>
      <c r="HX25" s="260"/>
      <c r="HY25" s="260"/>
      <c r="HZ25" s="260"/>
      <c r="IA25" s="260"/>
      <c r="IB25" s="260"/>
      <c r="IC25" s="260"/>
      <c r="ID25" s="260"/>
      <c r="IE25" s="260"/>
      <c r="IF25" s="260"/>
      <c r="IG25" s="260"/>
      <c r="IH25" s="260"/>
      <c r="II25" s="260"/>
      <c r="IJ25" s="260"/>
      <c r="IK25" s="260"/>
      <c r="IL25" s="260"/>
      <c r="IM25" s="260"/>
      <c r="IN25" s="260"/>
      <c r="IO25" s="260"/>
      <c r="IP25" s="260"/>
      <c r="IQ25" s="260"/>
      <c r="IR25" s="260"/>
      <c r="IS25" s="260"/>
      <c r="IT25" s="260"/>
      <c r="IU25" s="260"/>
      <c r="IV25" s="260"/>
      <c r="IW25" s="260"/>
      <c r="IX25" s="260"/>
      <c r="IY25" s="260"/>
      <c r="IZ25" s="260"/>
      <c r="JA25" s="260"/>
      <c r="JB25" s="260"/>
      <c r="JC25" s="260"/>
      <c r="JD25" s="260"/>
      <c r="JE25" s="260"/>
      <c r="JF25" s="260"/>
      <c r="JG25" s="260"/>
      <c r="JH25" s="260"/>
      <c r="JI25" s="260"/>
      <c r="JJ25" s="260"/>
      <c r="JK25" s="260"/>
      <c r="JL25" s="260"/>
      <c r="JM25" s="260"/>
      <c r="JN25" s="260"/>
      <c r="JO25" s="260"/>
      <c r="JP25" s="260"/>
      <c r="JQ25" s="260"/>
      <c r="JR25" s="260"/>
      <c r="JS25" s="260"/>
      <c r="JT25" s="260"/>
      <c r="JU25" s="260"/>
      <c r="JV25" s="260"/>
      <c r="JW25" s="260"/>
      <c r="JX25" s="260"/>
      <c r="JY25" s="260"/>
      <c r="JZ25" s="260"/>
      <c r="KA25" s="260"/>
      <c r="KB25" s="260"/>
      <c r="KC25" s="260"/>
      <c r="KD25" s="260"/>
      <c r="KE25" s="260"/>
      <c r="KF25" s="260"/>
      <c r="KG25" s="260"/>
      <c r="KH25" s="260"/>
      <c r="KI25" s="260"/>
      <c r="KJ25" s="260"/>
      <c r="KK25" s="260"/>
      <c r="KL25" s="260"/>
      <c r="KM25" s="260"/>
      <c r="KN25" s="260"/>
      <c r="KO25" s="260"/>
      <c r="KP25" s="260"/>
      <c r="KQ25" s="260"/>
      <c r="KR25" s="260"/>
      <c r="KS25" s="260"/>
      <c r="KT25" s="260"/>
      <c r="KU25" s="260"/>
      <c r="KV25" s="260"/>
      <c r="KW25" s="260"/>
      <c r="KX25" s="260"/>
      <c r="KY25" s="260"/>
      <c r="KZ25" s="260"/>
      <c r="LA25" s="260"/>
      <c r="LB25" s="260"/>
      <c r="LC25" s="260"/>
      <c r="LD25" s="260"/>
      <c r="LE25" s="260"/>
      <c r="LF25" s="260"/>
      <c r="LG25" s="260"/>
      <c r="LH25" s="260"/>
      <c r="LI25" s="260"/>
      <c r="LJ25" s="260"/>
      <c r="LK25" s="260"/>
      <c r="LL25" s="260"/>
      <c r="LM25" s="260"/>
      <c r="LN25" s="260"/>
      <c r="LO25" s="260"/>
      <c r="LP25" s="260"/>
      <c r="LQ25" s="260"/>
      <c r="LR25" s="260"/>
      <c r="LS25" s="260"/>
      <c r="LT25" s="260"/>
      <c r="LU25" s="260"/>
      <c r="LV25" s="260"/>
      <c r="LW25" s="260"/>
      <c r="LX25" s="260"/>
      <c r="LY25" s="260"/>
      <c r="LZ25" s="260"/>
      <c r="MA25" s="260"/>
      <c r="MB25" s="260"/>
      <c r="MC25" s="260"/>
      <c r="MD25" s="260"/>
      <c r="ME25" s="260"/>
      <c r="MF25" s="260"/>
      <c r="MG25" s="260"/>
      <c r="MH25" s="260"/>
      <c r="MI25" s="260"/>
      <c r="MJ25" s="260"/>
      <c r="MK25" s="260"/>
      <c r="ML25" s="260"/>
      <c r="MM25" s="260"/>
      <c r="MN25" s="260"/>
      <c r="MO25" s="260"/>
      <c r="MP25" s="260"/>
      <c r="MQ25" s="260"/>
      <c r="MR25" s="260"/>
      <c r="MS25" s="260"/>
      <c r="MT25" s="260"/>
      <c r="MU25" s="260"/>
      <c r="MV25" s="260"/>
      <c r="MW25" s="260"/>
      <c r="MX25" s="260"/>
      <c r="MY25" s="260"/>
      <c r="MZ25" s="260"/>
      <c r="NA25" s="260"/>
      <c r="NB25" s="260"/>
      <c r="NC25" s="260"/>
      <c r="ND25" s="260"/>
      <c r="NE25" s="260"/>
      <c r="NF25" s="260"/>
      <c r="NG25" s="260"/>
      <c r="NH25" s="260"/>
      <c r="NI25" s="260"/>
      <c r="NJ25" s="260"/>
      <c r="NK25" s="260"/>
      <c r="NL25" s="260"/>
      <c r="NM25" s="260"/>
      <c r="NN25" s="260"/>
      <c r="NO25" s="260"/>
      <c r="NP25" s="260"/>
      <c r="NQ25" s="260"/>
      <c r="NR25" s="260"/>
      <c r="NS25" s="260"/>
      <c r="NT25" s="260"/>
      <c r="NU25" s="260"/>
      <c r="NV25" s="260"/>
      <c r="NW25" s="260"/>
      <c r="NX25" s="260"/>
      <c r="NY25" s="260"/>
      <c r="NZ25" s="260"/>
      <c r="OA25" s="260"/>
      <c r="OB25" s="260"/>
      <c r="OC25" s="260"/>
      <c r="OD25" s="260"/>
      <c r="OE25" s="260"/>
      <c r="OF25" s="260"/>
      <c r="OG25" s="260"/>
      <c r="OH25" s="260"/>
      <c r="OI25" s="260"/>
      <c r="OJ25" s="260"/>
      <c r="OK25" s="260"/>
      <c r="OL25" s="260"/>
      <c r="OM25" s="260"/>
      <c r="ON25" s="260"/>
      <c r="OO25" s="260"/>
      <c r="OP25" s="260"/>
      <c r="OQ25" s="260"/>
      <c r="OR25" s="260"/>
      <c r="OS25" s="260"/>
      <c r="OT25" s="260"/>
      <c r="OU25" s="260"/>
      <c r="OV25" s="260"/>
      <c r="OW25" s="260"/>
      <c r="OX25" s="260"/>
      <c r="OY25" s="260"/>
      <c r="OZ25" s="260"/>
      <c r="PA25" s="260"/>
      <c r="PB25" s="260"/>
      <c r="PC25" s="260"/>
      <c r="PD25" s="260"/>
      <c r="PE25" s="260"/>
      <c r="PF25" s="260"/>
      <c r="PG25" s="260"/>
      <c r="PH25" s="260"/>
      <c r="PI25" s="260"/>
      <c r="PJ25" s="260"/>
      <c r="PK25" s="260"/>
      <c r="PL25" s="260"/>
      <c r="PM25" s="260"/>
      <c r="PN25" s="260"/>
      <c r="PO25" s="260"/>
      <c r="PP25" s="260"/>
      <c r="PQ25" s="260"/>
      <c r="PR25" s="260"/>
      <c r="PS25" s="260"/>
      <c r="PT25" s="260"/>
      <c r="PU25" s="260"/>
      <c r="PV25" s="260"/>
      <c r="PW25" s="260"/>
      <c r="PX25" s="260"/>
      <c r="PY25" s="260"/>
      <c r="PZ25" s="260"/>
      <c r="QA25" s="260"/>
      <c r="QB25" s="260"/>
      <c r="QC25" s="260"/>
      <c r="QD25" s="260"/>
      <c r="QE25" s="260"/>
      <c r="QF25" s="260"/>
      <c r="QG25" s="260"/>
      <c r="QH25" s="260"/>
      <c r="QI25" s="260"/>
      <c r="QJ25" s="260"/>
      <c r="QK25" s="260"/>
      <c r="QL25" s="260"/>
      <c r="QM25" s="260"/>
      <c r="QN25" s="260"/>
      <c r="QO25" s="260"/>
      <c r="QP25" s="260"/>
      <c r="QQ25" s="260"/>
      <c r="QR25" s="260"/>
      <c r="QS25" s="260"/>
      <c r="QT25" s="260"/>
      <c r="QU25" s="260"/>
      <c r="QV25" s="260"/>
      <c r="QW25" s="260"/>
      <c r="QX25" s="260"/>
      <c r="QY25" s="260"/>
      <c r="QZ25" s="260"/>
      <c r="RA25" s="260"/>
      <c r="RB25" s="260"/>
      <c r="RC25" s="260"/>
      <c r="RD25" s="260"/>
      <c r="RE25" s="260"/>
      <c r="RF25" s="260"/>
      <c r="RG25" s="260"/>
      <c r="RH25" s="260"/>
      <c r="RI25" s="260"/>
      <c r="RJ25" s="260"/>
      <c r="RK25" s="260"/>
      <c r="RL25" s="260"/>
      <c r="RM25" s="260"/>
      <c r="RN25" s="260"/>
      <c r="RO25" s="260"/>
      <c r="RP25" s="260"/>
      <c r="RQ25" s="260"/>
      <c r="RR25" s="260"/>
      <c r="RS25" s="260"/>
      <c r="RT25" s="260"/>
      <c r="RU25" s="260"/>
      <c r="RV25" s="260"/>
      <c r="RW25" s="260"/>
      <c r="RX25" s="260"/>
      <c r="RY25" s="260"/>
      <c r="RZ25" s="260"/>
      <c r="SA25" s="260"/>
      <c r="SB25" s="260"/>
      <c r="SC25" s="260"/>
      <c r="SD25" s="260"/>
      <c r="SE25" s="260"/>
      <c r="SF25" s="260"/>
      <c r="SG25" s="260"/>
      <c r="SH25" s="260"/>
      <c r="SI25" s="260"/>
      <c r="SJ25" s="260"/>
      <c r="SK25" s="260"/>
      <c r="SL25" s="260"/>
      <c r="SM25" s="260"/>
      <c r="SN25" s="260"/>
      <c r="SO25" s="260"/>
      <c r="SP25" s="260"/>
      <c r="SQ25" s="260"/>
      <c r="SR25" s="260"/>
      <c r="SS25" s="260"/>
      <c r="ST25" s="260"/>
      <c r="SU25" s="260"/>
      <c r="SV25" s="260"/>
      <c r="SW25" s="260"/>
      <c r="SX25" s="260"/>
      <c r="SY25" s="260"/>
      <c r="SZ25" s="260"/>
      <c r="TA25" s="260"/>
      <c r="TB25" s="260"/>
      <c r="TC25" s="260"/>
      <c r="TD25" s="260"/>
      <c r="TE25" s="260"/>
      <c r="TF25" s="260"/>
      <c r="TG25" s="260"/>
      <c r="TH25" s="260"/>
      <c r="TI25" s="260"/>
      <c r="TJ25" s="260"/>
      <c r="TK25" s="260"/>
      <c r="TL25" s="260"/>
      <c r="TM25" s="260"/>
      <c r="TN25" s="260"/>
      <c r="TO25" s="260"/>
      <c r="TP25" s="260"/>
      <c r="TQ25" s="260"/>
      <c r="TR25" s="260"/>
      <c r="TS25" s="260"/>
      <c r="TT25" s="260"/>
      <c r="TU25" s="260"/>
      <c r="TV25" s="260"/>
      <c r="TW25" s="260"/>
      <c r="TX25" s="260"/>
      <c r="TY25" s="260"/>
      <c r="TZ25" s="260"/>
      <c r="UA25" s="260"/>
      <c r="UB25" s="260"/>
      <c r="UC25" s="260"/>
      <c r="UD25" s="260"/>
      <c r="UE25" s="260"/>
      <c r="UF25" s="260"/>
      <c r="UG25" s="260"/>
      <c r="UH25" s="260"/>
      <c r="UI25" s="260"/>
      <c r="UJ25" s="260"/>
      <c r="UK25" s="260"/>
      <c r="UL25" s="260"/>
      <c r="UM25" s="260"/>
      <c r="UN25" s="260"/>
      <c r="UO25" s="260"/>
      <c r="UP25" s="260"/>
      <c r="UQ25" s="260"/>
      <c r="UR25" s="260"/>
      <c r="US25" s="260"/>
      <c r="UT25" s="260"/>
      <c r="UU25" s="260"/>
      <c r="UV25" s="260"/>
      <c r="UW25" s="260"/>
      <c r="UX25" s="260"/>
      <c r="UY25" s="260"/>
      <c r="UZ25" s="260"/>
      <c r="VA25" s="260"/>
      <c r="VB25" s="260"/>
      <c r="VC25" s="260"/>
      <c r="VD25" s="260"/>
      <c r="VE25" s="260"/>
      <c r="VF25" s="260"/>
      <c r="VG25" s="260"/>
      <c r="VH25" s="260"/>
      <c r="VI25" s="260"/>
      <c r="VJ25" s="260"/>
      <c r="VK25" s="260"/>
      <c r="VL25" s="260"/>
      <c r="VM25" s="260"/>
      <c r="VN25" s="260"/>
      <c r="VO25" s="260"/>
      <c r="VP25" s="260"/>
      <c r="VQ25" s="260"/>
      <c r="VR25" s="260"/>
      <c r="VS25" s="260"/>
      <c r="VT25" s="260"/>
      <c r="VU25" s="260"/>
      <c r="VV25" s="260"/>
      <c r="VW25" s="260"/>
      <c r="VX25" s="260"/>
      <c r="VY25" s="260"/>
      <c r="VZ25" s="260"/>
      <c r="WA25" s="260"/>
      <c r="WB25" s="260"/>
      <c r="WC25" s="260"/>
      <c r="WD25" s="260"/>
      <c r="WE25" s="260"/>
      <c r="WF25" s="260"/>
      <c r="WG25" s="260"/>
      <c r="WH25" s="260"/>
      <c r="WI25" s="260"/>
      <c r="WJ25" s="260"/>
      <c r="WK25" s="260"/>
      <c r="WL25" s="260"/>
      <c r="WM25" s="260"/>
      <c r="WN25" s="260"/>
      <c r="WO25" s="260"/>
      <c r="WP25" s="260"/>
      <c r="WQ25" s="260"/>
      <c r="WR25" s="260"/>
      <c r="WS25" s="260"/>
      <c r="WT25" s="260"/>
      <c r="WU25" s="260"/>
      <c r="WV25" s="260"/>
      <c r="WW25" s="260"/>
      <c r="WX25" s="260"/>
      <c r="WY25" s="260"/>
      <c r="WZ25" s="260"/>
      <c r="XA25" s="260"/>
      <c r="XB25" s="260"/>
      <c r="XC25" s="260"/>
      <c r="XD25" s="260"/>
      <c r="XE25" s="260"/>
      <c r="XF25" s="260"/>
      <c r="XG25" s="260"/>
      <c r="XH25" s="260"/>
      <c r="XI25" s="260"/>
      <c r="XJ25" s="260"/>
      <c r="XK25" s="260"/>
      <c r="XL25" s="260"/>
      <c r="XM25" s="260"/>
      <c r="XN25" s="260"/>
      <c r="XO25" s="260"/>
      <c r="XP25" s="260"/>
      <c r="XQ25" s="260"/>
      <c r="XR25" s="260"/>
      <c r="XS25" s="260"/>
      <c r="XT25" s="260"/>
      <c r="XU25" s="260"/>
      <c r="XV25" s="260"/>
      <c r="XW25" s="260"/>
      <c r="XX25" s="260"/>
      <c r="XY25" s="260"/>
      <c r="XZ25" s="260"/>
      <c r="YA25" s="260"/>
      <c r="YB25" s="260"/>
      <c r="YC25" s="260"/>
      <c r="YD25" s="260"/>
      <c r="YE25" s="260"/>
      <c r="YF25" s="260"/>
      <c r="YG25" s="260"/>
      <c r="YH25" s="260"/>
      <c r="YI25" s="260"/>
      <c r="YJ25" s="260"/>
      <c r="YK25" s="260"/>
      <c r="YL25" s="260"/>
      <c r="YM25" s="260"/>
      <c r="YN25" s="260"/>
      <c r="YO25" s="260"/>
      <c r="YP25" s="260"/>
      <c r="YQ25" s="260"/>
      <c r="YR25" s="260"/>
      <c r="YS25" s="260"/>
      <c r="YT25" s="260"/>
      <c r="YU25" s="260"/>
      <c r="YV25" s="260"/>
      <c r="YW25" s="260"/>
      <c r="YX25" s="260"/>
      <c r="YY25" s="260"/>
      <c r="YZ25" s="260"/>
      <c r="ZA25" s="260"/>
      <c r="ZB25" s="260"/>
      <c r="ZC25" s="260"/>
      <c r="ZD25" s="260"/>
      <c r="ZE25" s="260"/>
      <c r="ZF25" s="260"/>
      <c r="ZG25" s="260"/>
      <c r="ZH25" s="260"/>
      <c r="ZI25" s="260"/>
      <c r="ZJ25" s="260"/>
      <c r="ZK25" s="260"/>
      <c r="ZL25" s="260"/>
      <c r="ZM25" s="260"/>
      <c r="ZN25" s="260"/>
      <c r="ZO25" s="260"/>
      <c r="ZP25" s="260"/>
      <c r="ZQ25" s="260"/>
      <c r="ZR25" s="260"/>
      <c r="ZS25" s="260"/>
      <c r="ZT25" s="260"/>
      <c r="ZU25" s="260"/>
      <c r="ZV25" s="260"/>
      <c r="ZW25" s="260"/>
      <c r="ZX25" s="260"/>
      <c r="ZY25" s="260"/>
      <c r="ZZ25" s="260"/>
      <c r="AAA25" s="260"/>
      <c r="AAB25" s="260"/>
      <c r="AAC25" s="260"/>
      <c r="AAD25" s="260"/>
      <c r="AAE25" s="260"/>
      <c r="AAF25" s="260"/>
      <c r="AAG25" s="260"/>
      <c r="AAH25" s="260"/>
      <c r="AAI25" s="260"/>
      <c r="AAJ25" s="260"/>
      <c r="AAK25" s="260"/>
      <c r="AAL25" s="260"/>
      <c r="AAM25" s="260"/>
      <c r="AAN25" s="260"/>
      <c r="AAO25" s="260"/>
      <c r="AAP25" s="260"/>
      <c r="AAQ25" s="260"/>
      <c r="AAR25" s="260"/>
      <c r="AAS25" s="260"/>
      <c r="AAT25" s="260"/>
      <c r="AAU25" s="260"/>
      <c r="AAV25" s="260"/>
      <c r="AAW25" s="260"/>
      <c r="AAX25" s="260"/>
      <c r="AAY25" s="260"/>
      <c r="AAZ25" s="260"/>
      <c r="ABA25" s="260"/>
      <c r="ABB25" s="260"/>
      <c r="ABC25" s="260"/>
      <c r="ABD25" s="260"/>
      <c r="ABE25" s="260"/>
      <c r="ABF25" s="260"/>
      <c r="ABG25" s="260"/>
      <c r="ABH25" s="260"/>
      <c r="ABI25" s="260"/>
      <c r="ABJ25" s="260"/>
      <c r="ABK25" s="260"/>
      <c r="ABL25" s="260"/>
      <c r="ABM25" s="260"/>
      <c r="ABN25" s="260"/>
      <c r="ABO25" s="260"/>
      <c r="ABP25" s="260"/>
      <c r="ABQ25" s="260"/>
      <c r="ABR25" s="260"/>
      <c r="ABS25" s="260"/>
      <c r="ABT25" s="260"/>
      <c r="ABU25" s="260"/>
      <c r="ABV25" s="260"/>
      <c r="ABW25" s="260"/>
      <c r="ABX25" s="260"/>
      <c r="ABY25" s="260"/>
      <c r="ABZ25" s="260"/>
      <c r="ACA25" s="260"/>
      <c r="ACB25" s="260"/>
      <c r="ACC25" s="260"/>
      <c r="ACD25" s="260"/>
      <c r="ACE25" s="260"/>
      <c r="ACF25" s="260"/>
      <c r="ACG25" s="260"/>
      <c r="ACH25" s="260"/>
      <c r="ACI25" s="260"/>
      <c r="ACJ25" s="260"/>
      <c r="ACK25" s="260"/>
      <c r="ACL25" s="260"/>
      <c r="ACM25" s="260"/>
      <c r="ACN25" s="260"/>
      <c r="ACO25" s="260"/>
      <c r="ACP25" s="260"/>
      <c r="ACQ25" s="260"/>
      <c r="ACR25" s="260"/>
      <c r="ACS25" s="260"/>
      <c r="ACT25" s="260"/>
      <c r="ACU25" s="260"/>
      <c r="ACV25" s="260"/>
      <c r="ACW25" s="260"/>
      <c r="ACX25" s="260"/>
      <c r="ACY25" s="260"/>
      <c r="ACZ25" s="260"/>
      <c r="ADA25" s="260"/>
      <c r="ADB25" s="260"/>
      <c r="ADC25" s="260"/>
      <c r="ADD25" s="260"/>
      <c r="ADE25" s="260"/>
      <c r="ADF25" s="260"/>
      <c r="ADG25" s="260"/>
      <c r="ADH25" s="260"/>
      <c r="ADI25" s="260"/>
      <c r="ADJ25" s="260"/>
      <c r="ADK25" s="260"/>
      <c r="ADL25" s="260"/>
      <c r="ADM25" s="260"/>
      <c r="ADN25" s="260"/>
      <c r="ADO25" s="260"/>
      <c r="ADP25" s="260"/>
      <c r="ADQ25" s="260"/>
      <c r="ADR25" s="260"/>
      <c r="ADS25" s="260"/>
      <c r="ADT25" s="260"/>
      <c r="ADU25" s="260"/>
      <c r="ADV25" s="260"/>
      <c r="ADW25" s="260"/>
      <c r="ADX25" s="260"/>
      <c r="ADY25" s="260"/>
      <c r="ADZ25" s="260"/>
      <c r="AEA25" s="260"/>
      <c r="AEB25" s="260"/>
      <c r="AEC25" s="260"/>
      <c r="AED25" s="260"/>
      <c r="AEE25" s="260"/>
      <c r="AEF25" s="260"/>
      <c r="AEG25" s="260"/>
      <c r="AEH25" s="260"/>
      <c r="AEI25" s="260"/>
      <c r="AEJ25" s="260"/>
      <c r="AEK25" s="260"/>
      <c r="AEL25" s="260"/>
      <c r="AEM25" s="260"/>
      <c r="AEN25" s="260"/>
      <c r="AEO25" s="260"/>
      <c r="AEP25" s="260"/>
      <c r="AEQ25" s="260"/>
      <c r="AER25" s="260"/>
      <c r="AES25" s="260"/>
      <c r="AET25" s="260"/>
      <c r="AEU25" s="260"/>
      <c r="AEV25" s="260"/>
      <c r="AEW25" s="260"/>
      <c r="AEX25" s="260"/>
      <c r="AEY25" s="260"/>
      <c r="AEZ25" s="260"/>
      <c r="AFA25" s="260"/>
      <c r="AFB25" s="260"/>
      <c r="AFC25" s="260"/>
      <c r="AFD25" s="260"/>
      <c r="AFE25" s="260"/>
      <c r="AFF25" s="260"/>
      <c r="AFG25" s="260"/>
      <c r="AFH25" s="260"/>
      <c r="AFI25" s="260"/>
      <c r="AFJ25" s="260"/>
      <c r="AFK25" s="260"/>
      <c r="AFL25" s="260"/>
      <c r="AFM25" s="260"/>
      <c r="AFN25" s="260"/>
      <c r="AFO25" s="260"/>
      <c r="AFP25" s="260"/>
      <c r="AFQ25" s="260"/>
      <c r="AFR25" s="260"/>
      <c r="AFS25" s="260"/>
      <c r="AFT25" s="260"/>
      <c r="AFU25" s="260"/>
      <c r="AFV25" s="260"/>
      <c r="AFW25" s="260"/>
      <c r="AFX25" s="260"/>
      <c r="AFY25" s="260"/>
      <c r="AFZ25" s="260"/>
      <c r="AGA25" s="260"/>
      <c r="AGB25" s="260"/>
      <c r="AGC25" s="260"/>
      <c r="AGD25" s="260"/>
      <c r="AGE25" s="260"/>
      <c r="AGF25" s="260"/>
      <c r="AGG25" s="260"/>
      <c r="AGH25" s="260"/>
      <c r="AGI25" s="260"/>
      <c r="AGJ25" s="260"/>
      <c r="AGK25" s="260"/>
      <c r="AGL25" s="260"/>
      <c r="AGM25" s="260"/>
      <c r="AGN25" s="260"/>
      <c r="AGO25" s="260"/>
      <c r="AGP25" s="260"/>
      <c r="AGQ25" s="260"/>
      <c r="AGR25" s="260"/>
      <c r="AGS25" s="260"/>
      <c r="AGT25" s="260"/>
      <c r="AGU25" s="260"/>
      <c r="AGV25" s="260"/>
      <c r="AGW25" s="260"/>
      <c r="AGX25" s="260"/>
      <c r="AGY25" s="260"/>
      <c r="AGZ25" s="260"/>
      <c r="AHA25" s="260"/>
      <c r="AHB25" s="260"/>
      <c r="AHC25" s="260"/>
      <c r="AHD25" s="260"/>
      <c r="AHE25" s="260"/>
      <c r="AHF25" s="260"/>
      <c r="AHG25" s="260"/>
      <c r="AHH25" s="260"/>
      <c r="AHI25" s="260"/>
      <c r="AHJ25" s="260"/>
      <c r="AHK25" s="260"/>
      <c r="AHL25" s="260"/>
      <c r="AHM25" s="260"/>
      <c r="AHN25" s="260"/>
      <c r="AHO25" s="260"/>
      <c r="AHP25" s="260"/>
      <c r="AHQ25" s="260"/>
      <c r="AHR25" s="260"/>
      <c r="AHS25" s="260"/>
      <c r="AHT25" s="260"/>
      <c r="AHU25" s="260"/>
      <c r="AHV25" s="260"/>
      <c r="AHW25" s="260"/>
      <c r="AHX25" s="260"/>
      <c r="AHY25" s="260"/>
      <c r="AHZ25" s="260"/>
      <c r="AIA25" s="260"/>
      <c r="AIB25" s="260"/>
      <c r="AIC25" s="260"/>
      <c r="AID25" s="260"/>
      <c r="AIE25" s="260"/>
      <c r="AIF25" s="260"/>
      <c r="AIG25" s="260"/>
      <c r="AIH25" s="260"/>
      <c r="AII25" s="260"/>
      <c r="AIJ25" s="260"/>
      <c r="AIK25" s="260"/>
      <c r="AIL25" s="260"/>
      <c r="AIM25" s="260"/>
      <c r="AIN25" s="260"/>
      <c r="AIO25" s="260"/>
      <c r="AIP25" s="260"/>
      <c r="AIQ25" s="260"/>
      <c r="AIR25" s="260"/>
      <c r="AIS25" s="260"/>
      <c r="AIT25" s="260"/>
      <c r="AIU25" s="260"/>
      <c r="AIV25" s="260"/>
      <c r="AIW25" s="260"/>
      <c r="AIX25" s="260"/>
      <c r="AIY25" s="260"/>
      <c r="AIZ25" s="260"/>
      <c r="AJA25" s="260"/>
      <c r="AJB25" s="260"/>
      <c r="AJC25" s="260"/>
      <c r="AJD25" s="260"/>
      <c r="AJE25" s="260"/>
      <c r="AJF25" s="260"/>
      <c r="AJG25" s="260"/>
      <c r="AJH25" s="260"/>
      <c r="AJI25" s="260"/>
      <c r="AJJ25" s="260"/>
      <c r="AJK25" s="260"/>
      <c r="AJL25" s="260"/>
      <c r="AJM25" s="260"/>
      <c r="AJN25" s="260"/>
      <c r="AJO25" s="260"/>
      <c r="AJP25" s="260"/>
      <c r="AJQ25" s="260"/>
      <c r="AJR25" s="260"/>
      <c r="AJS25" s="260"/>
      <c r="AJT25" s="260"/>
      <c r="AJU25" s="260"/>
      <c r="AJV25" s="260"/>
      <c r="AJW25" s="260"/>
      <c r="AJX25" s="260"/>
      <c r="AJY25" s="260"/>
      <c r="AJZ25" s="260"/>
      <c r="AKA25" s="260"/>
      <c r="AKB25" s="260"/>
      <c r="AKC25" s="260"/>
      <c r="AKD25" s="260"/>
      <c r="AKE25" s="260"/>
      <c r="AKF25" s="260"/>
      <c r="AKG25" s="260"/>
      <c r="AKH25" s="260"/>
      <c r="AKI25" s="260"/>
      <c r="AKJ25" s="260"/>
      <c r="AKK25" s="260"/>
      <c r="AKL25" s="260"/>
      <c r="AKM25" s="260"/>
      <c r="AKN25" s="260"/>
      <c r="AKO25" s="260"/>
      <c r="AKP25" s="260"/>
      <c r="AKQ25" s="260"/>
      <c r="AKR25" s="260"/>
      <c r="AKS25" s="260"/>
      <c r="AKT25" s="260"/>
      <c r="AKU25" s="260"/>
      <c r="AKV25" s="260"/>
      <c r="AKW25" s="260"/>
      <c r="AKX25" s="260"/>
      <c r="AKY25" s="260"/>
      <c r="AKZ25" s="260"/>
      <c r="ALA25" s="260"/>
      <c r="ALB25" s="260"/>
      <c r="ALC25" s="260"/>
      <c r="ALD25" s="260"/>
      <c r="ALE25" s="260"/>
      <c r="ALF25" s="260"/>
      <c r="ALG25" s="260"/>
      <c r="ALH25" s="260"/>
      <c r="ALI25" s="260"/>
      <c r="ALJ25" s="260"/>
      <c r="ALK25" s="260"/>
      <c r="ALL25" s="260"/>
      <c r="ALM25" s="260"/>
      <c r="ALN25" s="260"/>
      <c r="ALO25" s="260"/>
      <c r="ALP25" s="260"/>
      <c r="ALQ25" s="260"/>
      <c r="ALR25" s="260"/>
      <c r="ALS25" s="260"/>
      <c r="ALT25" s="260"/>
      <c r="ALU25" s="260"/>
      <c r="ALV25" s="260"/>
      <c r="ALW25" s="260"/>
      <c r="ALX25" s="260"/>
      <c r="ALY25" s="260"/>
      <c r="ALZ25" s="260"/>
      <c r="AMA25" s="260"/>
      <c r="AMB25" s="260"/>
      <c r="AMC25" s="260"/>
      <c r="AMD25" s="260"/>
      <c r="AME25" s="260"/>
      <c r="AMF25" s="260"/>
      <c r="AMG25" s="260"/>
      <c r="AMH25" s="260"/>
      <c r="AMI25" s="260"/>
      <c r="AMJ25" s="260"/>
      <c r="AMK25" s="260"/>
      <c r="AML25" s="260"/>
      <c r="AMM25" s="260"/>
      <c r="AMN25" s="260"/>
      <c r="AMO25" s="260"/>
      <c r="AMP25" s="260"/>
      <c r="AMQ25" s="260"/>
      <c r="AMR25" s="260"/>
      <c r="AMS25" s="260"/>
      <c r="AMT25" s="260"/>
      <c r="AMU25" s="260"/>
      <c r="AMV25" s="260"/>
      <c r="AMW25" s="260"/>
      <c r="AMX25" s="260"/>
      <c r="AMY25" s="260"/>
      <c r="AMZ25" s="260"/>
      <c r="ANA25" s="260"/>
      <c r="ANB25" s="260"/>
      <c r="ANC25" s="260"/>
      <c r="AND25" s="260"/>
      <c r="ANE25" s="260"/>
      <c r="ANF25" s="260"/>
      <c r="ANG25" s="260"/>
      <c r="ANH25" s="260"/>
      <c r="ANI25" s="260"/>
      <c r="ANJ25" s="260"/>
      <c r="ANK25" s="260"/>
      <c r="ANL25" s="260"/>
      <c r="ANM25" s="260"/>
      <c r="ANN25" s="260"/>
      <c r="ANO25" s="260"/>
      <c r="ANP25" s="260"/>
      <c r="ANQ25" s="260"/>
      <c r="ANR25" s="260"/>
      <c r="ANS25" s="260"/>
      <c r="ANT25" s="260"/>
      <c r="ANU25" s="260"/>
      <c r="ANV25" s="260"/>
      <c r="ANW25" s="260"/>
      <c r="ANX25" s="260"/>
      <c r="ANY25" s="260"/>
      <c r="ANZ25" s="260"/>
      <c r="AOA25" s="260"/>
      <c r="AOB25" s="260"/>
      <c r="AOC25" s="260"/>
      <c r="AOD25" s="260"/>
      <c r="AOE25" s="260"/>
      <c r="AOF25" s="260"/>
      <c r="AOG25" s="260"/>
      <c r="AOH25" s="260"/>
      <c r="AOI25" s="260"/>
      <c r="AOJ25" s="260"/>
      <c r="AOK25" s="260"/>
      <c r="AOL25" s="260"/>
      <c r="AOM25" s="260"/>
      <c r="AON25" s="260"/>
      <c r="AOO25" s="260"/>
      <c r="AOP25" s="260"/>
      <c r="AOQ25" s="260"/>
      <c r="AOR25" s="260"/>
      <c r="AOS25" s="260"/>
      <c r="AOT25" s="260"/>
      <c r="AOU25" s="260"/>
      <c r="AOV25" s="260"/>
      <c r="AOW25" s="260"/>
      <c r="AOX25" s="260"/>
      <c r="AOY25" s="260"/>
      <c r="AOZ25" s="260"/>
      <c r="APA25" s="260"/>
      <c r="APB25" s="260"/>
      <c r="APC25" s="260"/>
      <c r="APD25" s="260"/>
      <c r="APE25" s="260"/>
      <c r="APF25" s="260"/>
      <c r="APG25" s="260"/>
      <c r="APH25" s="260"/>
      <c r="API25" s="260"/>
      <c r="APJ25" s="260"/>
      <c r="APK25" s="260"/>
      <c r="APL25" s="260"/>
      <c r="APM25" s="260"/>
      <c r="APN25" s="260"/>
      <c r="APO25" s="260"/>
      <c r="APP25" s="260"/>
      <c r="APQ25" s="260"/>
      <c r="APR25" s="260"/>
      <c r="APS25" s="260"/>
      <c r="APT25" s="260"/>
      <c r="APU25" s="260"/>
      <c r="APV25" s="260"/>
      <c r="APW25" s="260"/>
      <c r="APX25" s="260"/>
      <c r="APY25" s="260"/>
      <c r="APZ25" s="260"/>
      <c r="AQA25" s="260"/>
      <c r="AQB25" s="260"/>
      <c r="AQC25" s="260"/>
      <c r="AQD25" s="260"/>
      <c r="AQE25" s="260"/>
      <c r="AQF25" s="260"/>
      <c r="AQG25" s="260"/>
      <c r="AQH25" s="260"/>
      <c r="AQI25" s="260"/>
      <c r="AQJ25" s="260"/>
      <c r="AQK25" s="260"/>
      <c r="AQL25" s="260"/>
      <c r="AQM25" s="260"/>
      <c r="AQN25" s="260"/>
      <c r="AQO25" s="260"/>
      <c r="AQP25" s="260"/>
      <c r="AQQ25" s="260"/>
      <c r="AQR25" s="260"/>
      <c r="AQS25" s="260"/>
      <c r="AQT25" s="260"/>
      <c r="AQU25" s="260"/>
      <c r="AQV25" s="260"/>
      <c r="AQW25" s="260"/>
      <c r="AQX25" s="260"/>
      <c r="AQY25" s="260"/>
      <c r="AQZ25" s="260"/>
      <c r="ARA25" s="260"/>
      <c r="ARB25" s="260"/>
      <c r="ARC25" s="260"/>
      <c r="ARD25" s="260"/>
      <c r="ARE25" s="260"/>
      <c r="ARF25" s="260"/>
      <c r="ARG25" s="260"/>
      <c r="ARH25" s="260"/>
      <c r="ARI25" s="260"/>
      <c r="ARJ25" s="260"/>
      <c r="ARK25" s="260"/>
      <c r="ARL25" s="260"/>
      <c r="ARM25" s="260"/>
      <c r="ARN25" s="260"/>
      <c r="ARO25" s="260"/>
      <c r="ARP25" s="260"/>
      <c r="ARQ25" s="260"/>
      <c r="ARR25" s="260"/>
      <c r="ARS25" s="260"/>
      <c r="ART25" s="260"/>
      <c r="ARU25" s="260"/>
      <c r="ARV25" s="260"/>
      <c r="ARW25" s="260"/>
      <c r="ARX25" s="260"/>
      <c r="ARY25" s="260"/>
      <c r="ARZ25" s="260"/>
      <c r="ASA25" s="260"/>
      <c r="ASB25" s="260"/>
      <c r="ASC25" s="260"/>
      <c r="ASD25" s="260"/>
      <c r="ASE25" s="260"/>
      <c r="ASF25" s="260"/>
      <c r="ASG25" s="260"/>
      <c r="ASH25" s="260"/>
      <c r="ASI25" s="260"/>
      <c r="ASJ25" s="260"/>
      <c r="ASK25" s="260"/>
      <c r="ASL25" s="260"/>
      <c r="ASM25" s="260"/>
      <c r="ASN25" s="260"/>
      <c r="ASO25" s="260"/>
      <c r="ASP25" s="260"/>
      <c r="ASQ25" s="260"/>
      <c r="ASR25" s="260"/>
      <c r="ASS25" s="260"/>
      <c r="AST25" s="260"/>
      <c r="ASU25" s="260"/>
      <c r="ASV25" s="260"/>
      <c r="ASW25" s="260"/>
      <c r="ASX25" s="260"/>
      <c r="ASY25" s="260"/>
      <c r="ASZ25" s="260"/>
      <c r="ATA25" s="260"/>
      <c r="ATB25" s="260"/>
      <c r="ATC25" s="260"/>
      <c r="ATD25" s="260"/>
      <c r="ATE25" s="260"/>
      <c r="ATF25" s="260"/>
      <c r="ATG25" s="260"/>
      <c r="ATH25" s="260"/>
      <c r="ATI25" s="260"/>
      <c r="ATJ25" s="260"/>
      <c r="ATK25" s="260"/>
      <c r="ATL25" s="260"/>
      <c r="ATM25" s="260"/>
      <c r="ATN25" s="260"/>
      <c r="ATO25" s="260"/>
      <c r="ATP25" s="260"/>
      <c r="ATQ25" s="260"/>
      <c r="ATR25" s="260"/>
      <c r="ATS25" s="260"/>
      <c r="ATT25" s="260"/>
      <c r="ATU25" s="260"/>
      <c r="ATV25" s="260"/>
      <c r="ATW25" s="260"/>
      <c r="ATX25" s="260"/>
      <c r="ATY25" s="260"/>
      <c r="ATZ25" s="260"/>
      <c r="AUA25" s="260"/>
      <c r="AUB25" s="260"/>
      <c r="AUC25" s="260"/>
      <c r="AUD25" s="260"/>
      <c r="AUE25" s="260"/>
      <c r="AUF25" s="260"/>
      <c r="AUG25" s="260"/>
      <c r="AUH25" s="260"/>
      <c r="AUI25" s="260"/>
      <c r="AUJ25" s="260"/>
      <c r="AUK25" s="260"/>
      <c r="AUL25" s="260"/>
      <c r="AUM25" s="260"/>
      <c r="AUN25" s="260"/>
      <c r="AUO25" s="260"/>
      <c r="AUP25" s="260"/>
      <c r="AUQ25" s="260"/>
      <c r="AUR25" s="260"/>
      <c r="AUS25" s="260"/>
      <c r="AUT25" s="260"/>
      <c r="AUU25" s="260"/>
      <c r="AUV25" s="260"/>
      <c r="AUW25" s="260"/>
      <c r="AUX25" s="260"/>
      <c r="AUY25" s="260"/>
      <c r="AUZ25" s="260"/>
      <c r="AVA25" s="260"/>
      <c r="AVB25" s="260"/>
      <c r="AVC25" s="260"/>
      <c r="AVD25" s="260"/>
      <c r="AVE25" s="260"/>
      <c r="AVF25" s="260"/>
      <c r="AVG25" s="260"/>
      <c r="AVH25" s="260"/>
      <c r="AVI25" s="260"/>
      <c r="AVJ25" s="260"/>
      <c r="AVK25" s="260"/>
      <c r="AVL25" s="260"/>
      <c r="AVM25" s="260"/>
      <c r="AVN25" s="260"/>
      <c r="AVO25" s="260"/>
      <c r="AVP25" s="260"/>
      <c r="AVQ25" s="260"/>
      <c r="AVR25" s="260"/>
      <c r="AVS25" s="260"/>
      <c r="AVT25" s="260"/>
      <c r="AVU25" s="260"/>
      <c r="AVV25" s="260"/>
      <c r="AVW25" s="260"/>
      <c r="AVX25" s="260"/>
      <c r="AVY25" s="260"/>
      <c r="AVZ25" s="260"/>
      <c r="AWA25" s="260"/>
      <c r="AWB25" s="260"/>
      <c r="AWC25" s="260"/>
      <c r="AWD25" s="260"/>
      <c r="AWE25" s="260"/>
      <c r="AWF25" s="260"/>
      <c r="AWG25" s="260"/>
      <c r="AWH25" s="260"/>
      <c r="AWI25" s="260"/>
      <c r="AWJ25" s="260"/>
      <c r="AWK25" s="260"/>
      <c r="AWL25" s="260"/>
      <c r="AWM25" s="260"/>
      <c r="AWN25" s="260"/>
      <c r="AWO25" s="260"/>
      <c r="AWP25" s="260"/>
      <c r="AWQ25" s="260"/>
      <c r="AWR25" s="260"/>
      <c r="AWS25" s="260"/>
      <c r="AWT25" s="260"/>
      <c r="AWU25" s="260"/>
      <c r="AWV25" s="260"/>
      <c r="AWW25" s="260"/>
      <c r="AWX25" s="260"/>
      <c r="AWY25" s="260"/>
      <c r="AWZ25" s="260"/>
      <c r="AXA25" s="260"/>
      <c r="AXB25" s="260"/>
      <c r="AXC25" s="260"/>
      <c r="AXD25" s="260"/>
      <c r="AXE25" s="260"/>
      <c r="AXF25" s="260"/>
      <c r="AXG25" s="260"/>
      <c r="AXH25" s="260"/>
      <c r="AXI25" s="260"/>
      <c r="AXJ25" s="260"/>
      <c r="AXK25" s="260"/>
      <c r="AXL25" s="260"/>
      <c r="AXM25" s="260"/>
      <c r="AXN25" s="260"/>
      <c r="AXO25" s="260"/>
      <c r="AXP25" s="260"/>
      <c r="AXQ25" s="260"/>
      <c r="AXR25" s="260"/>
      <c r="AXS25" s="260"/>
      <c r="AXT25" s="260"/>
      <c r="AXU25" s="260"/>
      <c r="AXV25" s="260"/>
      <c r="AXW25" s="260"/>
      <c r="AXX25" s="260"/>
      <c r="AXY25" s="260"/>
      <c r="AXZ25" s="260"/>
      <c r="AYA25" s="260"/>
      <c r="AYB25" s="260"/>
      <c r="AYC25" s="260"/>
      <c r="AYD25" s="260"/>
      <c r="AYE25" s="260"/>
      <c r="AYF25" s="260"/>
      <c r="AYG25" s="260"/>
      <c r="AYH25" s="260"/>
      <c r="AYI25" s="260"/>
      <c r="AYJ25" s="260"/>
      <c r="AYK25" s="260"/>
      <c r="AYL25" s="260"/>
      <c r="AYM25" s="260"/>
      <c r="AYN25" s="260"/>
      <c r="AYO25" s="260"/>
      <c r="AYP25" s="260"/>
      <c r="AYQ25" s="260"/>
      <c r="AYR25" s="260"/>
      <c r="AYS25" s="260"/>
      <c r="AYT25" s="260"/>
      <c r="AYU25" s="260"/>
      <c r="AYV25" s="260"/>
      <c r="AYW25" s="260"/>
      <c r="AYX25" s="260"/>
      <c r="AYY25" s="260"/>
      <c r="AYZ25" s="260"/>
      <c r="AZA25" s="260"/>
      <c r="AZB25" s="260"/>
      <c r="AZC25" s="260"/>
      <c r="AZD25" s="260"/>
      <c r="AZE25" s="260"/>
      <c r="AZF25" s="260"/>
      <c r="AZG25" s="260"/>
      <c r="AZH25" s="260"/>
      <c r="AZI25" s="260"/>
      <c r="AZJ25" s="260"/>
      <c r="AZK25" s="260"/>
      <c r="AZL25" s="260"/>
      <c r="AZM25" s="260"/>
      <c r="AZN25" s="260"/>
      <c r="AZO25" s="260"/>
      <c r="AZP25" s="260"/>
      <c r="AZQ25" s="260"/>
      <c r="AZR25" s="260"/>
      <c r="AZS25" s="260"/>
      <c r="AZT25" s="260"/>
      <c r="AZU25" s="260"/>
      <c r="AZV25" s="260"/>
      <c r="AZW25" s="260"/>
      <c r="AZX25" s="260"/>
      <c r="AZY25" s="260"/>
      <c r="AZZ25" s="260"/>
      <c r="BAA25" s="260"/>
      <c r="BAB25" s="260"/>
      <c r="BAC25" s="260"/>
      <c r="BAD25" s="260"/>
      <c r="BAE25" s="260"/>
      <c r="BAF25" s="260"/>
      <c r="BAG25" s="260"/>
      <c r="BAH25" s="260"/>
      <c r="BAI25" s="260"/>
      <c r="BAJ25" s="260"/>
      <c r="BAK25" s="260"/>
      <c r="BAL25" s="260"/>
      <c r="BAM25" s="260"/>
      <c r="BAN25" s="260"/>
      <c r="BAO25" s="260"/>
      <c r="BAP25" s="260"/>
      <c r="BAQ25" s="260"/>
      <c r="BAR25" s="260"/>
      <c r="BAS25" s="260"/>
      <c r="BAT25" s="260"/>
      <c r="BAU25" s="260"/>
      <c r="BAV25" s="260"/>
      <c r="BAW25" s="260"/>
      <c r="BAX25" s="260"/>
      <c r="BAY25" s="260"/>
      <c r="BAZ25" s="260"/>
      <c r="BBA25" s="260"/>
      <c r="BBB25" s="260"/>
      <c r="BBC25" s="260"/>
      <c r="BBD25" s="260"/>
      <c r="BBE25" s="260"/>
      <c r="BBF25" s="260"/>
      <c r="BBG25" s="260"/>
      <c r="BBH25" s="260"/>
      <c r="BBI25" s="260"/>
      <c r="BBJ25" s="260"/>
      <c r="BBK25" s="260"/>
      <c r="BBL25" s="260"/>
      <c r="BBM25" s="260"/>
      <c r="BBN25" s="260"/>
      <c r="BBO25" s="260"/>
      <c r="BBP25" s="260"/>
      <c r="BBQ25" s="260"/>
      <c r="BBR25" s="260"/>
      <c r="BBS25" s="260"/>
      <c r="BBT25" s="260"/>
      <c r="BBU25" s="260"/>
      <c r="BBV25" s="260"/>
      <c r="BBW25" s="260"/>
      <c r="BBX25" s="260"/>
      <c r="BBY25" s="260"/>
      <c r="BBZ25" s="260"/>
      <c r="BCA25" s="260"/>
      <c r="BCB25" s="260"/>
      <c r="BCC25" s="260"/>
      <c r="BCD25" s="260"/>
      <c r="BCE25" s="260"/>
      <c r="BCF25" s="260"/>
      <c r="BCG25" s="260"/>
      <c r="BCH25" s="260"/>
      <c r="BCI25" s="260"/>
      <c r="BCJ25" s="260"/>
      <c r="BCK25" s="260"/>
      <c r="BCL25" s="260"/>
      <c r="BCM25" s="260"/>
      <c r="BCN25" s="260"/>
      <c r="BCO25" s="260"/>
      <c r="BCP25" s="260"/>
      <c r="BCQ25" s="260"/>
      <c r="BCR25" s="260"/>
      <c r="BCS25" s="260"/>
      <c r="BCT25" s="260"/>
      <c r="BCU25" s="260"/>
      <c r="BCV25" s="260"/>
      <c r="BCW25" s="260"/>
      <c r="BCX25" s="260"/>
      <c r="BCY25" s="260"/>
      <c r="BCZ25" s="260"/>
      <c r="BDA25" s="260"/>
      <c r="BDB25" s="260"/>
      <c r="BDC25" s="260"/>
      <c r="BDD25" s="260"/>
      <c r="BDE25" s="260"/>
      <c r="BDF25" s="260"/>
      <c r="BDG25" s="260"/>
      <c r="BDH25" s="260"/>
      <c r="BDI25" s="260"/>
      <c r="BDJ25" s="260"/>
      <c r="BDK25" s="260"/>
      <c r="BDL25" s="260"/>
      <c r="BDM25" s="260"/>
      <c r="BDN25" s="260"/>
      <c r="BDO25" s="260"/>
      <c r="BDP25" s="260"/>
      <c r="BDQ25" s="260"/>
      <c r="BDR25" s="260"/>
      <c r="BDS25" s="260"/>
      <c r="BDT25" s="260"/>
      <c r="BDU25" s="260"/>
      <c r="BDV25" s="260"/>
      <c r="BDW25" s="260"/>
      <c r="BDX25" s="260"/>
      <c r="BDY25" s="260"/>
      <c r="BDZ25" s="260"/>
      <c r="BEA25" s="260"/>
      <c r="BEB25" s="260"/>
      <c r="BEC25" s="260"/>
      <c r="BED25" s="260"/>
      <c r="BEE25" s="260"/>
      <c r="BEF25" s="260"/>
      <c r="BEG25" s="260"/>
      <c r="BEH25" s="260"/>
      <c r="BEI25" s="260"/>
      <c r="BEJ25" s="260"/>
      <c r="BEK25" s="260"/>
      <c r="BEL25" s="260"/>
      <c r="BEM25" s="260"/>
      <c r="BEN25" s="260"/>
      <c r="BEO25" s="260"/>
      <c r="BEP25" s="260"/>
      <c r="BEQ25" s="260"/>
      <c r="BER25" s="260"/>
      <c r="BES25" s="260"/>
      <c r="BET25" s="260"/>
      <c r="BEU25" s="260"/>
      <c r="BEV25" s="260"/>
      <c r="BEW25" s="260"/>
      <c r="BEX25" s="260"/>
      <c r="BEY25" s="260"/>
      <c r="BEZ25" s="260"/>
      <c r="BFA25" s="260"/>
      <c r="BFB25" s="260"/>
      <c r="BFC25" s="260"/>
      <c r="BFD25" s="260"/>
      <c r="BFE25" s="260"/>
      <c r="BFF25" s="260"/>
      <c r="BFG25" s="260"/>
      <c r="BFH25" s="260"/>
      <c r="BFI25" s="260"/>
      <c r="BFJ25" s="260"/>
      <c r="BFK25" s="260"/>
      <c r="BFL25" s="260"/>
      <c r="BFM25" s="260"/>
      <c r="BFN25" s="260"/>
      <c r="BFO25" s="260"/>
      <c r="BFP25" s="260"/>
      <c r="BFQ25" s="260"/>
      <c r="BFR25" s="260"/>
      <c r="BFS25" s="260"/>
      <c r="BFT25" s="260"/>
      <c r="BFU25" s="260"/>
      <c r="BFV25" s="260"/>
      <c r="BFW25" s="260"/>
      <c r="BFX25" s="260"/>
      <c r="BFY25" s="260"/>
      <c r="BFZ25" s="260"/>
      <c r="BGA25" s="260"/>
      <c r="BGB25" s="260"/>
      <c r="BGC25" s="260"/>
      <c r="BGD25" s="260"/>
      <c r="BGE25" s="260"/>
      <c r="BGF25" s="260"/>
      <c r="BGG25" s="260"/>
      <c r="BGH25" s="260"/>
      <c r="BGI25" s="260"/>
      <c r="BGJ25" s="260"/>
      <c r="BGK25" s="260"/>
      <c r="BGL25" s="260"/>
      <c r="BGM25" s="260"/>
      <c r="BGN25" s="260"/>
      <c r="BGO25" s="260"/>
      <c r="BGP25" s="260"/>
      <c r="BGQ25" s="260"/>
      <c r="BGR25" s="260"/>
      <c r="BGS25" s="260"/>
      <c r="BGT25" s="260"/>
      <c r="BGU25" s="260"/>
      <c r="BGV25" s="260"/>
      <c r="BGW25" s="260"/>
      <c r="BGX25" s="260"/>
      <c r="BGY25" s="260"/>
      <c r="BGZ25" s="260"/>
      <c r="BHA25" s="260"/>
      <c r="BHB25" s="260"/>
      <c r="BHC25" s="260"/>
      <c r="BHD25" s="260"/>
      <c r="BHE25" s="260"/>
      <c r="BHF25" s="260"/>
      <c r="BHG25" s="260"/>
      <c r="BHH25" s="260"/>
      <c r="BHI25" s="260"/>
      <c r="BHJ25" s="260"/>
      <c r="BHK25" s="260"/>
      <c r="BHL25" s="260"/>
      <c r="BHM25" s="260"/>
      <c r="BHN25" s="260"/>
      <c r="BHO25" s="260"/>
      <c r="BHP25" s="260"/>
      <c r="BHQ25" s="260"/>
      <c r="BHR25" s="260"/>
      <c r="BHS25" s="260"/>
      <c r="BHT25" s="260"/>
      <c r="BHU25" s="260"/>
      <c r="BHV25" s="260"/>
      <c r="BHW25" s="260"/>
      <c r="BHX25" s="260"/>
      <c r="BHY25" s="260"/>
      <c r="BHZ25" s="260"/>
      <c r="BIA25" s="260"/>
      <c r="BIB25" s="260"/>
      <c r="BIC25" s="260"/>
      <c r="BID25" s="260"/>
      <c r="BIE25" s="260"/>
      <c r="BIF25" s="260"/>
      <c r="BIG25" s="260"/>
      <c r="BIH25" s="260"/>
      <c r="BII25" s="260"/>
      <c r="BIJ25" s="260"/>
      <c r="BIK25" s="260"/>
      <c r="BIL25" s="260"/>
      <c r="BIM25" s="260"/>
      <c r="BIN25" s="260"/>
      <c r="BIO25" s="260"/>
      <c r="BIP25" s="260"/>
      <c r="BIQ25" s="260"/>
      <c r="BIR25" s="260"/>
      <c r="BIS25" s="260"/>
      <c r="BIT25" s="260"/>
      <c r="BIU25" s="260"/>
      <c r="BIV25" s="260"/>
      <c r="BIW25" s="260"/>
      <c r="BIX25" s="260"/>
      <c r="BIY25" s="260"/>
      <c r="BIZ25" s="260"/>
      <c r="BJA25" s="260"/>
      <c r="BJB25" s="260"/>
      <c r="BJC25" s="260"/>
      <c r="BJD25" s="260"/>
      <c r="BJE25" s="260"/>
      <c r="BJF25" s="260"/>
      <c r="BJG25" s="260"/>
      <c r="BJH25" s="260"/>
      <c r="BJI25" s="260"/>
      <c r="BJJ25" s="260"/>
      <c r="BJK25" s="260"/>
      <c r="BJL25" s="260"/>
      <c r="BJM25" s="260"/>
      <c r="BJN25" s="260"/>
      <c r="BJO25" s="260"/>
      <c r="BJP25" s="260"/>
      <c r="BJQ25" s="260"/>
      <c r="BJR25" s="260"/>
      <c r="BJS25" s="260"/>
      <c r="BJT25" s="260"/>
      <c r="BJU25" s="260"/>
      <c r="BJV25" s="260"/>
      <c r="BJW25" s="260"/>
      <c r="BJX25" s="260"/>
      <c r="BJY25" s="260"/>
      <c r="BJZ25" s="260"/>
      <c r="BKA25" s="260"/>
      <c r="BKB25" s="260"/>
      <c r="BKC25" s="260"/>
      <c r="BKD25" s="260"/>
      <c r="BKE25" s="260"/>
      <c r="BKF25" s="260"/>
      <c r="BKG25" s="260"/>
      <c r="BKH25" s="260"/>
      <c r="BKI25" s="260"/>
      <c r="BKJ25" s="260"/>
      <c r="BKK25" s="260"/>
      <c r="BKL25" s="260"/>
      <c r="BKM25" s="260"/>
      <c r="BKN25" s="260"/>
      <c r="BKO25" s="260"/>
      <c r="BKP25" s="260"/>
      <c r="BKQ25" s="260"/>
      <c r="BKR25" s="260"/>
      <c r="BKS25" s="260"/>
      <c r="BKT25" s="260"/>
      <c r="BKU25" s="260"/>
      <c r="BKV25" s="260"/>
      <c r="BKW25" s="260"/>
      <c r="BKX25" s="260"/>
      <c r="BKY25" s="260"/>
      <c r="BKZ25" s="260"/>
      <c r="BLA25" s="260"/>
      <c r="BLB25" s="260"/>
      <c r="BLC25" s="260"/>
      <c r="BLD25" s="260"/>
      <c r="BLE25" s="260"/>
      <c r="BLF25" s="260"/>
      <c r="BLG25" s="260"/>
      <c r="BLH25" s="260"/>
      <c r="BLI25" s="260"/>
      <c r="BLJ25" s="260"/>
      <c r="BLK25" s="260"/>
      <c r="BLL25" s="260"/>
      <c r="BLM25" s="260"/>
      <c r="BLN25" s="260"/>
      <c r="BLO25" s="260"/>
      <c r="BLP25" s="260"/>
      <c r="BLQ25" s="260"/>
      <c r="BLR25" s="260"/>
      <c r="BLS25" s="260"/>
      <c r="BLT25" s="260"/>
      <c r="BLU25" s="260"/>
      <c r="BLV25" s="260"/>
      <c r="BLW25" s="260"/>
      <c r="BLX25" s="260"/>
      <c r="BLY25" s="260"/>
      <c r="BLZ25" s="260"/>
      <c r="BMA25" s="260"/>
      <c r="BMB25" s="260"/>
      <c r="BMC25" s="260"/>
      <c r="BMD25" s="260"/>
      <c r="BME25" s="260"/>
      <c r="BMF25" s="260"/>
      <c r="BMG25" s="260"/>
      <c r="BMH25" s="260"/>
      <c r="BMI25" s="260"/>
      <c r="BMJ25" s="260"/>
      <c r="BMK25" s="260"/>
      <c r="BML25" s="260"/>
      <c r="BMM25" s="260"/>
      <c r="BMN25" s="260"/>
      <c r="BMO25" s="260"/>
      <c r="BMP25" s="260"/>
      <c r="BMQ25" s="260"/>
      <c r="BMR25" s="260"/>
      <c r="BMS25" s="260"/>
      <c r="BMT25" s="260"/>
      <c r="BMU25" s="260"/>
      <c r="BMV25" s="260"/>
      <c r="BMW25" s="260"/>
      <c r="BMX25" s="260"/>
      <c r="BMY25" s="260"/>
      <c r="BMZ25" s="260"/>
      <c r="BNA25" s="260"/>
      <c r="BNB25" s="260"/>
      <c r="BNC25" s="260"/>
      <c r="BND25" s="260"/>
      <c r="BNE25" s="260"/>
      <c r="BNF25" s="260"/>
      <c r="BNG25" s="260"/>
      <c r="BNH25" s="260"/>
      <c r="BNI25" s="260"/>
      <c r="BNJ25" s="260"/>
      <c r="BNK25" s="260"/>
      <c r="BNL25" s="260"/>
      <c r="BNM25" s="260"/>
      <c r="BNN25" s="260"/>
      <c r="BNO25" s="260"/>
      <c r="BNP25" s="260"/>
      <c r="BNQ25" s="260"/>
      <c r="BNR25" s="260"/>
      <c r="BNS25" s="260"/>
      <c r="BNT25" s="260"/>
      <c r="BNU25" s="260"/>
      <c r="BNV25" s="260"/>
      <c r="BNW25" s="260"/>
      <c r="BNX25" s="260"/>
      <c r="BNY25" s="260"/>
      <c r="BNZ25" s="260"/>
      <c r="BOA25" s="260"/>
      <c r="BOB25" s="260"/>
      <c r="BOC25" s="260"/>
      <c r="BOD25" s="260"/>
      <c r="BOE25" s="260"/>
      <c r="BOF25" s="260"/>
      <c r="BOG25" s="260"/>
      <c r="BOH25" s="260"/>
      <c r="BOI25" s="260"/>
      <c r="BOJ25" s="260"/>
      <c r="BOK25" s="260"/>
      <c r="BOL25" s="260"/>
      <c r="BOM25" s="260"/>
      <c r="BON25" s="260"/>
      <c r="BOO25" s="260"/>
      <c r="BOP25" s="260"/>
      <c r="BOQ25" s="260"/>
      <c r="BOR25" s="260"/>
      <c r="BOS25" s="260"/>
      <c r="BOT25" s="260"/>
      <c r="BOU25" s="260"/>
      <c r="BOV25" s="260"/>
      <c r="BOW25" s="260"/>
      <c r="BOX25" s="260"/>
      <c r="BOY25" s="260"/>
      <c r="BOZ25" s="260"/>
      <c r="BPA25" s="260"/>
      <c r="BPB25" s="260"/>
      <c r="BPC25" s="260"/>
      <c r="BPD25" s="260"/>
      <c r="BPE25" s="260"/>
      <c r="BPF25" s="260"/>
      <c r="BPG25" s="260"/>
      <c r="BPH25" s="260"/>
      <c r="BPI25" s="260"/>
      <c r="BPJ25" s="260"/>
      <c r="BPK25" s="260"/>
      <c r="BPL25" s="260"/>
      <c r="BPM25" s="260"/>
      <c r="BPN25" s="260"/>
      <c r="BPO25" s="260"/>
      <c r="BPP25" s="260"/>
      <c r="BPQ25" s="260"/>
      <c r="BPR25" s="260"/>
      <c r="BPS25" s="260"/>
      <c r="BPT25" s="260"/>
      <c r="BPU25" s="260"/>
      <c r="BPV25" s="260"/>
      <c r="BPW25" s="260"/>
      <c r="BPX25" s="260"/>
      <c r="BPY25" s="260"/>
      <c r="BPZ25" s="260"/>
      <c r="BQA25" s="260"/>
      <c r="BQB25" s="260"/>
      <c r="BQC25" s="260"/>
      <c r="BQD25" s="260"/>
      <c r="BQE25" s="260"/>
      <c r="BQF25" s="260"/>
      <c r="BQG25" s="260"/>
      <c r="BQH25" s="260"/>
      <c r="BQI25" s="260"/>
      <c r="BQJ25" s="260"/>
      <c r="BQK25" s="260"/>
      <c r="BQL25" s="260"/>
      <c r="BQM25" s="260"/>
      <c r="BQN25" s="260"/>
      <c r="BQO25" s="260"/>
      <c r="BQP25" s="260"/>
      <c r="BQQ25" s="260"/>
      <c r="BQR25" s="260"/>
      <c r="BQS25" s="260"/>
      <c r="BQT25" s="260"/>
      <c r="BQU25" s="260"/>
      <c r="BQV25" s="260"/>
      <c r="BQW25" s="260"/>
      <c r="BQX25" s="260"/>
      <c r="BQY25" s="260"/>
      <c r="BQZ25" s="260"/>
      <c r="BRA25" s="260"/>
      <c r="BRB25" s="260"/>
      <c r="BRC25" s="260"/>
      <c r="BRD25" s="260"/>
      <c r="BRE25" s="260"/>
      <c r="BRF25" s="260"/>
      <c r="BRG25" s="260"/>
      <c r="BRH25" s="260"/>
      <c r="BRI25" s="260"/>
      <c r="BRJ25" s="260"/>
      <c r="BRK25" s="260"/>
      <c r="BRL25" s="260"/>
      <c r="BRM25" s="260"/>
      <c r="BRN25" s="260"/>
      <c r="BRO25" s="260"/>
      <c r="BRP25" s="260"/>
      <c r="BRQ25" s="260"/>
      <c r="BRR25" s="260"/>
      <c r="BRS25" s="260"/>
      <c r="BRT25" s="260"/>
      <c r="BRU25" s="260"/>
      <c r="BRV25" s="260"/>
      <c r="BRW25" s="260"/>
      <c r="BRX25" s="260"/>
      <c r="BRY25" s="260"/>
      <c r="BRZ25" s="260"/>
      <c r="BSA25" s="260"/>
      <c r="BSB25" s="260"/>
      <c r="BSC25" s="260"/>
      <c r="BSD25" s="260"/>
      <c r="BSE25" s="260"/>
      <c r="BSF25" s="260"/>
      <c r="BSG25" s="260"/>
      <c r="BSH25" s="260"/>
      <c r="BSI25" s="260"/>
      <c r="BSJ25" s="260"/>
      <c r="BSK25" s="260"/>
      <c r="BSL25" s="260"/>
      <c r="BSM25" s="260"/>
      <c r="BSN25" s="260"/>
      <c r="BSO25" s="260"/>
      <c r="BSP25" s="260"/>
      <c r="BSQ25" s="260"/>
      <c r="BSR25" s="260"/>
      <c r="BSS25" s="260"/>
      <c r="BST25" s="260"/>
      <c r="BSU25" s="260"/>
      <c r="BSV25" s="260"/>
      <c r="BSW25" s="260"/>
      <c r="BSX25" s="260"/>
      <c r="BSY25" s="260"/>
      <c r="BSZ25" s="260"/>
      <c r="BTA25" s="260"/>
      <c r="BTB25" s="260"/>
      <c r="BTC25" s="260"/>
      <c r="BTD25" s="260"/>
      <c r="BTE25" s="260"/>
      <c r="BTF25" s="260"/>
      <c r="BTG25" s="260"/>
      <c r="BTH25" s="260"/>
      <c r="BTI25" s="260"/>
      <c r="BTJ25" s="260"/>
      <c r="BTK25" s="260"/>
      <c r="BTL25" s="260"/>
      <c r="BTM25" s="260"/>
      <c r="BTN25" s="260"/>
      <c r="BTO25" s="260"/>
      <c r="BTP25" s="260"/>
      <c r="BTQ25" s="260"/>
      <c r="BTR25" s="260"/>
      <c r="BTS25" s="260"/>
      <c r="BTT25" s="260"/>
      <c r="BTU25" s="260"/>
      <c r="BTV25" s="260"/>
      <c r="BTW25" s="260"/>
      <c r="BTX25" s="260"/>
      <c r="BTY25" s="260"/>
      <c r="BTZ25" s="260"/>
      <c r="BUA25" s="260"/>
      <c r="BUB25" s="260"/>
      <c r="BUC25" s="260"/>
      <c r="BUD25" s="260"/>
      <c r="BUE25" s="260"/>
      <c r="BUF25" s="260"/>
      <c r="BUG25" s="260"/>
      <c r="BUH25" s="260"/>
      <c r="BUI25" s="260"/>
      <c r="BUJ25" s="260"/>
      <c r="BUK25" s="260"/>
      <c r="BUL25" s="260"/>
      <c r="BUM25" s="260"/>
      <c r="BUN25" s="260"/>
      <c r="BUO25" s="260"/>
      <c r="BUP25" s="260"/>
      <c r="BUQ25" s="260"/>
      <c r="BUR25" s="260"/>
      <c r="BUS25" s="260"/>
      <c r="BUT25" s="260"/>
      <c r="BUU25" s="260"/>
      <c r="BUV25" s="260"/>
      <c r="BUW25" s="260"/>
      <c r="BUX25" s="260"/>
      <c r="BUY25" s="260"/>
      <c r="BUZ25" s="260"/>
      <c r="BVA25" s="260"/>
      <c r="BVB25" s="260"/>
      <c r="BVC25" s="260"/>
      <c r="BVD25" s="260"/>
      <c r="BVE25" s="260"/>
      <c r="BVF25" s="260"/>
      <c r="BVG25" s="260"/>
      <c r="BVH25" s="260"/>
      <c r="BVI25" s="260"/>
      <c r="BVJ25" s="260"/>
      <c r="BVK25" s="260"/>
      <c r="BVL25" s="260"/>
      <c r="BVM25" s="260"/>
      <c r="BVN25" s="260"/>
      <c r="BVO25" s="260"/>
      <c r="BVP25" s="260"/>
      <c r="BVQ25" s="260"/>
      <c r="BVR25" s="260"/>
      <c r="BVS25" s="260"/>
      <c r="BVT25" s="260"/>
      <c r="BVU25" s="260"/>
      <c r="BVV25" s="260"/>
      <c r="BVW25" s="260"/>
      <c r="BVX25" s="260"/>
      <c r="BVY25" s="260"/>
      <c r="BVZ25" s="260"/>
      <c r="BWA25" s="260"/>
      <c r="BWB25" s="260"/>
      <c r="BWC25" s="260"/>
      <c r="BWD25" s="260"/>
      <c r="BWE25" s="260"/>
      <c r="BWF25" s="260"/>
      <c r="BWG25" s="260"/>
      <c r="BWH25" s="260"/>
      <c r="BWI25" s="260"/>
      <c r="BWJ25" s="260"/>
      <c r="BWK25" s="260"/>
      <c r="BWL25" s="260"/>
      <c r="BWM25" s="260"/>
      <c r="BWN25" s="260"/>
      <c r="BWO25" s="260"/>
      <c r="BWP25" s="260"/>
      <c r="BWQ25" s="260"/>
      <c r="BWR25" s="260"/>
      <c r="BWS25" s="260"/>
      <c r="BWT25" s="260"/>
      <c r="BWU25" s="260"/>
      <c r="BWV25" s="260"/>
      <c r="BWW25" s="260"/>
      <c r="BWX25" s="260"/>
      <c r="BWY25" s="260"/>
      <c r="BWZ25" s="260"/>
      <c r="BXA25" s="260"/>
      <c r="BXB25" s="260"/>
      <c r="BXC25" s="260"/>
      <c r="BXD25" s="260"/>
      <c r="BXE25" s="260"/>
      <c r="BXF25" s="260"/>
      <c r="BXG25" s="260"/>
      <c r="BXH25" s="260"/>
      <c r="BXI25" s="260"/>
      <c r="BXJ25" s="260"/>
      <c r="BXK25" s="260"/>
      <c r="BXL25" s="260"/>
      <c r="BXM25" s="260"/>
      <c r="BXN25" s="260"/>
      <c r="BXO25" s="260"/>
      <c r="BXP25" s="260"/>
      <c r="BXQ25" s="260"/>
      <c r="BXR25" s="260"/>
      <c r="BXS25" s="260"/>
      <c r="BXT25" s="260"/>
      <c r="BXU25" s="260"/>
      <c r="BXV25" s="260"/>
      <c r="BXW25" s="260"/>
      <c r="BXX25" s="260"/>
      <c r="BXY25" s="260"/>
      <c r="BXZ25" s="260"/>
      <c r="BYA25" s="260"/>
      <c r="BYB25" s="260"/>
      <c r="BYC25" s="260"/>
      <c r="BYD25" s="260"/>
      <c r="BYE25" s="260"/>
      <c r="BYF25" s="260"/>
      <c r="BYG25" s="260"/>
      <c r="BYH25" s="260"/>
      <c r="BYI25" s="260"/>
      <c r="BYJ25" s="260"/>
      <c r="BYK25" s="260"/>
      <c r="BYL25" s="260"/>
      <c r="BYM25" s="260"/>
      <c r="BYN25" s="260"/>
      <c r="BYO25" s="260"/>
      <c r="BYP25" s="260"/>
      <c r="BYQ25" s="260"/>
      <c r="BYR25" s="260"/>
      <c r="BYS25" s="260"/>
      <c r="BYT25" s="260"/>
      <c r="BYU25" s="260"/>
      <c r="BYV25" s="260"/>
      <c r="BYW25" s="260"/>
      <c r="BYX25" s="260"/>
      <c r="BYY25" s="260"/>
      <c r="BYZ25" s="260"/>
      <c r="BZA25" s="260"/>
      <c r="BZB25" s="260"/>
      <c r="BZC25" s="260"/>
      <c r="BZD25" s="260"/>
      <c r="BZE25" s="260"/>
      <c r="BZF25" s="260"/>
      <c r="BZG25" s="260"/>
      <c r="BZH25" s="260"/>
      <c r="BZI25" s="260"/>
      <c r="BZJ25" s="260"/>
      <c r="BZK25" s="260"/>
      <c r="BZL25" s="260"/>
      <c r="BZM25" s="260"/>
      <c r="BZN25" s="260"/>
      <c r="BZO25" s="260"/>
      <c r="BZP25" s="260"/>
      <c r="BZQ25" s="260"/>
      <c r="BZR25" s="260"/>
      <c r="BZS25" s="260"/>
      <c r="BZT25" s="260"/>
      <c r="BZU25" s="260"/>
      <c r="BZV25" s="260"/>
      <c r="BZW25" s="260"/>
      <c r="BZX25" s="260"/>
      <c r="BZY25" s="260"/>
      <c r="BZZ25" s="260"/>
      <c r="CAA25" s="260"/>
      <c r="CAB25" s="260"/>
      <c r="CAC25" s="260"/>
      <c r="CAD25" s="260"/>
      <c r="CAE25" s="260"/>
      <c r="CAF25" s="260"/>
      <c r="CAG25" s="260"/>
      <c r="CAH25" s="260"/>
      <c r="CAI25" s="260"/>
      <c r="CAJ25" s="260"/>
      <c r="CAK25" s="260"/>
      <c r="CAL25" s="260"/>
      <c r="CAM25" s="260"/>
      <c r="CAN25" s="260"/>
      <c r="CAO25" s="260"/>
      <c r="CAP25" s="260"/>
      <c r="CAQ25" s="260"/>
      <c r="CAR25" s="260"/>
      <c r="CAS25" s="260"/>
      <c r="CAT25" s="260"/>
      <c r="CAU25" s="260"/>
      <c r="CAV25" s="260"/>
      <c r="CAW25" s="260"/>
      <c r="CAX25" s="260"/>
      <c r="CAY25" s="260"/>
      <c r="CAZ25" s="260"/>
      <c r="CBA25" s="260"/>
      <c r="CBB25" s="260"/>
      <c r="CBC25" s="260"/>
      <c r="CBD25" s="260"/>
      <c r="CBE25" s="260"/>
      <c r="CBF25" s="260"/>
      <c r="CBG25" s="260"/>
      <c r="CBH25" s="260"/>
      <c r="CBI25" s="260"/>
      <c r="CBJ25" s="260"/>
      <c r="CBK25" s="260"/>
      <c r="CBL25" s="260"/>
      <c r="CBM25" s="260"/>
      <c r="CBN25" s="260"/>
      <c r="CBO25" s="260"/>
      <c r="CBP25" s="260"/>
      <c r="CBQ25" s="260"/>
      <c r="CBR25" s="260"/>
      <c r="CBS25" s="260"/>
      <c r="CBT25" s="260"/>
      <c r="CBU25" s="260"/>
      <c r="CBV25" s="260"/>
      <c r="CBW25" s="260"/>
      <c r="CBX25" s="260"/>
      <c r="CBY25" s="260"/>
      <c r="CBZ25" s="260"/>
      <c r="CCA25" s="260"/>
      <c r="CCB25" s="260"/>
      <c r="CCC25" s="260"/>
      <c r="CCD25" s="260"/>
      <c r="CCE25" s="260"/>
      <c r="CCF25" s="260"/>
      <c r="CCG25" s="260"/>
      <c r="CCH25" s="260"/>
      <c r="CCI25" s="260"/>
      <c r="CCJ25" s="260"/>
      <c r="CCK25" s="260"/>
      <c r="CCL25" s="260"/>
      <c r="CCM25" s="260"/>
      <c r="CCN25" s="260"/>
      <c r="CCO25" s="260"/>
      <c r="CCP25" s="260"/>
      <c r="CCQ25" s="260"/>
      <c r="CCR25" s="260"/>
      <c r="CCS25" s="260"/>
      <c r="CCT25" s="260"/>
      <c r="CCU25" s="260"/>
      <c r="CCV25" s="260"/>
      <c r="CCW25" s="260"/>
      <c r="CCX25" s="260"/>
      <c r="CCY25" s="260"/>
      <c r="CCZ25" s="260"/>
      <c r="CDA25" s="260"/>
      <c r="CDB25" s="260"/>
      <c r="CDC25" s="260"/>
      <c r="CDD25" s="260"/>
      <c r="CDE25" s="260"/>
      <c r="CDF25" s="260"/>
      <c r="CDG25" s="260"/>
      <c r="CDH25" s="260"/>
      <c r="CDI25" s="260"/>
      <c r="CDJ25" s="260"/>
      <c r="CDK25" s="260"/>
      <c r="CDL25" s="260"/>
      <c r="CDM25" s="260"/>
      <c r="CDN25" s="260"/>
      <c r="CDO25" s="260"/>
      <c r="CDP25" s="260"/>
      <c r="CDQ25" s="260"/>
      <c r="CDR25" s="260"/>
      <c r="CDS25" s="260"/>
      <c r="CDT25" s="260"/>
      <c r="CDU25" s="260"/>
      <c r="CDV25" s="260"/>
      <c r="CDW25" s="260"/>
      <c r="CDX25" s="260"/>
      <c r="CDY25" s="260"/>
      <c r="CDZ25" s="260"/>
      <c r="CEA25" s="260"/>
      <c r="CEB25" s="260"/>
      <c r="CEC25" s="260"/>
      <c r="CED25" s="260"/>
      <c r="CEE25" s="260"/>
      <c r="CEF25" s="260"/>
      <c r="CEG25" s="260"/>
      <c r="CEH25" s="260"/>
      <c r="CEI25" s="260"/>
      <c r="CEJ25" s="260"/>
      <c r="CEK25" s="260"/>
      <c r="CEL25" s="260"/>
      <c r="CEM25" s="260"/>
      <c r="CEN25" s="260"/>
      <c r="CEO25" s="260"/>
      <c r="CEP25" s="260"/>
      <c r="CEQ25" s="260"/>
      <c r="CER25" s="260"/>
      <c r="CES25" s="260"/>
      <c r="CET25" s="260"/>
      <c r="CEU25" s="260"/>
      <c r="CEV25" s="260"/>
      <c r="CEW25" s="260"/>
      <c r="CEX25" s="260"/>
      <c r="CEY25" s="260"/>
      <c r="CEZ25" s="260"/>
      <c r="CFA25" s="260"/>
      <c r="CFB25" s="260"/>
      <c r="CFC25" s="260"/>
      <c r="CFD25" s="260"/>
      <c r="CFE25" s="260"/>
      <c r="CFF25" s="260"/>
      <c r="CFG25" s="260"/>
      <c r="CFH25" s="260"/>
      <c r="CFI25" s="260"/>
      <c r="CFJ25" s="260"/>
      <c r="CFK25" s="260"/>
      <c r="CFL25" s="260"/>
      <c r="CFM25" s="260"/>
      <c r="CFN25" s="260"/>
      <c r="CFO25" s="260"/>
      <c r="CFP25" s="260"/>
      <c r="CFQ25" s="260"/>
      <c r="CFR25" s="260"/>
      <c r="CFS25" s="260"/>
      <c r="CFT25" s="260"/>
      <c r="CFU25" s="260"/>
      <c r="CFV25" s="260"/>
      <c r="CFW25" s="260"/>
      <c r="CFX25" s="260"/>
      <c r="CFY25" s="260"/>
      <c r="CFZ25" s="260"/>
      <c r="CGA25" s="260"/>
      <c r="CGB25" s="260"/>
      <c r="CGC25" s="260"/>
      <c r="CGD25" s="260"/>
      <c r="CGE25" s="260"/>
      <c r="CGF25" s="260"/>
      <c r="CGG25" s="260"/>
      <c r="CGH25" s="260"/>
      <c r="CGI25" s="260"/>
      <c r="CGJ25" s="260"/>
      <c r="CGK25" s="260"/>
      <c r="CGL25" s="260"/>
      <c r="CGM25" s="260"/>
      <c r="CGN25" s="260"/>
      <c r="CGO25" s="260"/>
      <c r="CGP25" s="260"/>
      <c r="CGQ25" s="260"/>
      <c r="CGR25" s="260"/>
      <c r="CGS25" s="260"/>
      <c r="CGT25" s="260"/>
      <c r="CGU25" s="260"/>
      <c r="CGV25" s="260"/>
      <c r="CGW25" s="260"/>
      <c r="CGX25" s="260"/>
      <c r="CGY25" s="260"/>
      <c r="CGZ25" s="260"/>
      <c r="CHA25" s="260"/>
      <c r="CHB25" s="260"/>
      <c r="CHC25" s="260"/>
      <c r="CHD25" s="260"/>
      <c r="CHE25" s="260"/>
      <c r="CHF25" s="260"/>
      <c r="CHG25" s="260"/>
      <c r="CHH25" s="260"/>
      <c r="CHI25" s="260"/>
      <c r="CHJ25" s="260"/>
      <c r="CHK25" s="260"/>
      <c r="CHL25" s="260"/>
      <c r="CHM25" s="260"/>
      <c r="CHN25" s="260"/>
      <c r="CHO25" s="260"/>
      <c r="CHP25" s="260"/>
      <c r="CHQ25" s="260"/>
      <c r="CHR25" s="260"/>
      <c r="CHS25" s="260"/>
      <c r="CHT25" s="260"/>
      <c r="CHU25" s="260"/>
      <c r="CHV25" s="260"/>
      <c r="CHW25" s="260"/>
      <c r="CHX25" s="260"/>
      <c r="CHY25" s="260"/>
      <c r="CHZ25" s="260"/>
      <c r="CIA25" s="260"/>
      <c r="CIB25" s="260"/>
      <c r="CIC25" s="260"/>
      <c r="CID25" s="260"/>
      <c r="CIE25" s="260"/>
      <c r="CIF25" s="260"/>
      <c r="CIG25" s="260"/>
      <c r="CIH25" s="260"/>
      <c r="CII25" s="260"/>
      <c r="CIJ25" s="260"/>
      <c r="CIK25" s="260"/>
      <c r="CIL25" s="260"/>
      <c r="CIM25" s="260"/>
      <c r="CIN25" s="260"/>
      <c r="CIO25" s="260"/>
      <c r="CIP25" s="260"/>
      <c r="CIQ25" s="260"/>
      <c r="CIR25" s="260"/>
      <c r="CIS25" s="260"/>
      <c r="CIT25" s="260"/>
      <c r="CIU25" s="260"/>
      <c r="CIV25" s="260"/>
      <c r="CIW25" s="260"/>
      <c r="CIX25" s="260"/>
      <c r="CIY25" s="260"/>
      <c r="CIZ25" s="260"/>
      <c r="CJA25" s="260"/>
      <c r="CJB25" s="260"/>
      <c r="CJC25" s="260"/>
      <c r="CJD25" s="260"/>
      <c r="CJE25" s="260"/>
      <c r="CJF25" s="260"/>
      <c r="CJG25" s="260"/>
      <c r="CJH25" s="260"/>
      <c r="CJI25" s="260"/>
      <c r="CJJ25" s="260"/>
      <c r="CJK25" s="260"/>
      <c r="CJL25" s="260"/>
      <c r="CJM25" s="260"/>
      <c r="CJN25" s="260"/>
      <c r="CJO25" s="260"/>
      <c r="CJP25" s="260"/>
      <c r="CJQ25" s="260"/>
      <c r="CJR25" s="260"/>
      <c r="CJS25" s="260"/>
      <c r="CJT25" s="260"/>
      <c r="CJU25" s="260"/>
      <c r="CJV25" s="260"/>
      <c r="CJW25" s="260"/>
      <c r="CJX25" s="260"/>
      <c r="CJY25" s="260"/>
      <c r="CJZ25" s="260"/>
      <c r="CKA25" s="260"/>
      <c r="CKB25" s="260"/>
      <c r="CKC25" s="260"/>
      <c r="CKD25" s="260"/>
      <c r="CKE25" s="260"/>
      <c r="CKF25" s="260"/>
      <c r="CKG25" s="260"/>
      <c r="CKH25" s="260"/>
      <c r="CKI25" s="260"/>
      <c r="CKJ25" s="260"/>
      <c r="CKK25" s="260"/>
      <c r="CKL25" s="260"/>
      <c r="CKM25" s="260"/>
      <c r="CKN25" s="260"/>
      <c r="CKO25" s="260"/>
      <c r="CKP25" s="260"/>
      <c r="CKQ25" s="260"/>
      <c r="CKR25" s="260"/>
      <c r="CKS25" s="260"/>
      <c r="CKT25" s="260"/>
      <c r="CKU25" s="260"/>
      <c r="CKV25" s="260"/>
      <c r="CKW25" s="260"/>
      <c r="CKX25" s="260"/>
      <c r="CKY25" s="260"/>
      <c r="CKZ25" s="260"/>
      <c r="CLA25" s="260"/>
      <c r="CLB25" s="260"/>
      <c r="CLC25" s="260"/>
      <c r="CLD25" s="260"/>
      <c r="CLE25" s="260"/>
      <c r="CLF25" s="260"/>
      <c r="CLG25" s="260"/>
      <c r="CLH25" s="260"/>
      <c r="CLI25" s="260"/>
      <c r="CLJ25" s="260"/>
      <c r="CLK25" s="260"/>
      <c r="CLL25" s="260"/>
      <c r="CLM25" s="260"/>
      <c r="CLN25" s="260"/>
      <c r="CLO25" s="260"/>
      <c r="CLP25" s="260"/>
      <c r="CLQ25" s="260"/>
      <c r="CLR25" s="260"/>
      <c r="CLS25" s="260"/>
      <c r="CLT25" s="260"/>
      <c r="CLU25" s="260"/>
      <c r="CLV25" s="260"/>
      <c r="CLW25" s="260"/>
      <c r="CLX25" s="260"/>
      <c r="CLY25" s="260"/>
      <c r="CLZ25" s="260"/>
      <c r="CMA25" s="260"/>
      <c r="CMB25" s="260"/>
      <c r="CMC25" s="260"/>
      <c r="CMD25" s="260"/>
      <c r="CME25" s="260"/>
      <c r="CMF25" s="260"/>
      <c r="CMG25" s="260"/>
      <c r="CMH25" s="260"/>
      <c r="CMI25" s="260"/>
      <c r="CMJ25" s="260"/>
      <c r="CMK25" s="260"/>
      <c r="CML25" s="260"/>
      <c r="CMM25" s="260"/>
      <c r="CMN25" s="260"/>
      <c r="CMO25" s="260"/>
      <c r="CMP25" s="260"/>
      <c r="CMQ25" s="260"/>
      <c r="CMR25" s="260"/>
      <c r="CMS25" s="260"/>
      <c r="CMT25" s="260"/>
      <c r="CMU25" s="260"/>
      <c r="CMV25" s="260"/>
      <c r="CMW25" s="260"/>
      <c r="CMX25" s="260"/>
      <c r="CMY25" s="260"/>
      <c r="CMZ25" s="260"/>
      <c r="CNA25" s="260"/>
      <c r="CNB25" s="260"/>
      <c r="CNC25" s="260"/>
      <c r="CND25" s="260"/>
      <c r="CNE25" s="260"/>
      <c r="CNF25" s="260"/>
      <c r="CNG25" s="260"/>
      <c r="CNH25" s="260"/>
      <c r="CNI25" s="260"/>
      <c r="CNJ25" s="260"/>
      <c r="CNK25" s="260"/>
      <c r="CNL25" s="260"/>
      <c r="CNM25" s="260"/>
      <c r="CNN25" s="260"/>
      <c r="CNO25" s="260"/>
      <c r="CNP25" s="260"/>
      <c r="CNQ25" s="260"/>
      <c r="CNR25" s="260"/>
      <c r="CNS25" s="260"/>
      <c r="CNT25" s="260"/>
      <c r="CNU25" s="260"/>
      <c r="CNV25" s="260"/>
      <c r="CNW25" s="260"/>
      <c r="CNX25" s="260"/>
      <c r="CNY25" s="260"/>
      <c r="CNZ25" s="260"/>
      <c r="COA25" s="260"/>
      <c r="COB25" s="260"/>
      <c r="COC25" s="260"/>
      <c r="COD25" s="260"/>
      <c r="COE25" s="260"/>
      <c r="COF25" s="260"/>
      <c r="COG25" s="260"/>
      <c r="COH25" s="260"/>
      <c r="COI25" s="260"/>
      <c r="COJ25" s="260"/>
      <c r="COK25" s="260"/>
      <c r="COL25" s="260"/>
      <c r="COM25" s="260"/>
      <c r="CON25" s="260"/>
      <c r="COO25" s="260"/>
      <c r="COP25" s="260"/>
      <c r="COQ25" s="260"/>
      <c r="COR25" s="260"/>
      <c r="COS25" s="260"/>
      <c r="COT25" s="260"/>
      <c r="COU25" s="260"/>
      <c r="COV25" s="260"/>
      <c r="COW25" s="260"/>
      <c r="COX25" s="260"/>
      <c r="COY25" s="260"/>
      <c r="COZ25" s="260"/>
      <c r="CPA25" s="260"/>
      <c r="CPB25" s="260"/>
      <c r="CPC25" s="260"/>
      <c r="CPD25" s="260"/>
      <c r="CPE25" s="260"/>
      <c r="CPF25" s="260"/>
      <c r="CPG25" s="260"/>
      <c r="CPH25" s="260"/>
      <c r="CPI25" s="260"/>
      <c r="CPJ25" s="260"/>
      <c r="CPK25" s="260"/>
      <c r="CPL25" s="260"/>
      <c r="CPM25" s="260"/>
      <c r="CPN25" s="260"/>
      <c r="CPO25" s="260"/>
      <c r="CPP25" s="260"/>
      <c r="CPQ25" s="260"/>
      <c r="CPR25" s="260"/>
      <c r="CPS25" s="260"/>
      <c r="CPT25" s="260"/>
      <c r="CPU25" s="260"/>
      <c r="CPV25" s="260"/>
      <c r="CPW25" s="260"/>
      <c r="CPX25" s="260"/>
      <c r="CPY25" s="260"/>
      <c r="CPZ25" s="260"/>
      <c r="CQA25" s="260"/>
      <c r="CQB25" s="260"/>
      <c r="CQC25" s="260"/>
      <c r="CQD25" s="260"/>
      <c r="CQE25" s="260"/>
      <c r="CQF25" s="260"/>
      <c r="CQG25" s="260"/>
      <c r="CQH25" s="260"/>
      <c r="CQI25" s="260"/>
      <c r="CQJ25" s="260"/>
      <c r="CQK25" s="260"/>
      <c r="CQL25" s="260"/>
      <c r="CQM25" s="260"/>
      <c r="CQN25" s="260"/>
      <c r="CQO25" s="260"/>
      <c r="CQP25" s="260"/>
      <c r="CQQ25" s="260"/>
      <c r="CQR25" s="260"/>
      <c r="CQS25" s="260"/>
      <c r="CQT25" s="260"/>
      <c r="CQU25" s="260"/>
      <c r="CQV25" s="260"/>
      <c r="CQW25" s="260"/>
      <c r="CQX25" s="260"/>
      <c r="CQY25" s="260"/>
      <c r="CQZ25" s="260"/>
      <c r="CRA25" s="260"/>
      <c r="CRB25" s="260"/>
      <c r="CRC25" s="260"/>
      <c r="CRD25" s="260"/>
      <c r="CRE25" s="260"/>
      <c r="CRF25" s="260"/>
      <c r="CRG25" s="260"/>
      <c r="CRH25" s="260"/>
      <c r="CRI25" s="260"/>
      <c r="CRJ25" s="260"/>
      <c r="CRK25" s="260"/>
      <c r="CRL25" s="260"/>
      <c r="CRM25" s="260"/>
      <c r="CRN25" s="260"/>
      <c r="CRO25" s="260"/>
      <c r="CRP25" s="260"/>
      <c r="CRQ25" s="260"/>
      <c r="CRR25" s="260"/>
      <c r="CRS25" s="260"/>
      <c r="CRT25" s="260"/>
      <c r="CRU25" s="260"/>
      <c r="CRV25" s="260"/>
      <c r="CRW25" s="260"/>
      <c r="CRX25" s="260"/>
      <c r="CRY25" s="260"/>
      <c r="CRZ25" s="260"/>
      <c r="CSA25" s="260"/>
      <c r="CSB25" s="260"/>
      <c r="CSC25" s="260"/>
      <c r="CSD25" s="260"/>
      <c r="CSE25" s="260"/>
      <c r="CSF25" s="260"/>
      <c r="CSG25" s="260"/>
      <c r="CSH25" s="260"/>
      <c r="CSI25" s="260"/>
      <c r="CSJ25" s="260"/>
      <c r="CSK25" s="260"/>
      <c r="CSL25" s="260"/>
      <c r="CSM25" s="260"/>
      <c r="CSN25" s="260"/>
      <c r="CSO25" s="260"/>
      <c r="CSP25" s="260"/>
      <c r="CSQ25" s="260"/>
      <c r="CSR25" s="260"/>
      <c r="CSS25" s="260"/>
      <c r="CST25" s="260"/>
      <c r="CSU25" s="260"/>
      <c r="CSV25" s="260"/>
      <c r="CSW25" s="260"/>
      <c r="CSX25" s="260"/>
      <c r="CSY25" s="260"/>
      <c r="CSZ25" s="260"/>
      <c r="CTA25" s="260"/>
      <c r="CTB25" s="260"/>
      <c r="CTC25" s="260"/>
      <c r="CTD25" s="260"/>
      <c r="CTE25" s="260"/>
      <c r="CTF25" s="260"/>
      <c r="CTG25" s="260"/>
      <c r="CTH25" s="260"/>
      <c r="CTI25" s="260"/>
      <c r="CTJ25" s="260"/>
      <c r="CTK25" s="260"/>
      <c r="CTL25" s="260"/>
      <c r="CTM25" s="260"/>
      <c r="CTN25" s="260"/>
      <c r="CTO25" s="260"/>
      <c r="CTP25" s="260"/>
      <c r="CTQ25" s="260"/>
      <c r="CTR25" s="260"/>
      <c r="CTS25" s="260"/>
      <c r="CTT25" s="260"/>
      <c r="CTU25" s="260"/>
      <c r="CTV25" s="260"/>
      <c r="CTW25" s="260"/>
      <c r="CTX25" s="260"/>
      <c r="CTY25" s="260"/>
      <c r="CTZ25" s="260"/>
      <c r="CUA25" s="260"/>
      <c r="CUB25" s="260"/>
      <c r="CUC25" s="260"/>
      <c r="CUD25" s="260"/>
      <c r="CUE25" s="260"/>
      <c r="CUF25" s="260"/>
      <c r="CUG25" s="260"/>
      <c r="CUH25" s="260"/>
      <c r="CUI25" s="260"/>
      <c r="CUJ25" s="260"/>
      <c r="CUK25" s="260"/>
      <c r="CUL25" s="260"/>
      <c r="CUM25" s="260"/>
      <c r="CUN25" s="260"/>
      <c r="CUO25" s="260"/>
      <c r="CUP25" s="260"/>
      <c r="CUQ25" s="260"/>
      <c r="CUR25" s="260"/>
      <c r="CUS25" s="260"/>
      <c r="CUT25" s="260"/>
      <c r="CUU25" s="260"/>
      <c r="CUV25" s="260"/>
      <c r="CUW25" s="260"/>
      <c r="CUX25" s="260"/>
      <c r="CUY25" s="260"/>
      <c r="CUZ25" s="260"/>
      <c r="CVA25" s="260"/>
      <c r="CVB25" s="260"/>
      <c r="CVC25" s="260"/>
      <c r="CVD25" s="260"/>
      <c r="CVE25" s="260"/>
      <c r="CVF25" s="260"/>
      <c r="CVG25" s="260"/>
      <c r="CVH25" s="260"/>
      <c r="CVI25" s="260"/>
      <c r="CVJ25" s="260"/>
      <c r="CVK25" s="260"/>
      <c r="CVL25" s="260"/>
      <c r="CVM25" s="260"/>
      <c r="CVN25" s="260"/>
      <c r="CVO25" s="260"/>
      <c r="CVP25" s="260"/>
      <c r="CVQ25" s="260"/>
      <c r="CVR25" s="260"/>
      <c r="CVS25" s="260"/>
      <c r="CVT25" s="260"/>
      <c r="CVU25" s="260"/>
      <c r="CVV25" s="260"/>
      <c r="CVW25" s="260"/>
      <c r="CVX25" s="260"/>
      <c r="CVY25" s="260"/>
      <c r="CVZ25" s="260"/>
      <c r="CWA25" s="260"/>
      <c r="CWB25" s="260"/>
      <c r="CWC25" s="260"/>
      <c r="CWD25" s="260"/>
      <c r="CWE25" s="260"/>
      <c r="CWF25" s="260"/>
      <c r="CWG25" s="260"/>
      <c r="CWH25" s="260"/>
      <c r="CWI25" s="260"/>
      <c r="CWJ25" s="260"/>
      <c r="CWK25" s="260"/>
      <c r="CWL25" s="260"/>
      <c r="CWM25" s="260"/>
      <c r="CWN25" s="260"/>
      <c r="CWO25" s="260"/>
      <c r="CWP25" s="260"/>
      <c r="CWQ25" s="260"/>
      <c r="CWR25" s="260"/>
      <c r="CWS25" s="260"/>
      <c r="CWT25" s="260"/>
      <c r="CWU25" s="260"/>
      <c r="CWV25" s="260"/>
      <c r="CWW25" s="260"/>
      <c r="CWX25" s="260"/>
      <c r="CWY25" s="260"/>
      <c r="CWZ25" s="260"/>
      <c r="CXA25" s="260"/>
      <c r="CXB25" s="260"/>
      <c r="CXC25" s="260"/>
      <c r="CXD25" s="260"/>
      <c r="CXE25" s="260"/>
      <c r="CXF25" s="260"/>
      <c r="CXG25" s="260"/>
      <c r="CXH25" s="260"/>
      <c r="CXI25" s="260"/>
      <c r="CXJ25" s="260"/>
      <c r="CXK25" s="260"/>
      <c r="CXL25" s="260"/>
      <c r="CXM25" s="260"/>
      <c r="CXN25" s="260"/>
      <c r="CXO25" s="260"/>
      <c r="CXP25" s="260"/>
      <c r="CXQ25" s="260"/>
      <c r="CXR25" s="260"/>
      <c r="CXS25" s="260"/>
      <c r="CXT25" s="260"/>
      <c r="CXU25" s="260"/>
      <c r="CXV25" s="260"/>
      <c r="CXW25" s="260"/>
      <c r="CXX25" s="260"/>
      <c r="CXY25" s="260"/>
      <c r="CXZ25" s="260"/>
      <c r="CYA25" s="260"/>
      <c r="CYB25" s="260"/>
      <c r="CYC25" s="260"/>
      <c r="CYD25" s="260"/>
      <c r="CYE25" s="260"/>
      <c r="CYF25" s="260"/>
      <c r="CYG25" s="260"/>
      <c r="CYH25" s="260"/>
      <c r="CYI25" s="260"/>
      <c r="CYJ25" s="260"/>
      <c r="CYK25" s="260"/>
      <c r="CYL25" s="260"/>
      <c r="CYM25" s="260"/>
      <c r="CYN25" s="260"/>
      <c r="CYO25" s="260"/>
      <c r="CYP25" s="260"/>
      <c r="CYQ25" s="260"/>
      <c r="CYR25" s="260"/>
      <c r="CYS25" s="260"/>
      <c r="CYT25" s="260"/>
      <c r="CYU25" s="260"/>
      <c r="CYV25" s="260"/>
      <c r="CYW25" s="260"/>
      <c r="CYX25" s="260"/>
      <c r="CYY25" s="260"/>
      <c r="CYZ25" s="260"/>
      <c r="CZA25" s="260"/>
      <c r="CZB25" s="260"/>
      <c r="CZC25" s="260"/>
      <c r="CZD25" s="260"/>
      <c r="CZE25" s="260"/>
      <c r="CZF25" s="260"/>
      <c r="CZG25" s="260"/>
      <c r="CZH25" s="260"/>
      <c r="CZI25" s="260"/>
      <c r="CZJ25" s="260"/>
      <c r="CZK25" s="260"/>
      <c r="CZL25" s="260"/>
      <c r="CZM25" s="260"/>
      <c r="CZN25" s="260"/>
      <c r="CZO25" s="260"/>
      <c r="CZP25" s="260"/>
      <c r="CZQ25" s="260"/>
      <c r="CZR25" s="260"/>
      <c r="CZS25" s="260"/>
      <c r="CZT25" s="260"/>
      <c r="CZU25" s="260"/>
      <c r="CZV25" s="260"/>
      <c r="CZW25" s="260"/>
      <c r="CZX25" s="260"/>
      <c r="CZY25" s="260"/>
      <c r="CZZ25" s="260"/>
      <c r="DAA25" s="260"/>
      <c r="DAB25" s="260"/>
      <c r="DAC25" s="260"/>
      <c r="DAD25" s="260"/>
      <c r="DAE25" s="260"/>
      <c r="DAF25" s="260"/>
      <c r="DAG25" s="260"/>
      <c r="DAH25" s="260"/>
      <c r="DAI25" s="260"/>
      <c r="DAJ25" s="260"/>
      <c r="DAK25" s="260"/>
      <c r="DAL25" s="260"/>
      <c r="DAM25" s="260"/>
      <c r="DAN25" s="260"/>
      <c r="DAO25" s="260"/>
      <c r="DAP25" s="260"/>
      <c r="DAQ25" s="260"/>
      <c r="DAR25" s="260"/>
      <c r="DAS25" s="260"/>
      <c r="DAT25" s="260"/>
      <c r="DAU25" s="260"/>
      <c r="DAV25" s="260"/>
      <c r="DAW25" s="260"/>
      <c r="DAX25" s="260"/>
      <c r="DAY25" s="260"/>
      <c r="DAZ25" s="260"/>
      <c r="DBA25" s="260"/>
      <c r="DBB25" s="260"/>
      <c r="DBC25" s="260"/>
      <c r="DBD25" s="260"/>
      <c r="DBE25" s="260"/>
      <c r="DBF25" s="260"/>
      <c r="DBG25" s="260"/>
      <c r="DBH25" s="260"/>
      <c r="DBI25" s="260"/>
      <c r="DBJ25" s="260"/>
      <c r="DBK25" s="260"/>
      <c r="DBL25" s="260"/>
      <c r="DBM25" s="260"/>
      <c r="DBN25" s="260"/>
      <c r="DBO25" s="260"/>
      <c r="DBP25" s="260"/>
      <c r="DBQ25" s="260"/>
      <c r="DBR25" s="260"/>
      <c r="DBS25" s="260"/>
      <c r="DBT25" s="260"/>
      <c r="DBU25" s="260"/>
      <c r="DBV25" s="260"/>
      <c r="DBW25" s="260"/>
      <c r="DBX25" s="260"/>
      <c r="DBY25" s="260"/>
      <c r="DBZ25" s="260"/>
      <c r="DCA25" s="260"/>
      <c r="DCB25" s="260"/>
      <c r="DCC25" s="260"/>
      <c r="DCD25" s="260"/>
      <c r="DCE25" s="260"/>
      <c r="DCF25" s="260"/>
      <c r="DCG25" s="260"/>
      <c r="DCH25" s="260"/>
      <c r="DCI25" s="260"/>
      <c r="DCJ25" s="260"/>
      <c r="DCK25" s="260"/>
      <c r="DCL25" s="260"/>
      <c r="DCM25" s="260"/>
      <c r="DCN25" s="260"/>
      <c r="DCO25" s="260"/>
      <c r="DCP25" s="260"/>
      <c r="DCQ25" s="260"/>
      <c r="DCR25" s="260"/>
      <c r="DCS25" s="260"/>
      <c r="DCT25" s="260"/>
      <c r="DCU25" s="260"/>
      <c r="DCV25" s="260"/>
      <c r="DCW25" s="260"/>
      <c r="DCX25" s="260"/>
      <c r="DCY25" s="260"/>
      <c r="DCZ25" s="260"/>
      <c r="DDA25" s="260"/>
      <c r="DDB25" s="260"/>
      <c r="DDC25" s="260"/>
      <c r="DDD25" s="260"/>
      <c r="DDE25" s="260"/>
      <c r="DDF25" s="260"/>
      <c r="DDG25" s="260"/>
      <c r="DDH25" s="260"/>
      <c r="DDI25" s="260"/>
      <c r="DDJ25" s="260"/>
      <c r="DDK25" s="260"/>
      <c r="DDL25" s="260"/>
      <c r="DDM25" s="260"/>
      <c r="DDN25" s="260"/>
      <c r="DDO25" s="260"/>
      <c r="DDP25" s="260"/>
      <c r="DDQ25" s="260"/>
      <c r="DDR25" s="260"/>
      <c r="DDS25" s="260"/>
      <c r="DDT25" s="260"/>
      <c r="DDU25" s="260"/>
      <c r="DDV25" s="260"/>
      <c r="DDW25" s="260"/>
      <c r="DDX25" s="260"/>
      <c r="DDY25" s="260"/>
      <c r="DDZ25" s="260"/>
      <c r="DEA25" s="260"/>
      <c r="DEB25" s="260"/>
      <c r="DEC25" s="260"/>
      <c r="DED25" s="260"/>
      <c r="DEE25" s="260"/>
      <c r="DEF25" s="260"/>
      <c r="DEG25" s="260"/>
      <c r="DEH25" s="260"/>
      <c r="DEI25" s="260"/>
      <c r="DEJ25" s="260"/>
      <c r="DEK25" s="260"/>
      <c r="DEL25" s="260"/>
      <c r="DEM25" s="260"/>
      <c r="DEN25" s="260"/>
      <c r="DEO25" s="260"/>
      <c r="DEP25" s="260"/>
      <c r="DEQ25" s="260"/>
      <c r="DER25" s="260"/>
      <c r="DES25" s="260"/>
      <c r="DET25" s="260"/>
      <c r="DEU25" s="260"/>
      <c r="DEV25" s="260"/>
      <c r="DEW25" s="260"/>
      <c r="DEX25" s="260"/>
      <c r="DEY25" s="260"/>
      <c r="DEZ25" s="260"/>
      <c r="DFA25" s="260"/>
      <c r="DFB25" s="260"/>
      <c r="DFC25" s="260"/>
      <c r="DFD25" s="260"/>
      <c r="DFE25" s="260"/>
      <c r="DFF25" s="260"/>
      <c r="DFG25" s="260"/>
      <c r="DFH25" s="260"/>
      <c r="DFI25" s="260"/>
      <c r="DFJ25" s="260"/>
      <c r="DFK25" s="260"/>
      <c r="DFL25" s="260"/>
      <c r="DFM25" s="260"/>
      <c r="DFN25" s="260"/>
      <c r="DFO25" s="260"/>
      <c r="DFP25" s="260"/>
      <c r="DFQ25" s="260"/>
      <c r="DFR25" s="260"/>
      <c r="DFS25" s="260"/>
      <c r="DFT25" s="260"/>
      <c r="DFU25" s="260"/>
      <c r="DFV25" s="260"/>
      <c r="DFW25" s="260"/>
      <c r="DFX25" s="260"/>
      <c r="DFY25" s="260"/>
      <c r="DFZ25" s="260"/>
      <c r="DGA25" s="260"/>
      <c r="DGB25" s="260"/>
      <c r="DGC25" s="260"/>
      <c r="DGD25" s="260"/>
      <c r="DGE25" s="260"/>
      <c r="DGF25" s="260"/>
      <c r="DGG25" s="260"/>
      <c r="DGH25" s="260"/>
      <c r="DGI25" s="260"/>
      <c r="DGJ25" s="260"/>
      <c r="DGK25" s="260"/>
      <c r="DGL25" s="260"/>
      <c r="DGM25" s="260"/>
      <c r="DGN25" s="260"/>
      <c r="DGO25" s="260"/>
      <c r="DGP25" s="260"/>
      <c r="DGQ25" s="260"/>
      <c r="DGR25" s="260"/>
      <c r="DGS25" s="260"/>
      <c r="DGT25" s="260"/>
      <c r="DGU25" s="260"/>
      <c r="DGV25" s="260"/>
      <c r="DGW25" s="260"/>
      <c r="DGX25" s="260"/>
      <c r="DGY25" s="260"/>
      <c r="DGZ25" s="260"/>
      <c r="DHA25" s="260"/>
      <c r="DHB25" s="260"/>
      <c r="DHC25" s="260"/>
      <c r="DHD25" s="260"/>
      <c r="DHE25" s="260"/>
      <c r="DHF25" s="260"/>
      <c r="DHG25" s="260"/>
      <c r="DHH25" s="260"/>
      <c r="DHI25" s="260"/>
      <c r="DHJ25" s="260"/>
      <c r="DHK25" s="260"/>
      <c r="DHL25" s="260"/>
      <c r="DHM25" s="260"/>
      <c r="DHN25" s="260"/>
      <c r="DHO25" s="260"/>
      <c r="DHP25" s="260"/>
      <c r="DHQ25" s="260"/>
      <c r="DHR25" s="260"/>
      <c r="DHS25" s="260"/>
      <c r="DHT25" s="260"/>
      <c r="DHU25" s="260"/>
      <c r="DHV25" s="260"/>
      <c r="DHW25" s="260"/>
      <c r="DHX25" s="260"/>
      <c r="DHY25" s="260"/>
      <c r="DHZ25" s="260"/>
      <c r="DIA25" s="260"/>
      <c r="DIB25" s="260"/>
      <c r="DIC25" s="260"/>
      <c r="DID25" s="260"/>
      <c r="DIE25" s="260"/>
      <c r="DIF25" s="260"/>
      <c r="DIG25" s="260"/>
      <c r="DIH25" s="260"/>
      <c r="DII25" s="260"/>
      <c r="DIJ25" s="260"/>
      <c r="DIK25" s="260"/>
      <c r="DIL25" s="260"/>
      <c r="DIM25" s="260"/>
      <c r="DIN25" s="260"/>
      <c r="DIO25" s="260"/>
      <c r="DIP25" s="260"/>
      <c r="DIQ25" s="260"/>
      <c r="DIR25" s="260"/>
      <c r="DIS25" s="260"/>
      <c r="DIT25" s="260"/>
      <c r="DIU25" s="260"/>
      <c r="DIV25" s="260"/>
      <c r="DIW25" s="260"/>
      <c r="DIX25" s="260"/>
      <c r="DIY25" s="260"/>
      <c r="DIZ25" s="260"/>
      <c r="DJA25" s="260"/>
      <c r="DJB25" s="260"/>
      <c r="DJC25" s="260"/>
      <c r="DJD25" s="260"/>
      <c r="DJE25" s="260"/>
      <c r="DJF25" s="260"/>
      <c r="DJG25" s="260"/>
      <c r="DJH25" s="260"/>
      <c r="DJI25" s="260"/>
      <c r="DJJ25" s="260"/>
      <c r="DJK25" s="260"/>
      <c r="DJL25" s="260"/>
      <c r="DJM25" s="260"/>
      <c r="DJN25" s="260"/>
      <c r="DJO25" s="260"/>
      <c r="DJP25" s="260"/>
      <c r="DJQ25" s="260"/>
      <c r="DJR25" s="260"/>
      <c r="DJS25" s="260"/>
      <c r="DJT25" s="260"/>
      <c r="DJU25" s="260"/>
      <c r="DJV25" s="260"/>
      <c r="DJW25" s="260"/>
      <c r="DJX25" s="260"/>
      <c r="DJY25" s="260"/>
      <c r="DJZ25" s="260"/>
      <c r="DKA25" s="260"/>
      <c r="DKB25" s="260"/>
      <c r="DKC25" s="260"/>
      <c r="DKD25" s="260"/>
      <c r="DKE25" s="260"/>
      <c r="DKF25" s="260"/>
      <c r="DKG25" s="260"/>
      <c r="DKH25" s="260"/>
      <c r="DKI25" s="260"/>
      <c r="DKJ25" s="260"/>
      <c r="DKK25" s="260"/>
      <c r="DKL25" s="260"/>
      <c r="DKM25" s="260"/>
      <c r="DKN25" s="260"/>
      <c r="DKO25" s="260"/>
      <c r="DKP25" s="260"/>
      <c r="DKQ25" s="260"/>
      <c r="DKR25" s="260"/>
      <c r="DKS25" s="260"/>
      <c r="DKT25" s="260"/>
      <c r="DKU25" s="260"/>
      <c r="DKV25" s="260"/>
      <c r="DKW25" s="260"/>
      <c r="DKX25" s="260"/>
      <c r="DKY25" s="260"/>
      <c r="DKZ25" s="260"/>
      <c r="DLA25" s="260"/>
      <c r="DLB25" s="260"/>
      <c r="DLC25" s="260"/>
      <c r="DLD25" s="260"/>
      <c r="DLE25" s="260"/>
      <c r="DLF25" s="260"/>
      <c r="DLG25" s="260"/>
      <c r="DLH25" s="260"/>
      <c r="DLI25" s="260"/>
      <c r="DLJ25" s="260"/>
      <c r="DLK25" s="260"/>
      <c r="DLL25" s="260"/>
      <c r="DLM25" s="260"/>
      <c r="DLN25" s="260"/>
      <c r="DLO25" s="260"/>
      <c r="DLP25" s="260"/>
      <c r="DLQ25" s="260"/>
      <c r="DLR25" s="260"/>
      <c r="DLS25" s="260"/>
      <c r="DLT25" s="260"/>
      <c r="DLU25" s="260"/>
      <c r="DLV25" s="260"/>
      <c r="DLW25" s="260"/>
      <c r="DLX25" s="260"/>
      <c r="DLY25" s="260"/>
      <c r="DLZ25" s="260"/>
      <c r="DMA25" s="260"/>
      <c r="DMB25" s="260"/>
      <c r="DMC25" s="260"/>
      <c r="DMD25" s="260"/>
      <c r="DME25" s="260"/>
      <c r="DMF25" s="260"/>
      <c r="DMG25" s="260"/>
      <c r="DMH25" s="260"/>
      <c r="DMI25" s="260"/>
      <c r="DMJ25" s="260"/>
      <c r="DMK25" s="260"/>
      <c r="DML25" s="260"/>
      <c r="DMM25" s="260"/>
      <c r="DMN25" s="260"/>
      <c r="DMO25" s="260"/>
      <c r="DMP25" s="260"/>
      <c r="DMQ25" s="260"/>
      <c r="DMR25" s="260"/>
      <c r="DMS25" s="260"/>
      <c r="DMT25" s="260"/>
      <c r="DMU25" s="260"/>
      <c r="DMV25" s="260"/>
      <c r="DMW25" s="260"/>
      <c r="DMX25" s="260"/>
      <c r="DMY25" s="260"/>
      <c r="DMZ25" s="260"/>
      <c r="DNA25" s="260"/>
      <c r="DNB25" s="260"/>
      <c r="DNC25" s="260"/>
      <c r="DND25" s="260"/>
      <c r="DNE25" s="260"/>
      <c r="DNF25" s="260"/>
      <c r="DNG25" s="260"/>
      <c r="DNH25" s="260"/>
      <c r="DNI25" s="260"/>
      <c r="DNJ25" s="260"/>
      <c r="DNK25" s="260"/>
      <c r="DNL25" s="260"/>
      <c r="DNM25" s="260"/>
      <c r="DNN25" s="260"/>
      <c r="DNO25" s="260"/>
      <c r="DNP25" s="260"/>
      <c r="DNQ25" s="260"/>
      <c r="DNR25" s="260"/>
      <c r="DNS25" s="260"/>
      <c r="DNT25" s="260"/>
      <c r="DNU25" s="260"/>
      <c r="DNV25" s="260"/>
      <c r="DNW25" s="260"/>
      <c r="DNX25" s="260"/>
      <c r="DNY25" s="260"/>
      <c r="DNZ25" s="260"/>
      <c r="DOA25" s="260"/>
      <c r="DOB25" s="260"/>
      <c r="DOC25" s="260"/>
      <c r="DOD25" s="260"/>
      <c r="DOE25" s="260"/>
      <c r="DOF25" s="260"/>
      <c r="DOG25" s="260"/>
      <c r="DOH25" s="260"/>
      <c r="DOI25" s="260"/>
      <c r="DOJ25" s="260"/>
      <c r="DOK25" s="260"/>
      <c r="DOL25" s="260"/>
      <c r="DOM25" s="260"/>
      <c r="DON25" s="260"/>
      <c r="DOO25" s="260"/>
      <c r="DOP25" s="260"/>
      <c r="DOQ25" s="260"/>
      <c r="DOR25" s="260"/>
      <c r="DOS25" s="260"/>
      <c r="DOT25" s="260"/>
      <c r="DOU25" s="260"/>
      <c r="DOV25" s="260"/>
      <c r="DOW25" s="260"/>
      <c r="DOX25" s="260"/>
      <c r="DOY25" s="260"/>
      <c r="DOZ25" s="260"/>
      <c r="DPA25" s="260"/>
      <c r="DPB25" s="260"/>
      <c r="DPC25" s="260"/>
      <c r="DPD25" s="260"/>
      <c r="DPE25" s="260"/>
      <c r="DPF25" s="260"/>
      <c r="DPG25" s="260"/>
      <c r="DPH25" s="260"/>
      <c r="DPI25" s="260"/>
      <c r="DPJ25" s="260"/>
      <c r="DPK25" s="260"/>
      <c r="DPL25" s="260"/>
      <c r="DPM25" s="260"/>
      <c r="DPN25" s="260"/>
      <c r="DPO25" s="260"/>
      <c r="DPP25" s="260"/>
      <c r="DPQ25" s="260"/>
      <c r="DPR25" s="260"/>
      <c r="DPS25" s="260"/>
      <c r="DPT25" s="260"/>
      <c r="DPU25" s="260"/>
      <c r="DPV25" s="260"/>
      <c r="DPW25" s="260"/>
      <c r="DPX25" s="260"/>
      <c r="DPY25" s="260"/>
      <c r="DPZ25" s="260"/>
      <c r="DQA25" s="260"/>
      <c r="DQB25" s="260"/>
      <c r="DQC25" s="260"/>
      <c r="DQD25" s="260"/>
      <c r="DQE25" s="260"/>
      <c r="DQF25" s="260"/>
      <c r="DQG25" s="260"/>
      <c r="DQH25" s="260"/>
      <c r="DQI25" s="260"/>
      <c r="DQJ25" s="260"/>
      <c r="DQK25" s="260"/>
      <c r="DQL25" s="260"/>
      <c r="DQM25" s="260"/>
      <c r="DQN25" s="260"/>
      <c r="DQO25" s="260"/>
      <c r="DQP25" s="260"/>
      <c r="DQQ25" s="260"/>
      <c r="DQR25" s="260"/>
      <c r="DQS25" s="260"/>
      <c r="DQT25" s="260"/>
      <c r="DQU25" s="260"/>
      <c r="DQV25" s="260"/>
      <c r="DQW25" s="260"/>
      <c r="DQX25" s="260"/>
      <c r="DQY25" s="260"/>
      <c r="DQZ25" s="260"/>
      <c r="DRA25" s="260"/>
      <c r="DRB25" s="260"/>
      <c r="DRC25" s="260"/>
      <c r="DRD25" s="260"/>
      <c r="DRE25" s="260"/>
      <c r="DRF25" s="260"/>
      <c r="DRG25" s="260"/>
      <c r="DRH25" s="260"/>
      <c r="DRI25" s="260"/>
      <c r="DRJ25" s="260"/>
      <c r="DRK25" s="260"/>
      <c r="DRL25" s="260"/>
      <c r="DRM25" s="260"/>
      <c r="DRN25" s="260"/>
      <c r="DRO25" s="260"/>
      <c r="DRP25" s="260"/>
      <c r="DRQ25" s="260"/>
      <c r="DRR25" s="260"/>
      <c r="DRS25" s="260"/>
      <c r="DRT25" s="260"/>
      <c r="DRU25" s="260"/>
      <c r="DRV25" s="260"/>
      <c r="DRW25" s="260"/>
      <c r="DRX25" s="260"/>
      <c r="DRY25" s="260"/>
      <c r="DRZ25" s="260"/>
      <c r="DSA25" s="260"/>
      <c r="DSB25" s="260"/>
      <c r="DSC25" s="260"/>
      <c r="DSD25" s="260"/>
      <c r="DSE25" s="260"/>
      <c r="DSF25" s="260"/>
      <c r="DSG25" s="260"/>
      <c r="DSH25" s="260"/>
      <c r="DSI25" s="260"/>
      <c r="DSJ25" s="260"/>
      <c r="DSK25" s="260"/>
      <c r="DSL25" s="260"/>
      <c r="DSM25" s="260"/>
      <c r="DSN25" s="260"/>
      <c r="DSO25" s="260"/>
      <c r="DSP25" s="260"/>
      <c r="DSQ25" s="260"/>
      <c r="DSR25" s="260"/>
      <c r="DSS25" s="260"/>
      <c r="DST25" s="260"/>
      <c r="DSU25" s="260"/>
      <c r="DSV25" s="260"/>
      <c r="DSW25" s="260"/>
      <c r="DSX25" s="260"/>
      <c r="DSY25" s="260"/>
      <c r="DSZ25" s="260"/>
      <c r="DTA25" s="260"/>
      <c r="DTB25" s="260"/>
      <c r="DTC25" s="260"/>
      <c r="DTD25" s="260"/>
      <c r="DTE25" s="260"/>
      <c r="DTF25" s="260"/>
      <c r="DTG25" s="260"/>
      <c r="DTH25" s="260"/>
      <c r="DTI25" s="260"/>
      <c r="DTJ25" s="260"/>
      <c r="DTK25" s="260"/>
      <c r="DTL25" s="260"/>
      <c r="DTM25" s="260"/>
      <c r="DTN25" s="260"/>
      <c r="DTO25" s="260"/>
      <c r="DTP25" s="260"/>
      <c r="DTQ25" s="260"/>
      <c r="DTR25" s="260"/>
      <c r="DTS25" s="260"/>
      <c r="DTT25" s="260"/>
      <c r="DTU25" s="260"/>
      <c r="DTV25" s="260"/>
      <c r="DTW25" s="260"/>
      <c r="DTX25" s="260"/>
      <c r="DTY25" s="260"/>
      <c r="DTZ25" s="260"/>
      <c r="DUA25" s="260"/>
      <c r="DUB25" s="260"/>
      <c r="DUC25" s="260"/>
      <c r="DUD25" s="260"/>
      <c r="DUE25" s="260"/>
      <c r="DUF25" s="260"/>
      <c r="DUG25" s="260"/>
      <c r="DUH25" s="260"/>
      <c r="DUI25" s="260"/>
      <c r="DUJ25" s="260"/>
      <c r="DUK25" s="260"/>
      <c r="DUL25" s="260"/>
      <c r="DUM25" s="260"/>
      <c r="DUN25" s="260"/>
      <c r="DUO25" s="260"/>
      <c r="DUP25" s="260"/>
      <c r="DUQ25" s="260"/>
      <c r="DUR25" s="260"/>
      <c r="DUS25" s="260"/>
      <c r="DUT25" s="260"/>
      <c r="DUU25" s="260"/>
      <c r="DUV25" s="260"/>
      <c r="DUW25" s="260"/>
      <c r="DUX25" s="260"/>
      <c r="DUY25" s="260"/>
      <c r="DUZ25" s="260"/>
      <c r="DVA25" s="260"/>
      <c r="DVB25" s="260"/>
      <c r="DVC25" s="260"/>
      <c r="DVD25" s="260"/>
      <c r="DVE25" s="260"/>
      <c r="DVF25" s="260"/>
      <c r="DVG25" s="260"/>
      <c r="DVH25" s="260"/>
      <c r="DVI25" s="260"/>
      <c r="DVJ25" s="260"/>
      <c r="DVK25" s="260"/>
      <c r="DVL25" s="260"/>
      <c r="DVM25" s="260"/>
      <c r="DVN25" s="260"/>
      <c r="DVO25" s="260"/>
      <c r="DVP25" s="260"/>
      <c r="DVQ25" s="260"/>
      <c r="DVR25" s="260"/>
      <c r="DVS25" s="260"/>
      <c r="DVT25" s="260"/>
      <c r="DVU25" s="260"/>
      <c r="DVV25" s="260"/>
      <c r="DVW25" s="260"/>
      <c r="DVX25" s="260"/>
      <c r="DVY25" s="260"/>
      <c r="DVZ25" s="260"/>
      <c r="DWA25" s="260"/>
      <c r="DWB25" s="260"/>
      <c r="DWC25" s="260"/>
      <c r="DWD25" s="260"/>
      <c r="DWE25" s="260"/>
      <c r="DWF25" s="260"/>
      <c r="DWG25" s="260"/>
      <c r="DWH25" s="260"/>
      <c r="DWI25" s="260"/>
      <c r="DWJ25" s="260"/>
      <c r="DWK25" s="260"/>
      <c r="DWL25" s="260"/>
      <c r="DWM25" s="260"/>
      <c r="DWN25" s="260"/>
      <c r="DWO25" s="260"/>
      <c r="DWP25" s="260"/>
      <c r="DWQ25" s="260"/>
      <c r="DWR25" s="260"/>
      <c r="DWS25" s="260"/>
      <c r="DWT25" s="260"/>
      <c r="DWU25" s="260"/>
      <c r="DWV25" s="260"/>
      <c r="DWW25" s="260"/>
      <c r="DWX25" s="260"/>
      <c r="DWY25" s="260"/>
      <c r="DWZ25" s="260"/>
      <c r="DXA25" s="260"/>
      <c r="DXB25" s="260"/>
      <c r="DXC25" s="260"/>
      <c r="DXD25" s="260"/>
      <c r="DXE25" s="260"/>
      <c r="DXF25" s="260"/>
      <c r="DXG25" s="260"/>
      <c r="DXH25" s="260"/>
      <c r="DXI25" s="260"/>
      <c r="DXJ25" s="260"/>
      <c r="DXK25" s="260"/>
      <c r="DXL25" s="260"/>
      <c r="DXM25" s="260"/>
      <c r="DXN25" s="260"/>
      <c r="DXO25" s="260"/>
      <c r="DXP25" s="260"/>
      <c r="DXQ25" s="260"/>
      <c r="DXR25" s="260"/>
      <c r="DXS25" s="260"/>
      <c r="DXT25" s="260"/>
      <c r="DXU25" s="260"/>
      <c r="DXV25" s="260"/>
      <c r="DXW25" s="260"/>
      <c r="DXX25" s="260"/>
      <c r="DXY25" s="260"/>
      <c r="DXZ25" s="260"/>
      <c r="DYA25" s="260"/>
      <c r="DYB25" s="260"/>
      <c r="DYC25" s="260"/>
      <c r="DYD25" s="260"/>
      <c r="DYE25" s="260"/>
      <c r="DYF25" s="260"/>
      <c r="DYG25" s="260"/>
      <c r="DYH25" s="260"/>
      <c r="DYI25" s="260"/>
      <c r="DYJ25" s="260"/>
      <c r="DYK25" s="260"/>
      <c r="DYL25" s="260"/>
      <c r="DYM25" s="260"/>
      <c r="DYN25" s="260"/>
      <c r="DYO25" s="260"/>
      <c r="DYP25" s="260"/>
      <c r="DYQ25" s="260"/>
      <c r="DYR25" s="260"/>
      <c r="DYS25" s="260"/>
      <c r="DYT25" s="260"/>
      <c r="DYU25" s="260"/>
      <c r="DYV25" s="260"/>
      <c r="DYW25" s="260"/>
      <c r="DYX25" s="260"/>
      <c r="DYY25" s="260"/>
      <c r="DYZ25" s="260"/>
      <c r="DZA25" s="260"/>
      <c r="DZB25" s="260"/>
      <c r="DZC25" s="260"/>
      <c r="DZD25" s="260"/>
      <c r="DZE25" s="260"/>
      <c r="DZF25" s="260"/>
      <c r="DZG25" s="260"/>
      <c r="DZH25" s="260"/>
      <c r="DZI25" s="260"/>
      <c r="DZJ25" s="260"/>
      <c r="DZK25" s="260"/>
      <c r="DZL25" s="260"/>
      <c r="DZM25" s="260"/>
      <c r="DZN25" s="260"/>
      <c r="DZO25" s="260"/>
      <c r="DZP25" s="260"/>
      <c r="DZQ25" s="260"/>
      <c r="DZR25" s="260"/>
      <c r="DZS25" s="260"/>
      <c r="DZT25" s="260"/>
      <c r="DZU25" s="260"/>
      <c r="DZV25" s="260"/>
      <c r="DZW25" s="260"/>
      <c r="DZX25" s="260"/>
      <c r="DZY25" s="260"/>
      <c r="DZZ25" s="260"/>
      <c r="EAA25" s="260"/>
      <c r="EAB25" s="260"/>
      <c r="EAC25" s="260"/>
      <c r="EAD25" s="260"/>
      <c r="EAE25" s="260"/>
      <c r="EAF25" s="260"/>
      <c r="EAG25" s="260"/>
      <c r="EAH25" s="260"/>
      <c r="EAI25" s="260"/>
      <c r="EAJ25" s="260"/>
      <c r="EAK25" s="260"/>
      <c r="EAL25" s="260"/>
      <c r="EAM25" s="260"/>
      <c r="EAN25" s="260"/>
      <c r="EAO25" s="260"/>
      <c r="EAP25" s="260"/>
      <c r="EAQ25" s="260"/>
      <c r="EAR25" s="260"/>
      <c r="EAS25" s="260"/>
      <c r="EAT25" s="260"/>
      <c r="EAU25" s="260"/>
      <c r="EAV25" s="260"/>
      <c r="EAW25" s="260"/>
      <c r="EAX25" s="260"/>
      <c r="EAY25" s="260"/>
      <c r="EAZ25" s="260"/>
      <c r="EBA25" s="260"/>
      <c r="EBB25" s="260"/>
      <c r="EBC25" s="260"/>
      <c r="EBD25" s="260"/>
      <c r="EBE25" s="260"/>
      <c r="EBF25" s="260"/>
      <c r="EBG25" s="260"/>
      <c r="EBH25" s="260"/>
      <c r="EBI25" s="260"/>
      <c r="EBJ25" s="260"/>
      <c r="EBK25" s="260"/>
      <c r="EBL25" s="260"/>
      <c r="EBM25" s="260"/>
      <c r="EBN25" s="260"/>
      <c r="EBO25" s="260"/>
      <c r="EBP25" s="260"/>
      <c r="EBQ25" s="260"/>
      <c r="EBR25" s="260"/>
      <c r="EBS25" s="260"/>
      <c r="EBT25" s="260"/>
      <c r="EBU25" s="260"/>
      <c r="EBV25" s="260"/>
      <c r="EBW25" s="260"/>
      <c r="EBX25" s="260"/>
      <c r="EBY25" s="260"/>
      <c r="EBZ25" s="260"/>
      <c r="ECA25" s="260"/>
      <c r="ECB25" s="260"/>
      <c r="ECC25" s="260"/>
      <c r="ECD25" s="260"/>
      <c r="ECE25" s="260"/>
      <c r="ECF25" s="260"/>
      <c r="ECG25" s="260"/>
      <c r="ECH25" s="260"/>
      <c r="ECI25" s="260"/>
      <c r="ECJ25" s="260"/>
      <c r="ECK25" s="260"/>
      <c r="ECL25" s="260"/>
      <c r="ECM25" s="260"/>
      <c r="ECN25" s="260"/>
      <c r="ECO25" s="260"/>
      <c r="ECP25" s="260"/>
      <c r="ECQ25" s="260"/>
      <c r="ECR25" s="260"/>
      <c r="ECS25" s="260"/>
      <c r="ECT25" s="260"/>
      <c r="ECU25" s="260"/>
      <c r="ECV25" s="260"/>
      <c r="ECW25" s="260"/>
      <c r="ECX25" s="260"/>
      <c r="ECY25" s="260"/>
      <c r="ECZ25" s="260"/>
      <c r="EDA25" s="260"/>
      <c r="EDB25" s="260"/>
      <c r="EDC25" s="260"/>
      <c r="EDD25" s="260"/>
      <c r="EDE25" s="260"/>
      <c r="EDF25" s="260"/>
      <c r="EDG25" s="260"/>
      <c r="EDH25" s="260"/>
      <c r="EDI25" s="260"/>
      <c r="EDJ25" s="260"/>
      <c r="EDK25" s="260"/>
      <c r="EDL25" s="260"/>
      <c r="EDM25" s="260"/>
      <c r="EDN25" s="260"/>
      <c r="EDO25" s="260"/>
      <c r="EDP25" s="260"/>
      <c r="EDQ25" s="260"/>
      <c r="EDR25" s="260"/>
      <c r="EDS25" s="260"/>
      <c r="EDT25" s="260"/>
      <c r="EDU25" s="260"/>
      <c r="EDV25" s="260"/>
      <c r="EDW25" s="260"/>
      <c r="EDX25" s="260"/>
      <c r="EDY25" s="260"/>
      <c r="EDZ25" s="260"/>
      <c r="EEA25" s="260"/>
      <c r="EEB25" s="260"/>
      <c r="EEC25" s="260"/>
      <c r="EED25" s="260"/>
      <c r="EEE25" s="260"/>
      <c r="EEF25" s="260"/>
      <c r="EEG25" s="260"/>
      <c r="EEH25" s="260"/>
      <c r="EEI25" s="260"/>
      <c r="EEJ25" s="260"/>
      <c r="EEK25" s="260"/>
      <c r="EEL25" s="260"/>
      <c r="EEM25" s="260"/>
      <c r="EEN25" s="260"/>
      <c r="EEO25" s="260"/>
      <c r="EEP25" s="260"/>
      <c r="EEQ25" s="260"/>
      <c r="EER25" s="260"/>
      <c r="EES25" s="260"/>
      <c r="EET25" s="260"/>
      <c r="EEU25" s="260"/>
      <c r="EEV25" s="260"/>
      <c r="EEW25" s="260"/>
      <c r="EEX25" s="260"/>
      <c r="EEY25" s="260"/>
      <c r="EEZ25" s="260"/>
      <c r="EFA25" s="260"/>
      <c r="EFB25" s="260"/>
      <c r="EFC25" s="260"/>
      <c r="EFD25" s="260"/>
      <c r="EFE25" s="260"/>
      <c r="EFF25" s="260"/>
      <c r="EFG25" s="260"/>
      <c r="EFH25" s="260"/>
      <c r="EFI25" s="260"/>
      <c r="EFJ25" s="260"/>
      <c r="EFK25" s="260"/>
      <c r="EFL25" s="260"/>
      <c r="EFM25" s="260"/>
      <c r="EFN25" s="260"/>
      <c r="EFO25" s="260"/>
      <c r="EFP25" s="260"/>
      <c r="EFQ25" s="260"/>
      <c r="EFR25" s="260"/>
      <c r="EFS25" s="260"/>
      <c r="EFT25" s="260"/>
      <c r="EFU25" s="260"/>
      <c r="EFV25" s="260"/>
      <c r="EFW25" s="260"/>
      <c r="EFX25" s="260"/>
      <c r="EFY25" s="260"/>
      <c r="EFZ25" s="260"/>
      <c r="EGA25" s="260"/>
      <c r="EGB25" s="260"/>
      <c r="EGC25" s="260"/>
      <c r="EGD25" s="260"/>
      <c r="EGE25" s="260"/>
      <c r="EGF25" s="260"/>
      <c r="EGG25" s="260"/>
      <c r="EGH25" s="260"/>
      <c r="EGI25" s="260"/>
      <c r="EGJ25" s="260"/>
      <c r="EGK25" s="260"/>
      <c r="EGL25" s="260"/>
      <c r="EGM25" s="260"/>
      <c r="EGN25" s="260"/>
      <c r="EGO25" s="260"/>
      <c r="EGP25" s="260"/>
      <c r="EGQ25" s="260"/>
      <c r="EGR25" s="260"/>
      <c r="EGS25" s="260"/>
      <c r="EGT25" s="260"/>
      <c r="EGU25" s="260"/>
      <c r="EGV25" s="260"/>
      <c r="EGW25" s="260"/>
      <c r="EGX25" s="260"/>
      <c r="EGY25" s="260"/>
      <c r="EGZ25" s="260"/>
      <c r="EHA25" s="260"/>
      <c r="EHB25" s="260"/>
      <c r="EHC25" s="260"/>
      <c r="EHD25" s="260"/>
      <c r="EHE25" s="260"/>
      <c r="EHF25" s="260"/>
      <c r="EHG25" s="260"/>
      <c r="EHH25" s="260"/>
      <c r="EHI25" s="260"/>
      <c r="EHJ25" s="260"/>
      <c r="EHK25" s="260"/>
      <c r="EHL25" s="260"/>
      <c r="EHM25" s="260"/>
      <c r="EHN25" s="260"/>
      <c r="EHO25" s="260"/>
      <c r="EHP25" s="260"/>
      <c r="EHQ25" s="260"/>
      <c r="EHR25" s="260"/>
      <c r="EHS25" s="260"/>
      <c r="EHT25" s="260"/>
      <c r="EHU25" s="260"/>
      <c r="EHV25" s="260"/>
      <c r="EHW25" s="260"/>
      <c r="EHX25" s="260"/>
      <c r="EHY25" s="260"/>
      <c r="EHZ25" s="260"/>
      <c r="EIA25" s="260"/>
      <c r="EIB25" s="260"/>
      <c r="EIC25" s="260"/>
      <c r="EID25" s="260"/>
      <c r="EIE25" s="260"/>
      <c r="EIF25" s="260"/>
      <c r="EIG25" s="260"/>
      <c r="EIH25" s="260"/>
      <c r="EII25" s="260"/>
      <c r="EIJ25" s="260"/>
      <c r="EIK25" s="260"/>
      <c r="EIL25" s="260"/>
      <c r="EIM25" s="260"/>
      <c r="EIN25" s="260"/>
      <c r="EIO25" s="260"/>
      <c r="EIP25" s="260"/>
      <c r="EIQ25" s="260"/>
      <c r="EIR25" s="260"/>
      <c r="EIS25" s="260"/>
      <c r="EIT25" s="260"/>
      <c r="EIU25" s="260"/>
      <c r="EIV25" s="260"/>
      <c r="EIW25" s="260"/>
      <c r="EIX25" s="260"/>
      <c r="EIY25" s="260"/>
      <c r="EIZ25" s="260"/>
      <c r="EJA25" s="260"/>
      <c r="EJB25" s="260"/>
      <c r="EJC25" s="260"/>
      <c r="EJD25" s="260"/>
      <c r="EJE25" s="260"/>
      <c r="EJF25" s="260"/>
      <c r="EJG25" s="260"/>
      <c r="EJH25" s="260"/>
      <c r="EJI25" s="260"/>
      <c r="EJJ25" s="260"/>
      <c r="EJK25" s="260"/>
      <c r="EJL25" s="260"/>
      <c r="EJM25" s="260"/>
      <c r="EJN25" s="260"/>
      <c r="EJO25" s="260"/>
      <c r="EJP25" s="260"/>
      <c r="EJQ25" s="260"/>
      <c r="EJR25" s="260"/>
      <c r="EJS25" s="260"/>
      <c r="EJT25" s="260"/>
      <c r="EJU25" s="260"/>
      <c r="EJV25" s="260"/>
      <c r="EJW25" s="260"/>
      <c r="EJX25" s="260"/>
      <c r="EJY25" s="260"/>
      <c r="EJZ25" s="260"/>
      <c r="EKA25" s="260"/>
      <c r="EKB25" s="260"/>
      <c r="EKC25" s="260"/>
      <c r="EKD25" s="260"/>
      <c r="EKE25" s="260"/>
      <c r="EKF25" s="260"/>
      <c r="EKG25" s="260"/>
      <c r="EKH25" s="260"/>
      <c r="EKI25" s="260"/>
      <c r="EKJ25" s="260"/>
      <c r="EKK25" s="260"/>
      <c r="EKL25" s="260"/>
      <c r="EKM25" s="260"/>
      <c r="EKN25" s="260"/>
      <c r="EKO25" s="260"/>
      <c r="EKP25" s="260"/>
      <c r="EKQ25" s="260"/>
      <c r="EKR25" s="260"/>
      <c r="EKS25" s="260"/>
      <c r="EKT25" s="260"/>
      <c r="EKU25" s="260"/>
      <c r="EKV25" s="260"/>
      <c r="EKW25" s="260"/>
      <c r="EKX25" s="260"/>
      <c r="EKY25" s="260"/>
      <c r="EKZ25" s="260"/>
      <c r="ELA25" s="260"/>
      <c r="ELB25" s="260"/>
      <c r="ELC25" s="260"/>
      <c r="ELD25" s="260"/>
      <c r="ELE25" s="260"/>
      <c r="ELF25" s="260"/>
      <c r="ELG25" s="260"/>
      <c r="ELH25" s="260"/>
      <c r="ELI25" s="260"/>
      <c r="ELJ25" s="260"/>
      <c r="ELK25" s="260"/>
      <c r="ELL25" s="260"/>
      <c r="ELM25" s="260"/>
      <c r="ELN25" s="260"/>
      <c r="ELO25" s="260"/>
      <c r="ELP25" s="260"/>
      <c r="ELQ25" s="260"/>
      <c r="ELR25" s="260"/>
      <c r="ELS25" s="260"/>
      <c r="ELT25" s="260"/>
      <c r="ELU25" s="260"/>
      <c r="ELV25" s="260"/>
      <c r="ELW25" s="260"/>
      <c r="ELX25" s="260"/>
      <c r="ELY25" s="260"/>
      <c r="ELZ25" s="260"/>
      <c r="EMA25" s="260"/>
      <c r="EMB25" s="260"/>
      <c r="EMC25" s="260"/>
      <c r="EMD25" s="260"/>
      <c r="EME25" s="260"/>
      <c r="EMF25" s="260"/>
      <c r="EMG25" s="260"/>
      <c r="EMH25" s="260"/>
      <c r="EMI25" s="260"/>
      <c r="EMJ25" s="260"/>
      <c r="EMK25" s="260"/>
      <c r="EML25" s="260"/>
      <c r="EMM25" s="260"/>
      <c r="EMN25" s="260"/>
      <c r="EMO25" s="260"/>
      <c r="EMP25" s="260"/>
      <c r="EMQ25" s="260"/>
      <c r="EMR25" s="260"/>
      <c r="EMS25" s="260"/>
      <c r="EMT25" s="260"/>
      <c r="EMU25" s="260"/>
      <c r="EMV25" s="260"/>
      <c r="EMW25" s="260"/>
      <c r="EMX25" s="260"/>
      <c r="EMY25" s="260"/>
      <c r="EMZ25" s="260"/>
      <c r="ENA25" s="260"/>
      <c r="ENB25" s="260"/>
      <c r="ENC25" s="260"/>
      <c r="END25" s="260"/>
      <c r="ENE25" s="260"/>
      <c r="ENF25" s="260"/>
      <c r="ENG25" s="260"/>
      <c r="ENH25" s="260"/>
      <c r="ENI25" s="260"/>
      <c r="ENJ25" s="260"/>
      <c r="ENK25" s="260"/>
      <c r="ENL25" s="260"/>
      <c r="ENM25" s="260"/>
      <c r="ENN25" s="260"/>
      <c r="ENO25" s="260"/>
      <c r="ENP25" s="260"/>
      <c r="ENQ25" s="260"/>
      <c r="ENR25" s="260"/>
      <c r="ENS25" s="260"/>
      <c r="ENT25" s="260"/>
      <c r="ENU25" s="260"/>
      <c r="ENV25" s="260"/>
      <c r="ENW25" s="260"/>
      <c r="ENX25" s="260"/>
      <c r="ENY25" s="260"/>
      <c r="ENZ25" s="260"/>
      <c r="EOA25" s="260"/>
      <c r="EOB25" s="260"/>
      <c r="EOC25" s="260"/>
      <c r="EOD25" s="260"/>
      <c r="EOE25" s="260"/>
      <c r="EOF25" s="260"/>
      <c r="EOG25" s="260"/>
      <c r="EOH25" s="260"/>
      <c r="EOI25" s="260"/>
      <c r="EOJ25" s="260"/>
      <c r="EOK25" s="260"/>
      <c r="EOL25" s="260"/>
      <c r="EOM25" s="260"/>
      <c r="EON25" s="260"/>
      <c r="EOO25" s="260"/>
      <c r="EOP25" s="260"/>
      <c r="EOQ25" s="260"/>
      <c r="EOR25" s="260"/>
      <c r="EOS25" s="260"/>
      <c r="EOT25" s="260"/>
      <c r="EOU25" s="260"/>
      <c r="EOV25" s="260"/>
      <c r="EOW25" s="260"/>
      <c r="EOX25" s="260"/>
      <c r="EOY25" s="260"/>
      <c r="EOZ25" s="260"/>
      <c r="EPA25" s="260"/>
      <c r="EPB25" s="260"/>
      <c r="EPC25" s="260"/>
      <c r="EPD25" s="260"/>
      <c r="EPE25" s="260"/>
      <c r="EPF25" s="260"/>
      <c r="EPG25" s="260"/>
      <c r="EPH25" s="260"/>
      <c r="EPI25" s="260"/>
      <c r="EPJ25" s="260"/>
      <c r="EPK25" s="260"/>
      <c r="EPL25" s="260"/>
      <c r="EPM25" s="260"/>
      <c r="EPN25" s="260"/>
      <c r="EPO25" s="260"/>
      <c r="EPP25" s="260"/>
      <c r="EPQ25" s="260"/>
      <c r="EPR25" s="260"/>
      <c r="EPS25" s="260"/>
      <c r="EPT25" s="260"/>
      <c r="EPU25" s="260"/>
      <c r="EPV25" s="260"/>
      <c r="EPW25" s="260"/>
      <c r="EPX25" s="260"/>
      <c r="EPY25" s="260"/>
      <c r="EPZ25" s="260"/>
      <c r="EQA25" s="260"/>
      <c r="EQB25" s="260"/>
      <c r="EQC25" s="260"/>
      <c r="EQD25" s="260"/>
      <c r="EQE25" s="260"/>
      <c r="EQF25" s="260"/>
      <c r="EQG25" s="260"/>
      <c r="EQH25" s="260"/>
      <c r="EQI25" s="260"/>
      <c r="EQJ25" s="260"/>
      <c r="EQK25" s="260"/>
      <c r="EQL25" s="260"/>
      <c r="EQM25" s="260"/>
      <c r="EQN25" s="260"/>
      <c r="EQO25" s="260"/>
      <c r="EQP25" s="260"/>
      <c r="EQQ25" s="260"/>
      <c r="EQR25" s="260"/>
      <c r="EQS25" s="260"/>
      <c r="EQT25" s="260"/>
      <c r="EQU25" s="260"/>
      <c r="EQV25" s="260"/>
      <c r="EQW25" s="260"/>
      <c r="EQX25" s="260"/>
      <c r="EQY25" s="260"/>
      <c r="EQZ25" s="260"/>
      <c r="ERA25" s="260"/>
      <c r="ERB25" s="260"/>
      <c r="ERC25" s="260"/>
      <c r="ERD25" s="260"/>
      <c r="ERE25" s="260"/>
      <c r="ERF25" s="260"/>
      <c r="ERG25" s="260"/>
      <c r="ERH25" s="260"/>
      <c r="ERI25" s="260"/>
      <c r="ERJ25" s="260"/>
      <c r="ERK25" s="260"/>
      <c r="ERL25" s="260"/>
      <c r="ERM25" s="260"/>
      <c r="ERN25" s="260"/>
      <c r="ERO25" s="260"/>
      <c r="ERP25" s="260"/>
      <c r="ERQ25" s="260"/>
      <c r="ERR25" s="260"/>
      <c r="ERS25" s="260"/>
      <c r="ERT25" s="260"/>
      <c r="ERU25" s="260"/>
      <c r="ERV25" s="260"/>
      <c r="ERW25" s="260"/>
      <c r="ERX25" s="260"/>
      <c r="ERY25" s="260"/>
      <c r="ERZ25" s="260"/>
      <c r="ESA25" s="260"/>
      <c r="ESB25" s="260"/>
      <c r="ESC25" s="260"/>
      <c r="ESD25" s="260"/>
      <c r="ESE25" s="260"/>
      <c r="ESF25" s="260"/>
      <c r="ESG25" s="260"/>
      <c r="ESH25" s="260"/>
      <c r="ESI25" s="260"/>
      <c r="ESJ25" s="260"/>
      <c r="ESK25" s="260"/>
      <c r="ESL25" s="260"/>
      <c r="ESM25" s="260"/>
      <c r="ESN25" s="260"/>
      <c r="ESO25" s="260"/>
      <c r="ESP25" s="260"/>
      <c r="ESQ25" s="260"/>
      <c r="ESR25" s="260"/>
      <c r="ESS25" s="260"/>
      <c r="EST25" s="260"/>
      <c r="ESU25" s="260"/>
      <c r="ESV25" s="260"/>
      <c r="ESW25" s="260"/>
      <c r="ESX25" s="260"/>
      <c r="ESY25" s="260"/>
      <c r="ESZ25" s="260"/>
      <c r="ETA25" s="260"/>
      <c r="ETB25" s="260"/>
      <c r="ETC25" s="260"/>
      <c r="ETD25" s="260"/>
      <c r="ETE25" s="260"/>
      <c r="ETF25" s="260"/>
      <c r="ETG25" s="260"/>
      <c r="ETH25" s="260"/>
      <c r="ETI25" s="260"/>
      <c r="ETJ25" s="260"/>
      <c r="ETK25" s="260"/>
      <c r="ETL25" s="260"/>
      <c r="ETM25" s="260"/>
      <c r="ETN25" s="260"/>
      <c r="ETO25" s="260"/>
      <c r="ETP25" s="260"/>
      <c r="ETQ25" s="260"/>
      <c r="ETR25" s="260"/>
      <c r="ETS25" s="260"/>
      <c r="ETT25" s="260"/>
      <c r="ETU25" s="260"/>
      <c r="ETV25" s="260"/>
      <c r="ETW25" s="260"/>
      <c r="ETX25" s="260"/>
      <c r="ETY25" s="260"/>
      <c r="ETZ25" s="260"/>
      <c r="EUA25" s="260"/>
      <c r="EUB25" s="260"/>
      <c r="EUC25" s="260"/>
      <c r="EUD25" s="260"/>
      <c r="EUE25" s="260"/>
      <c r="EUF25" s="260"/>
      <c r="EUG25" s="260"/>
      <c r="EUH25" s="260"/>
      <c r="EUI25" s="260"/>
      <c r="EUJ25" s="260"/>
      <c r="EUK25" s="260"/>
      <c r="EUL25" s="260"/>
      <c r="EUM25" s="260"/>
      <c r="EUN25" s="260"/>
      <c r="EUO25" s="260"/>
      <c r="EUP25" s="260"/>
      <c r="EUQ25" s="260"/>
      <c r="EUR25" s="260"/>
      <c r="EUS25" s="260"/>
      <c r="EUT25" s="260"/>
      <c r="EUU25" s="260"/>
      <c r="EUV25" s="260"/>
      <c r="EUW25" s="260"/>
      <c r="EUX25" s="260"/>
      <c r="EUY25" s="260"/>
      <c r="EUZ25" s="260"/>
      <c r="EVA25" s="260"/>
      <c r="EVB25" s="260"/>
      <c r="EVC25" s="260"/>
      <c r="EVD25" s="260"/>
      <c r="EVE25" s="260"/>
      <c r="EVF25" s="260"/>
      <c r="EVG25" s="260"/>
      <c r="EVH25" s="260"/>
      <c r="EVI25" s="260"/>
      <c r="EVJ25" s="260"/>
      <c r="EVK25" s="260"/>
      <c r="EVL25" s="260"/>
      <c r="EVM25" s="260"/>
      <c r="EVN25" s="260"/>
      <c r="EVO25" s="260"/>
      <c r="EVP25" s="260"/>
      <c r="EVQ25" s="260"/>
      <c r="EVR25" s="260"/>
      <c r="EVS25" s="260"/>
      <c r="EVT25" s="260"/>
      <c r="EVU25" s="260"/>
      <c r="EVV25" s="260"/>
      <c r="EVW25" s="260"/>
      <c r="EVX25" s="260"/>
      <c r="EVY25" s="260"/>
      <c r="EVZ25" s="260"/>
      <c r="EWA25" s="260"/>
      <c r="EWB25" s="260"/>
      <c r="EWC25" s="260"/>
      <c r="EWD25" s="260"/>
      <c r="EWE25" s="260"/>
      <c r="EWF25" s="260"/>
      <c r="EWG25" s="260"/>
      <c r="EWH25" s="260"/>
      <c r="EWI25" s="260"/>
      <c r="EWJ25" s="260"/>
      <c r="EWK25" s="260"/>
      <c r="EWL25" s="260"/>
      <c r="EWM25" s="260"/>
      <c r="EWN25" s="260"/>
      <c r="EWO25" s="260"/>
      <c r="EWP25" s="260"/>
      <c r="EWQ25" s="260"/>
      <c r="EWR25" s="260"/>
      <c r="EWS25" s="260"/>
      <c r="EWT25" s="260"/>
      <c r="EWU25" s="260"/>
      <c r="EWV25" s="260"/>
      <c r="EWW25" s="260"/>
      <c r="EWX25" s="260"/>
      <c r="EWY25" s="260"/>
      <c r="EWZ25" s="260"/>
      <c r="EXA25" s="260"/>
      <c r="EXB25" s="260"/>
      <c r="EXC25" s="260"/>
      <c r="EXD25" s="260"/>
      <c r="EXE25" s="260"/>
      <c r="EXF25" s="260"/>
      <c r="EXG25" s="260"/>
      <c r="EXH25" s="260"/>
      <c r="EXI25" s="260"/>
      <c r="EXJ25" s="260"/>
      <c r="EXK25" s="260"/>
      <c r="EXL25" s="260"/>
      <c r="EXM25" s="260"/>
      <c r="EXN25" s="260"/>
      <c r="EXO25" s="260"/>
      <c r="EXP25" s="260"/>
      <c r="EXQ25" s="260"/>
      <c r="EXR25" s="260"/>
      <c r="EXS25" s="260"/>
      <c r="EXT25" s="260"/>
      <c r="EXU25" s="260"/>
      <c r="EXV25" s="260"/>
      <c r="EXW25" s="260"/>
      <c r="EXX25" s="260"/>
      <c r="EXY25" s="260"/>
      <c r="EXZ25" s="260"/>
      <c r="EYA25" s="260"/>
      <c r="EYB25" s="260"/>
      <c r="EYC25" s="260"/>
      <c r="EYD25" s="260"/>
      <c r="EYE25" s="260"/>
      <c r="EYF25" s="260"/>
      <c r="EYG25" s="260"/>
      <c r="EYH25" s="260"/>
      <c r="EYI25" s="260"/>
      <c r="EYJ25" s="260"/>
      <c r="EYK25" s="260"/>
      <c r="EYL25" s="260"/>
      <c r="EYM25" s="260"/>
      <c r="EYN25" s="260"/>
      <c r="EYO25" s="260"/>
      <c r="EYP25" s="260"/>
      <c r="EYQ25" s="260"/>
      <c r="EYR25" s="260"/>
      <c r="EYS25" s="260"/>
      <c r="EYT25" s="260"/>
      <c r="EYU25" s="260"/>
      <c r="EYV25" s="260"/>
      <c r="EYW25" s="260"/>
      <c r="EYX25" s="260"/>
      <c r="EYY25" s="260"/>
      <c r="EYZ25" s="260"/>
      <c r="EZA25" s="260"/>
      <c r="EZB25" s="260"/>
      <c r="EZC25" s="260"/>
      <c r="EZD25" s="260"/>
      <c r="EZE25" s="260"/>
      <c r="EZF25" s="260"/>
      <c r="EZG25" s="260"/>
      <c r="EZH25" s="260"/>
      <c r="EZI25" s="260"/>
      <c r="EZJ25" s="260"/>
      <c r="EZK25" s="260"/>
      <c r="EZL25" s="260"/>
      <c r="EZM25" s="260"/>
      <c r="EZN25" s="260"/>
      <c r="EZO25" s="260"/>
      <c r="EZP25" s="260"/>
      <c r="EZQ25" s="260"/>
      <c r="EZR25" s="260"/>
      <c r="EZS25" s="260"/>
      <c r="EZT25" s="260"/>
      <c r="EZU25" s="260"/>
      <c r="EZV25" s="260"/>
      <c r="EZW25" s="260"/>
      <c r="EZX25" s="260"/>
      <c r="EZY25" s="260"/>
      <c r="EZZ25" s="260"/>
      <c r="FAA25" s="260"/>
      <c r="FAB25" s="260"/>
      <c r="FAC25" s="260"/>
      <c r="FAD25" s="260"/>
      <c r="FAE25" s="260"/>
      <c r="FAF25" s="260"/>
      <c r="FAG25" s="260"/>
      <c r="FAH25" s="260"/>
      <c r="FAI25" s="260"/>
      <c r="FAJ25" s="260"/>
      <c r="FAK25" s="260"/>
      <c r="FAL25" s="260"/>
      <c r="FAM25" s="260"/>
      <c r="FAN25" s="260"/>
      <c r="FAO25" s="260"/>
      <c r="FAP25" s="260"/>
      <c r="FAQ25" s="260"/>
      <c r="FAR25" s="260"/>
      <c r="FAS25" s="260"/>
      <c r="FAT25" s="260"/>
      <c r="FAU25" s="260"/>
      <c r="FAV25" s="260"/>
      <c r="FAW25" s="260"/>
      <c r="FAX25" s="260"/>
      <c r="FAY25" s="260"/>
      <c r="FAZ25" s="260"/>
      <c r="FBA25" s="260"/>
      <c r="FBB25" s="260"/>
      <c r="FBC25" s="260"/>
      <c r="FBD25" s="260"/>
      <c r="FBE25" s="260"/>
      <c r="FBF25" s="260"/>
      <c r="FBG25" s="260"/>
      <c r="FBH25" s="260"/>
      <c r="FBI25" s="260"/>
      <c r="FBJ25" s="260"/>
      <c r="FBK25" s="260"/>
      <c r="FBL25" s="260"/>
      <c r="FBM25" s="260"/>
      <c r="FBN25" s="260"/>
      <c r="FBO25" s="260"/>
      <c r="FBP25" s="260"/>
      <c r="FBQ25" s="260"/>
      <c r="FBR25" s="260"/>
      <c r="FBS25" s="260"/>
      <c r="FBT25" s="260"/>
      <c r="FBU25" s="260"/>
      <c r="FBV25" s="260"/>
      <c r="FBW25" s="260"/>
      <c r="FBX25" s="260"/>
      <c r="FBY25" s="260"/>
      <c r="FBZ25" s="260"/>
      <c r="FCA25" s="260"/>
      <c r="FCB25" s="260"/>
      <c r="FCC25" s="260"/>
      <c r="FCD25" s="260"/>
      <c r="FCE25" s="260"/>
      <c r="FCF25" s="260"/>
      <c r="FCG25" s="260"/>
      <c r="FCH25" s="260"/>
      <c r="FCI25" s="260"/>
      <c r="FCJ25" s="260"/>
      <c r="FCK25" s="260"/>
      <c r="FCL25" s="260"/>
      <c r="FCM25" s="260"/>
      <c r="FCN25" s="260"/>
      <c r="FCO25" s="260"/>
      <c r="FCP25" s="260"/>
      <c r="FCQ25" s="260"/>
      <c r="FCR25" s="260"/>
      <c r="FCS25" s="260"/>
      <c r="FCT25" s="260"/>
      <c r="FCU25" s="260"/>
      <c r="FCV25" s="260"/>
      <c r="FCW25" s="260"/>
      <c r="FCX25" s="260"/>
      <c r="FCY25" s="260"/>
      <c r="FCZ25" s="260"/>
      <c r="FDA25" s="260"/>
      <c r="FDB25" s="260"/>
      <c r="FDC25" s="260"/>
      <c r="FDD25" s="260"/>
      <c r="FDE25" s="260"/>
      <c r="FDF25" s="260"/>
      <c r="FDG25" s="260"/>
      <c r="FDH25" s="260"/>
      <c r="FDI25" s="260"/>
      <c r="FDJ25" s="260"/>
      <c r="FDK25" s="260"/>
      <c r="FDL25" s="260"/>
      <c r="FDM25" s="260"/>
      <c r="FDN25" s="260"/>
      <c r="FDO25" s="260"/>
      <c r="FDP25" s="260"/>
      <c r="FDQ25" s="260"/>
      <c r="FDR25" s="260"/>
      <c r="FDS25" s="260"/>
      <c r="FDT25" s="260"/>
      <c r="FDU25" s="260"/>
      <c r="FDV25" s="260"/>
      <c r="FDW25" s="260"/>
      <c r="FDX25" s="260"/>
      <c r="FDY25" s="260"/>
      <c r="FDZ25" s="260"/>
      <c r="FEA25" s="260"/>
      <c r="FEB25" s="260"/>
      <c r="FEC25" s="260"/>
      <c r="FED25" s="260"/>
      <c r="FEE25" s="260"/>
      <c r="FEF25" s="260"/>
      <c r="FEG25" s="260"/>
      <c r="FEH25" s="260"/>
      <c r="FEI25" s="260"/>
      <c r="FEJ25" s="260"/>
      <c r="FEK25" s="260"/>
      <c r="FEL25" s="260"/>
      <c r="FEM25" s="260"/>
      <c r="FEN25" s="260"/>
      <c r="FEO25" s="260"/>
      <c r="FEP25" s="260"/>
      <c r="FEQ25" s="260"/>
      <c r="FER25" s="260"/>
      <c r="FES25" s="260"/>
      <c r="FET25" s="260"/>
      <c r="FEU25" s="260"/>
      <c r="FEV25" s="260"/>
      <c r="FEW25" s="260"/>
      <c r="FEX25" s="260"/>
      <c r="FEY25" s="260"/>
      <c r="FEZ25" s="260"/>
      <c r="FFA25" s="260"/>
      <c r="FFB25" s="260"/>
      <c r="FFC25" s="260"/>
      <c r="FFD25" s="260"/>
      <c r="FFE25" s="260"/>
      <c r="FFF25" s="260"/>
      <c r="FFG25" s="260"/>
      <c r="FFH25" s="260"/>
      <c r="FFI25" s="260"/>
      <c r="FFJ25" s="260"/>
      <c r="FFK25" s="260"/>
      <c r="FFL25" s="260"/>
      <c r="FFM25" s="260"/>
      <c r="FFN25" s="260"/>
      <c r="FFO25" s="260"/>
      <c r="FFP25" s="260"/>
      <c r="FFQ25" s="260"/>
      <c r="FFR25" s="260"/>
      <c r="FFS25" s="260"/>
      <c r="FFT25" s="260"/>
      <c r="FFU25" s="260"/>
      <c r="FFV25" s="260"/>
      <c r="FFW25" s="260"/>
      <c r="FFX25" s="260"/>
      <c r="FFY25" s="260"/>
      <c r="FFZ25" s="260"/>
      <c r="FGA25" s="260"/>
      <c r="FGB25" s="260"/>
      <c r="FGC25" s="260"/>
      <c r="FGD25" s="260"/>
      <c r="FGE25" s="260"/>
      <c r="FGF25" s="260"/>
      <c r="FGG25" s="260"/>
      <c r="FGH25" s="260"/>
      <c r="FGI25" s="260"/>
      <c r="FGJ25" s="260"/>
      <c r="FGK25" s="260"/>
      <c r="FGL25" s="260"/>
      <c r="FGM25" s="260"/>
      <c r="FGN25" s="260"/>
      <c r="FGO25" s="260"/>
      <c r="FGP25" s="260"/>
      <c r="FGQ25" s="260"/>
      <c r="FGR25" s="260"/>
      <c r="FGS25" s="260"/>
      <c r="FGT25" s="260"/>
      <c r="FGU25" s="260"/>
      <c r="FGV25" s="260"/>
      <c r="FGW25" s="260"/>
      <c r="FGX25" s="260"/>
      <c r="FGY25" s="260"/>
      <c r="FGZ25" s="260"/>
      <c r="FHA25" s="260"/>
      <c r="FHB25" s="260"/>
      <c r="FHC25" s="260"/>
      <c r="FHD25" s="260"/>
      <c r="FHE25" s="260"/>
      <c r="FHF25" s="260"/>
      <c r="FHG25" s="260"/>
      <c r="FHH25" s="260"/>
      <c r="FHI25" s="260"/>
      <c r="FHJ25" s="260"/>
      <c r="FHK25" s="260"/>
      <c r="FHL25" s="260"/>
      <c r="FHM25" s="260"/>
      <c r="FHN25" s="260"/>
      <c r="FHO25" s="260"/>
      <c r="FHP25" s="260"/>
      <c r="FHQ25" s="260"/>
      <c r="FHR25" s="260"/>
      <c r="FHS25" s="260"/>
      <c r="FHT25" s="260"/>
      <c r="FHU25" s="260"/>
      <c r="FHV25" s="260"/>
      <c r="FHW25" s="260"/>
      <c r="FHX25" s="260"/>
      <c r="FHY25" s="260"/>
      <c r="FHZ25" s="260"/>
      <c r="FIA25" s="260"/>
      <c r="FIB25" s="260"/>
      <c r="FIC25" s="260"/>
      <c r="FID25" s="260"/>
      <c r="FIE25" s="260"/>
      <c r="FIF25" s="260"/>
      <c r="FIG25" s="260"/>
      <c r="FIH25" s="260"/>
      <c r="FII25" s="260"/>
      <c r="FIJ25" s="260"/>
      <c r="FIK25" s="260"/>
      <c r="FIL25" s="260"/>
      <c r="FIM25" s="260"/>
      <c r="FIN25" s="260"/>
      <c r="FIO25" s="260"/>
      <c r="FIP25" s="260"/>
      <c r="FIQ25" s="260"/>
      <c r="FIR25" s="260"/>
      <c r="FIS25" s="260"/>
      <c r="FIT25" s="260"/>
      <c r="FIU25" s="260"/>
      <c r="FIV25" s="260"/>
      <c r="FIW25" s="260"/>
      <c r="FIX25" s="260"/>
      <c r="FIY25" s="260"/>
      <c r="FIZ25" s="260"/>
      <c r="FJA25" s="260"/>
      <c r="FJB25" s="260"/>
      <c r="FJC25" s="260"/>
      <c r="FJD25" s="260"/>
      <c r="FJE25" s="260"/>
      <c r="FJF25" s="260"/>
      <c r="FJG25" s="260"/>
      <c r="FJH25" s="260"/>
      <c r="FJI25" s="260"/>
      <c r="FJJ25" s="260"/>
      <c r="FJK25" s="260"/>
      <c r="FJL25" s="260"/>
      <c r="FJM25" s="260"/>
      <c r="FJN25" s="260"/>
      <c r="FJO25" s="260"/>
      <c r="FJP25" s="260"/>
      <c r="FJQ25" s="260"/>
      <c r="FJR25" s="260"/>
      <c r="FJS25" s="260"/>
      <c r="FJT25" s="260"/>
      <c r="FJU25" s="260"/>
      <c r="FJV25" s="260"/>
      <c r="FJW25" s="260"/>
      <c r="FJX25" s="260"/>
      <c r="FJY25" s="260"/>
      <c r="FJZ25" s="260"/>
      <c r="FKA25" s="260"/>
      <c r="FKB25" s="260"/>
      <c r="FKC25" s="260"/>
      <c r="FKD25" s="260"/>
      <c r="FKE25" s="260"/>
      <c r="FKF25" s="260"/>
      <c r="FKG25" s="260"/>
      <c r="FKH25" s="260"/>
      <c r="FKI25" s="260"/>
      <c r="FKJ25" s="260"/>
      <c r="FKK25" s="260"/>
      <c r="FKL25" s="260"/>
      <c r="FKM25" s="260"/>
      <c r="FKN25" s="260"/>
      <c r="FKO25" s="260"/>
      <c r="FKP25" s="260"/>
      <c r="FKQ25" s="260"/>
      <c r="FKR25" s="260"/>
      <c r="FKS25" s="260"/>
      <c r="FKT25" s="260"/>
      <c r="FKU25" s="260"/>
      <c r="FKV25" s="260"/>
      <c r="FKW25" s="260"/>
      <c r="FKX25" s="260"/>
      <c r="FKY25" s="260"/>
      <c r="FKZ25" s="260"/>
      <c r="FLA25" s="260"/>
      <c r="FLB25" s="260"/>
      <c r="FLC25" s="260"/>
      <c r="FLD25" s="260"/>
      <c r="FLE25" s="260"/>
      <c r="FLF25" s="260"/>
      <c r="FLG25" s="260"/>
      <c r="FLH25" s="260"/>
      <c r="FLI25" s="260"/>
      <c r="FLJ25" s="260"/>
      <c r="FLK25" s="260"/>
      <c r="FLL25" s="260"/>
      <c r="FLM25" s="260"/>
      <c r="FLN25" s="260"/>
      <c r="FLO25" s="260"/>
      <c r="FLP25" s="260"/>
      <c r="FLQ25" s="260"/>
      <c r="FLR25" s="260"/>
      <c r="FLS25" s="260"/>
      <c r="FLT25" s="260"/>
      <c r="FLU25" s="260"/>
      <c r="FLV25" s="260"/>
      <c r="FLW25" s="260"/>
      <c r="FLX25" s="260"/>
      <c r="FLY25" s="260"/>
      <c r="FLZ25" s="260"/>
      <c r="FMA25" s="260"/>
      <c r="FMB25" s="260"/>
      <c r="FMC25" s="260"/>
      <c r="FMD25" s="260"/>
      <c r="FME25" s="260"/>
      <c r="FMF25" s="260"/>
      <c r="FMG25" s="260"/>
      <c r="FMH25" s="260"/>
      <c r="FMI25" s="260"/>
      <c r="FMJ25" s="260"/>
      <c r="FMK25" s="260"/>
      <c r="FML25" s="260"/>
      <c r="FMM25" s="260"/>
      <c r="FMN25" s="260"/>
      <c r="FMO25" s="260"/>
      <c r="FMP25" s="260"/>
      <c r="FMQ25" s="260"/>
      <c r="FMR25" s="260"/>
      <c r="FMS25" s="260"/>
      <c r="FMT25" s="260"/>
      <c r="FMU25" s="260"/>
      <c r="FMV25" s="260"/>
      <c r="FMW25" s="260"/>
      <c r="FMX25" s="260"/>
      <c r="FMY25" s="260"/>
      <c r="FMZ25" s="260"/>
      <c r="FNA25" s="260"/>
      <c r="FNB25" s="260"/>
      <c r="FNC25" s="260"/>
      <c r="FND25" s="260"/>
      <c r="FNE25" s="260"/>
      <c r="FNF25" s="260"/>
      <c r="FNG25" s="260"/>
      <c r="FNH25" s="260"/>
      <c r="FNI25" s="260"/>
      <c r="FNJ25" s="260"/>
      <c r="FNK25" s="260"/>
      <c r="FNL25" s="260"/>
      <c r="FNM25" s="260"/>
      <c r="FNN25" s="260"/>
      <c r="FNO25" s="260"/>
      <c r="FNP25" s="260"/>
      <c r="FNQ25" s="260"/>
      <c r="FNR25" s="260"/>
      <c r="FNS25" s="260"/>
      <c r="FNT25" s="260"/>
      <c r="FNU25" s="260"/>
      <c r="FNV25" s="260"/>
      <c r="FNW25" s="260"/>
      <c r="FNX25" s="260"/>
      <c r="FNY25" s="260"/>
      <c r="FNZ25" s="260"/>
      <c r="FOA25" s="260"/>
      <c r="FOB25" s="260"/>
      <c r="FOC25" s="260"/>
      <c r="FOD25" s="260"/>
      <c r="FOE25" s="260"/>
      <c r="FOF25" s="260"/>
      <c r="FOG25" s="260"/>
      <c r="FOH25" s="260"/>
      <c r="FOI25" s="260"/>
      <c r="FOJ25" s="260"/>
      <c r="FOK25" s="260"/>
      <c r="FOL25" s="260"/>
      <c r="FOM25" s="260"/>
      <c r="FON25" s="260"/>
      <c r="FOO25" s="260"/>
      <c r="FOP25" s="260"/>
      <c r="FOQ25" s="260"/>
      <c r="FOR25" s="260"/>
      <c r="FOS25" s="260"/>
      <c r="FOT25" s="260"/>
      <c r="FOU25" s="260"/>
      <c r="FOV25" s="260"/>
      <c r="FOW25" s="260"/>
      <c r="FOX25" s="260"/>
      <c r="FOY25" s="260"/>
      <c r="FOZ25" s="260"/>
      <c r="FPA25" s="260"/>
      <c r="FPB25" s="260"/>
      <c r="FPC25" s="260"/>
      <c r="FPD25" s="260"/>
      <c r="FPE25" s="260"/>
      <c r="FPF25" s="260"/>
      <c r="FPG25" s="260"/>
      <c r="FPH25" s="260"/>
      <c r="FPI25" s="260"/>
      <c r="FPJ25" s="260"/>
      <c r="FPK25" s="260"/>
      <c r="FPL25" s="260"/>
      <c r="FPM25" s="260"/>
      <c r="FPN25" s="260"/>
      <c r="FPO25" s="260"/>
      <c r="FPP25" s="260"/>
      <c r="FPQ25" s="260"/>
      <c r="FPR25" s="260"/>
      <c r="FPS25" s="260"/>
      <c r="FPT25" s="260"/>
      <c r="FPU25" s="260"/>
      <c r="FPV25" s="260"/>
      <c r="FPW25" s="260"/>
      <c r="FPX25" s="260"/>
      <c r="FPY25" s="260"/>
      <c r="FPZ25" s="260"/>
      <c r="FQA25" s="260"/>
      <c r="FQB25" s="260"/>
      <c r="FQC25" s="260"/>
      <c r="FQD25" s="260"/>
      <c r="FQE25" s="260"/>
      <c r="FQF25" s="260"/>
      <c r="FQG25" s="260"/>
      <c r="FQH25" s="260"/>
      <c r="FQI25" s="260"/>
      <c r="FQJ25" s="260"/>
      <c r="FQK25" s="260"/>
      <c r="FQL25" s="260"/>
      <c r="FQM25" s="260"/>
      <c r="FQN25" s="260"/>
      <c r="FQO25" s="260"/>
      <c r="FQP25" s="260"/>
      <c r="FQQ25" s="260"/>
      <c r="FQR25" s="260"/>
      <c r="FQS25" s="260"/>
      <c r="FQT25" s="260"/>
      <c r="FQU25" s="260"/>
      <c r="FQV25" s="260"/>
      <c r="FQW25" s="260"/>
      <c r="FQX25" s="260"/>
      <c r="FQY25" s="260"/>
      <c r="FQZ25" s="260"/>
      <c r="FRA25" s="260"/>
      <c r="FRB25" s="260"/>
      <c r="FRC25" s="260"/>
      <c r="FRD25" s="260"/>
      <c r="FRE25" s="260"/>
      <c r="FRF25" s="260"/>
      <c r="FRG25" s="260"/>
      <c r="FRH25" s="260"/>
      <c r="FRI25" s="260"/>
      <c r="FRJ25" s="260"/>
      <c r="FRK25" s="260"/>
      <c r="FRL25" s="260"/>
      <c r="FRM25" s="260"/>
      <c r="FRN25" s="260"/>
      <c r="FRO25" s="260"/>
      <c r="FRP25" s="260"/>
      <c r="FRQ25" s="260"/>
      <c r="FRR25" s="260"/>
      <c r="FRS25" s="260"/>
      <c r="FRT25" s="260"/>
      <c r="FRU25" s="260"/>
      <c r="FRV25" s="260"/>
      <c r="FRW25" s="260"/>
      <c r="FRX25" s="260"/>
      <c r="FRY25" s="260"/>
      <c r="FRZ25" s="260"/>
      <c r="FSA25" s="260"/>
      <c r="FSB25" s="260"/>
      <c r="FSC25" s="260"/>
      <c r="FSD25" s="260"/>
      <c r="FSE25" s="260"/>
      <c r="FSF25" s="260"/>
      <c r="FSG25" s="260"/>
      <c r="FSH25" s="260"/>
      <c r="FSI25" s="260"/>
      <c r="FSJ25" s="260"/>
      <c r="FSK25" s="260"/>
      <c r="FSL25" s="260"/>
      <c r="FSM25" s="260"/>
      <c r="FSN25" s="260"/>
      <c r="FSO25" s="260"/>
      <c r="FSP25" s="260"/>
      <c r="FSQ25" s="260"/>
      <c r="FSR25" s="260"/>
      <c r="FSS25" s="260"/>
      <c r="FST25" s="260"/>
      <c r="FSU25" s="260"/>
      <c r="FSV25" s="260"/>
      <c r="FSW25" s="260"/>
      <c r="FSX25" s="260"/>
      <c r="FSY25" s="260"/>
      <c r="FSZ25" s="260"/>
      <c r="FTA25" s="260"/>
      <c r="FTB25" s="260"/>
      <c r="FTC25" s="260"/>
      <c r="FTD25" s="260"/>
      <c r="FTE25" s="260"/>
      <c r="FTF25" s="260"/>
      <c r="FTG25" s="260"/>
      <c r="FTH25" s="260"/>
      <c r="FTI25" s="260"/>
      <c r="FTJ25" s="260"/>
      <c r="FTK25" s="260"/>
      <c r="FTL25" s="260"/>
      <c r="FTM25" s="260"/>
      <c r="FTN25" s="260"/>
      <c r="FTO25" s="260"/>
      <c r="FTP25" s="260"/>
      <c r="FTQ25" s="260"/>
      <c r="FTR25" s="260"/>
      <c r="FTS25" s="260"/>
      <c r="FTT25" s="260"/>
      <c r="FTU25" s="260"/>
      <c r="FTV25" s="260"/>
      <c r="FTW25" s="260"/>
      <c r="FTX25" s="260"/>
      <c r="FTY25" s="260"/>
      <c r="FTZ25" s="260"/>
      <c r="FUA25" s="260"/>
      <c r="FUB25" s="260"/>
      <c r="FUC25" s="260"/>
      <c r="FUD25" s="260"/>
      <c r="FUE25" s="260"/>
      <c r="FUF25" s="260"/>
      <c r="FUG25" s="260"/>
      <c r="FUH25" s="260"/>
      <c r="FUI25" s="260"/>
      <c r="FUJ25" s="260"/>
      <c r="FUK25" s="260"/>
      <c r="FUL25" s="260"/>
      <c r="FUM25" s="260"/>
      <c r="FUN25" s="260"/>
      <c r="FUO25" s="260"/>
      <c r="FUP25" s="260"/>
      <c r="FUQ25" s="260"/>
      <c r="FUR25" s="260"/>
      <c r="FUS25" s="260"/>
      <c r="FUT25" s="260"/>
      <c r="FUU25" s="260"/>
      <c r="FUV25" s="260"/>
      <c r="FUW25" s="260"/>
      <c r="FUX25" s="260"/>
      <c r="FUY25" s="260"/>
      <c r="FUZ25" s="260"/>
      <c r="FVA25" s="260"/>
      <c r="FVB25" s="260"/>
      <c r="FVC25" s="260"/>
      <c r="FVD25" s="260"/>
      <c r="FVE25" s="260"/>
      <c r="FVF25" s="260"/>
      <c r="FVG25" s="260"/>
      <c r="FVH25" s="260"/>
      <c r="FVI25" s="260"/>
      <c r="FVJ25" s="260"/>
      <c r="FVK25" s="260"/>
      <c r="FVL25" s="260"/>
      <c r="FVM25" s="260"/>
      <c r="FVN25" s="260"/>
      <c r="FVO25" s="260"/>
      <c r="FVP25" s="260"/>
      <c r="FVQ25" s="260"/>
      <c r="FVR25" s="260"/>
      <c r="FVS25" s="260"/>
      <c r="FVT25" s="260"/>
      <c r="FVU25" s="260"/>
      <c r="FVV25" s="260"/>
      <c r="FVW25" s="260"/>
      <c r="FVX25" s="260"/>
      <c r="FVY25" s="260"/>
      <c r="FVZ25" s="260"/>
      <c r="FWA25" s="260"/>
      <c r="FWB25" s="260"/>
      <c r="FWC25" s="260"/>
      <c r="FWD25" s="260"/>
      <c r="FWE25" s="260"/>
      <c r="FWF25" s="260"/>
      <c r="FWG25" s="260"/>
      <c r="FWH25" s="260"/>
      <c r="FWI25" s="260"/>
      <c r="FWJ25" s="260"/>
      <c r="FWK25" s="260"/>
      <c r="FWL25" s="260"/>
      <c r="FWM25" s="260"/>
      <c r="FWN25" s="260"/>
      <c r="FWO25" s="260"/>
      <c r="FWP25" s="260"/>
      <c r="FWQ25" s="260"/>
      <c r="FWR25" s="260"/>
      <c r="FWS25" s="260"/>
      <c r="FWT25" s="260"/>
      <c r="FWU25" s="260"/>
      <c r="FWV25" s="260"/>
      <c r="FWW25" s="260"/>
      <c r="FWX25" s="260"/>
      <c r="FWY25" s="260"/>
      <c r="FWZ25" s="260"/>
      <c r="FXA25" s="260"/>
      <c r="FXB25" s="260"/>
      <c r="FXC25" s="260"/>
      <c r="FXD25" s="260"/>
      <c r="FXE25" s="260"/>
      <c r="FXF25" s="260"/>
      <c r="FXG25" s="260"/>
      <c r="FXH25" s="260"/>
      <c r="FXI25" s="260"/>
      <c r="FXJ25" s="260"/>
      <c r="FXK25" s="260"/>
      <c r="FXL25" s="260"/>
      <c r="FXM25" s="260"/>
      <c r="FXN25" s="260"/>
      <c r="FXO25" s="260"/>
      <c r="FXP25" s="260"/>
      <c r="FXQ25" s="260"/>
      <c r="FXR25" s="260"/>
      <c r="FXS25" s="260"/>
      <c r="FXT25" s="260"/>
      <c r="FXU25" s="260"/>
      <c r="FXV25" s="260"/>
      <c r="FXW25" s="260"/>
      <c r="FXX25" s="260"/>
      <c r="FXY25" s="260"/>
      <c r="FXZ25" s="260"/>
      <c r="FYA25" s="260"/>
      <c r="FYB25" s="260"/>
      <c r="FYC25" s="260"/>
      <c r="FYD25" s="260"/>
      <c r="FYE25" s="260"/>
      <c r="FYF25" s="260"/>
      <c r="FYG25" s="260"/>
      <c r="FYH25" s="260"/>
      <c r="FYI25" s="260"/>
      <c r="FYJ25" s="260"/>
      <c r="FYK25" s="260"/>
      <c r="FYL25" s="260"/>
      <c r="FYM25" s="260"/>
      <c r="FYN25" s="260"/>
      <c r="FYO25" s="260"/>
      <c r="FYP25" s="260"/>
      <c r="FYQ25" s="260"/>
      <c r="FYR25" s="260"/>
      <c r="FYS25" s="260"/>
      <c r="FYT25" s="260"/>
      <c r="FYU25" s="260"/>
      <c r="FYV25" s="260"/>
      <c r="FYW25" s="260"/>
      <c r="FYX25" s="260"/>
      <c r="FYY25" s="260"/>
      <c r="FYZ25" s="260"/>
      <c r="FZA25" s="260"/>
      <c r="FZB25" s="260"/>
      <c r="FZC25" s="260"/>
      <c r="FZD25" s="260"/>
      <c r="FZE25" s="260"/>
      <c r="FZF25" s="260"/>
      <c r="FZG25" s="260"/>
      <c r="FZH25" s="260"/>
      <c r="FZI25" s="260"/>
      <c r="FZJ25" s="260"/>
      <c r="FZK25" s="260"/>
      <c r="FZL25" s="260"/>
      <c r="FZM25" s="260"/>
      <c r="FZN25" s="260"/>
      <c r="FZO25" s="260"/>
      <c r="FZP25" s="260"/>
      <c r="FZQ25" s="260"/>
      <c r="FZR25" s="260"/>
      <c r="FZS25" s="260"/>
      <c r="FZT25" s="260"/>
      <c r="FZU25" s="260"/>
      <c r="FZV25" s="260"/>
      <c r="FZW25" s="260"/>
      <c r="FZX25" s="260"/>
      <c r="FZY25" s="260"/>
      <c r="FZZ25" s="260"/>
      <c r="GAA25" s="260"/>
      <c r="GAB25" s="260"/>
      <c r="GAC25" s="260"/>
      <c r="GAD25" s="260"/>
      <c r="GAE25" s="260"/>
      <c r="GAF25" s="260"/>
      <c r="GAG25" s="260"/>
      <c r="GAH25" s="260"/>
      <c r="GAI25" s="260"/>
      <c r="GAJ25" s="260"/>
      <c r="GAK25" s="260"/>
      <c r="GAL25" s="260"/>
      <c r="GAM25" s="260"/>
      <c r="GAN25" s="260"/>
      <c r="GAO25" s="260"/>
      <c r="GAP25" s="260"/>
      <c r="GAQ25" s="260"/>
      <c r="GAR25" s="260"/>
      <c r="GAS25" s="260"/>
      <c r="GAT25" s="260"/>
      <c r="GAU25" s="260"/>
      <c r="GAV25" s="260"/>
      <c r="GAW25" s="260"/>
      <c r="GAX25" s="260"/>
      <c r="GAY25" s="260"/>
      <c r="GAZ25" s="260"/>
      <c r="GBA25" s="260"/>
      <c r="GBB25" s="260"/>
      <c r="GBC25" s="260"/>
      <c r="GBD25" s="260"/>
      <c r="GBE25" s="260"/>
      <c r="GBF25" s="260"/>
      <c r="GBG25" s="260"/>
      <c r="GBH25" s="260"/>
      <c r="GBI25" s="260"/>
      <c r="GBJ25" s="260"/>
      <c r="GBK25" s="260"/>
      <c r="GBL25" s="260"/>
      <c r="GBM25" s="260"/>
      <c r="GBN25" s="260"/>
      <c r="GBO25" s="260"/>
      <c r="GBP25" s="260"/>
      <c r="GBQ25" s="260"/>
      <c r="GBR25" s="260"/>
      <c r="GBS25" s="260"/>
      <c r="GBT25" s="260"/>
      <c r="GBU25" s="260"/>
      <c r="GBV25" s="260"/>
      <c r="GBW25" s="260"/>
      <c r="GBX25" s="260"/>
      <c r="GBY25" s="260"/>
      <c r="GBZ25" s="260"/>
      <c r="GCA25" s="260"/>
      <c r="GCB25" s="260"/>
      <c r="GCC25" s="260"/>
      <c r="GCD25" s="260"/>
      <c r="GCE25" s="260"/>
      <c r="GCF25" s="260"/>
      <c r="GCG25" s="260"/>
      <c r="GCH25" s="260"/>
      <c r="GCI25" s="260"/>
      <c r="GCJ25" s="260"/>
      <c r="GCK25" s="260"/>
      <c r="GCL25" s="260"/>
      <c r="GCM25" s="260"/>
      <c r="GCN25" s="260"/>
      <c r="GCO25" s="260"/>
      <c r="GCP25" s="260"/>
      <c r="GCQ25" s="260"/>
      <c r="GCR25" s="260"/>
      <c r="GCS25" s="260"/>
      <c r="GCT25" s="260"/>
      <c r="GCU25" s="260"/>
      <c r="GCV25" s="260"/>
      <c r="GCW25" s="260"/>
      <c r="GCX25" s="260"/>
      <c r="GCY25" s="260"/>
      <c r="GCZ25" s="260"/>
      <c r="GDA25" s="260"/>
      <c r="GDB25" s="260"/>
      <c r="GDC25" s="260"/>
      <c r="GDD25" s="260"/>
      <c r="GDE25" s="260"/>
      <c r="GDF25" s="260"/>
      <c r="GDG25" s="260"/>
      <c r="GDH25" s="260"/>
      <c r="GDI25" s="260"/>
      <c r="GDJ25" s="260"/>
      <c r="GDK25" s="260"/>
      <c r="GDL25" s="260"/>
      <c r="GDM25" s="260"/>
      <c r="GDN25" s="260"/>
      <c r="GDO25" s="260"/>
      <c r="GDP25" s="260"/>
      <c r="GDQ25" s="260"/>
      <c r="GDR25" s="260"/>
      <c r="GDS25" s="260"/>
      <c r="GDT25" s="260"/>
      <c r="GDU25" s="260"/>
      <c r="GDV25" s="260"/>
      <c r="GDW25" s="260"/>
      <c r="GDX25" s="260"/>
      <c r="GDY25" s="260"/>
      <c r="GDZ25" s="260"/>
      <c r="GEA25" s="260"/>
      <c r="GEB25" s="260"/>
      <c r="GEC25" s="260"/>
      <c r="GED25" s="260"/>
      <c r="GEE25" s="260"/>
      <c r="GEF25" s="260"/>
      <c r="GEG25" s="260"/>
      <c r="GEH25" s="260"/>
      <c r="GEI25" s="260"/>
      <c r="GEJ25" s="260"/>
      <c r="GEK25" s="260"/>
      <c r="GEL25" s="260"/>
      <c r="GEM25" s="260"/>
      <c r="GEN25" s="260"/>
      <c r="GEO25" s="260"/>
      <c r="GEP25" s="260"/>
      <c r="GEQ25" s="260"/>
      <c r="GER25" s="260"/>
      <c r="GES25" s="260"/>
      <c r="GET25" s="260"/>
      <c r="GEU25" s="260"/>
      <c r="GEV25" s="260"/>
      <c r="GEW25" s="260"/>
      <c r="GEX25" s="260"/>
      <c r="GEY25" s="260"/>
      <c r="GEZ25" s="260"/>
      <c r="GFA25" s="260"/>
      <c r="GFB25" s="260"/>
      <c r="GFC25" s="260"/>
      <c r="GFD25" s="260"/>
      <c r="GFE25" s="260"/>
      <c r="GFF25" s="260"/>
      <c r="GFG25" s="260"/>
      <c r="GFH25" s="260"/>
      <c r="GFI25" s="260"/>
      <c r="GFJ25" s="260"/>
      <c r="GFK25" s="260"/>
      <c r="GFL25" s="260"/>
      <c r="GFM25" s="260"/>
      <c r="GFN25" s="260"/>
      <c r="GFO25" s="260"/>
      <c r="GFP25" s="260"/>
      <c r="GFQ25" s="260"/>
      <c r="GFR25" s="260"/>
      <c r="GFS25" s="260"/>
      <c r="GFT25" s="260"/>
      <c r="GFU25" s="260"/>
      <c r="GFV25" s="260"/>
      <c r="GFW25" s="260"/>
      <c r="GFX25" s="260"/>
      <c r="GFY25" s="260"/>
      <c r="GFZ25" s="260"/>
      <c r="GGA25" s="260"/>
      <c r="GGB25" s="260"/>
      <c r="GGC25" s="260"/>
      <c r="GGD25" s="260"/>
      <c r="GGE25" s="260"/>
      <c r="GGF25" s="260"/>
      <c r="GGG25" s="260"/>
      <c r="GGH25" s="260"/>
      <c r="GGI25" s="260"/>
      <c r="GGJ25" s="260"/>
      <c r="GGK25" s="260"/>
      <c r="GGL25" s="260"/>
      <c r="GGM25" s="260"/>
      <c r="GGN25" s="260"/>
      <c r="GGO25" s="260"/>
      <c r="GGP25" s="260"/>
      <c r="GGQ25" s="260"/>
      <c r="GGR25" s="260"/>
      <c r="GGS25" s="260"/>
      <c r="GGT25" s="260"/>
      <c r="GGU25" s="260"/>
      <c r="GGV25" s="260"/>
      <c r="GGW25" s="260"/>
      <c r="GGX25" s="260"/>
      <c r="GGY25" s="260"/>
      <c r="GGZ25" s="260"/>
      <c r="GHA25" s="260"/>
      <c r="GHB25" s="260"/>
      <c r="GHC25" s="260"/>
      <c r="GHD25" s="260"/>
      <c r="GHE25" s="260"/>
      <c r="GHF25" s="260"/>
      <c r="GHG25" s="260"/>
      <c r="GHH25" s="260"/>
      <c r="GHI25" s="260"/>
      <c r="GHJ25" s="260"/>
      <c r="GHK25" s="260"/>
      <c r="GHL25" s="260"/>
      <c r="GHM25" s="260"/>
      <c r="GHN25" s="260"/>
      <c r="GHO25" s="260"/>
      <c r="GHP25" s="260"/>
      <c r="GHQ25" s="260"/>
      <c r="GHR25" s="260"/>
      <c r="GHS25" s="260"/>
      <c r="GHT25" s="260"/>
      <c r="GHU25" s="260"/>
      <c r="GHV25" s="260"/>
      <c r="GHW25" s="260"/>
      <c r="GHX25" s="260"/>
      <c r="GHY25" s="260"/>
      <c r="GHZ25" s="260"/>
      <c r="GIA25" s="260"/>
      <c r="GIB25" s="260"/>
      <c r="GIC25" s="260"/>
      <c r="GID25" s="260"/>
      <c r="GIE25" s="260"/>
      <c r="GIF25" s="260"/>
      <c r="GIG25" s="260"/>
      <c r="GIH25" s="260"/>
      <c r="GII25" s="260"/>
      <c r="GIJ25" s="260"/>
      <c r="GIK25" s="260"/>
      <c r="GIL25" s="260"/>
      <c r="GIM25" s="260"/>
      <c r="GIN25" s="260"/>
      <c r="GIO25" s="260"/>
      <c r="GIP25" s="260"/>
      <c r="GIQ25" s="260"/>
      <c r="GIR25" s="260"/>
      <c r="GIS25" s="260"/>
      <c r="GIT25" s="260"/>
      <c r="GIU25" s="260"/>
      <c r="GIV25" s="260"/>
      <c r="GIW25" s="260"/>
      <c r="GIX25" s="260"/>
      <c r="GIY25" s="260"/>
      <c r="GIZ25" s="260"/>
      <c r="GJA25" s="260"/>
      <c r="GJB25" s="260"/>
      <c r="GJC25" s="260"/>
      <c r="GJD25" s="260"/>
      <c r="GJE25" s="260"/>
      <c r="GJF25" s="260"/>
      <c r="GJG25" s="260"/>
      <c r="GJH25" s="260"/>
      <c r="GJI25" s="260"/>
      <c r="GJJ25" s="260"/>
      <c r="GJK25" s="260"/>
      <c r="GJL25" s="260"/>
      <c r="GJM25" s="260"/>
      <c r="GJN25" s="260"/>
      <c r="GJO25" s="260"/>
      <c r="GJP25" s="260"/>
      <c r="GJQ25" s="260"/>
      <c r="GJR25" s="260"/>
      <c r="GJS25" s="260"/>
      <c r="GJT25" s="260"/>
      <c r="GJU25" s="260"/>
      <c r="GJV25" s="260"/>
      <c r="GJW25" s="260"/>
      <c r="GJX25" s="260"/>
      <c r="GJY25" s="260"/>
      <c r="GJZ25" s="260"/>
      <c r="GKA25" s="260"/>
      <c r="GKB25" s="260"/>
      <c r="GKC25" s="260"/>
      <c r="GKD25" s="260"/>
      <c r="GKE25" s="260"/>
      <c r="GKF25" s="260"/>
      <c r="GKG25" s="260"/>
      <c r="GKH25" s="260"/>
      <c r="GKI25" s="260"/>
      <c r="GKJ25" s="260"/>
      <c r="GKK25" s="260"/>
      <c r="GKL25" s="260"/>
      <c r="GKM25" s="260"/>
      <c r="GKN25" s="260"/>
      <c r="GKO25" s="260"/>
      <c r="GKP25" s="260"/>
      <c r="GKQ25" s="260"/>
      <c r="GKR25" s="260"/>
      <c r="GKS25" s="260"/>
      <c r="GKT25" s="260"/>
      <c r="GKU25" s="260"/>
      <c r="GKV25" s="260"/>
      <c r="GKW25" s="260"/>
      <c r="GKX25" s="260"/>
      <c r="GKY25" s="260"/>
      <c r="GKZ25" s="260"/>
      <c r="GLA25" s="260"/>
      <c r="GLB25" s="260"/>
      <c r="GLC25" s="260"/>
      <c r="GLD25" s="260"/>
      <c r="GLE25" s="260"/>
      <c r="GLF25" s="260"/>
      <c r="GLG25" s="260"/>
      <c r="GLH25" s="260"/>
      <c r="GLI25" s="260"/>
      <c r="GLJ25" s="260"/>
      <c r="GLK25" s="260"/>
      <c r="GLL25" s="260"/>
      <c r="GLM25" s="260"/>
      <c r="GLN25" s="260"/>
      <c r="GLO25" s="260"/>
      <c r="GLP25" s="260"/>
      <c r="GLQ25" s="260"/>
      <c r="GLR25" s="260"/>
      <c r="GLS25" s="260"/>
      <c r="GLT25" s="260"/>
      <c r="GLU25" s="260"/>
      <c r="GLV25" s="260"/>
      <c r="GLW25" s="260"/>
      <c r="GLX25" s="260"/>
      <c r="GLY25" s="260"/>
      <c r="GLZ25" s="260"/>
      <c r="GMA25" s="260"/>
      <c r="GMB25" s="260"/>
      <c r="GMC25" s="260"/>
      <c r="GMD25" s="260"/>
      <c r="GME25" s="260"/>
      <c r="GMF25" s="260"/>
      <c r="GMG25" s="260"/>
      <c r="GMH25" s="260"/>
      <c r="GMI25" s="260"/>
      <c r="GMJ25" s="260"/>
      <c r="GMK25" s="260"/>
      <c r="GML25" s="260"/>
      <c r="GMM25" s="260"/>
      <c r="GMN25" s="260"/>
      <c r="GMO25" s="260"/>
      <c r="GMP25" s="260"/>
      <c r="GMQ25" s="260"/>
      <c r="GMR25" s="260"/>
      <c r="GMS25" s="260"/>
      <c r="GMT25" s="260"/>
      <c r="GMU25" s="260"/>
      <c r="GMV25" s="260"/>
      <c r="GMW25" s="260"/>
      <c r="GMX25" s="260"/>
      <c r="GMY25" s="260"/>
      <c r="GMZ25" s="260"/>
      <c r="GNA25" s="260"/>
      <c r="GNB25" s="260"/>
      <c r="GNC25" s="260"/>
      <c r="GND25" s="260"/>
      <c r="GNE25" s="260"/>
      <c r="GNF25" s="260"/>
      <c r="GNG25" s="260"/>
      <c r="GNH25" s="260"/>
      <c r="GNI25" s="260"/>
      <c r="GNJ25" s="260"/>
      <c r="GNK25" s="260"/>
      <c r="GNL25" s="260"/>
      <c r="GNM25" s="260"/>
      <c r="GNN25" s="260"/>
      <c r="GNO25" s="260"/>
      <c r="GNP25" s="260"/>
      <c r="GNQ25" s="260"/>
      <c r="GNR25" s="260"/>
      <c r="GNS25" s="260"/>
      <c r="GNT25" s="260"/>
      <c r="GNU25" s="260"/>
      <c r="GNV25" s="260"/>
      <c r="GNW25" s="260"/>
      <c r="GNX25" s="260"/>
      <c r="GNY25" s="260"/>
      <c r="GNZ25" s="260"/>
      <c r="GOA25" s="260"/>
      <c r="GOB25" s="260"/>
      <c r="GOC25" s="260"/>
      <c r="GOD25" s="260"/>
      <c r="GOE25" s="260"/>
      <c r="GOF25" s="260"/>
      <c r="GOG25" s="260"/>
      <c r="GOH25" s="260"/>
      <c r="GOI25" s="260"/>
      <c r="GOJ25" s="260"/>
      <c r="GOK25" s="260"/>
      <c r="GOL25" s="260"/>
      <c r="GOM25" s="260"/>
      <c r="GON25" s="260"/>
      <c r="GOO25" s="260"/>
      <c r="GOP25" s="260"/>
      <c r="GOQ25" s="260"/>
      <c r="GOR25" s="260"/>
      <c r="GOS25" s="260"/>
      <c r="GOT25" s="260"/>
      <c r="GOU25" s="260"/>
      <c r="GOV25" s="260"/>
      <c r="GOW25" s="260"/>
      <c r="GOX25" s="260"/>
      <c r="GOY25" s="260"/>
      <c r="GOZ25" s="260"/>
      <c r="GPA25" s="260"/>
      <c r="GPB25" s="260"/>
      <c r="GPC25" s="260"/>
      <c r="GPD25" s="260"/>
      <c r="GPE25" s="260"/>
      <c r="GPF25" s="260"/>
      <c r="GPG25" s="260"/>
      <c r="GPH25" s="260"/>
      <c r="GPI25" s="260"/>
      <c r="GPJ25" s="260"/>
      <c r="GPK25" s="260"/>
      <c r="GPL25" s="260"/>
      <c r="GPM25" s="260"/>
      <c r="GPN25" s="260"/>
      <c r="GPO25" s="260"/>
      <c r="GPP25" s="260"/>
      <c r="GPQ25" s="260"/>
      <c r="GPR25" s="260"/>
      <c r="GPS25" s="260"/>
      <c r="GPT25" s="260"/>
      <c r="GPU25" s="260"/>
      <c r="GPV25" s="260"/>
      <c r="GPW25" s="260"/>
      <c r="GPX25" s="260"/>
      <c r="GPY25" s="260"/>
      <c r="GPZ25" s="260"/>
      <c r="GQA25" s="260"/>
      <c r="GQB25" s="260"/>
      <c r="GQC25" s="260"/>
      <c r="GQD25" s="260"/>
      <c r="GQE25" s="260"/>
      <c r="GQF25" s="260"/>
      <c r="GQG25" s="260"/>
      <c r="GQH25" s="260"/>
      <c r="GQI25" s="260"/>
      <c r="GQJ25" s="260"/>
      <c r="GQK25" s="260"/>
      <c r="GQL25" s="260"/>
      <c r="GQM25" s="260"/>
      <c r="GQN25" s="260"/>
      <c r="GQO25" s="260"/>
      <c r="GQP25" s="260"/>
      <c r="GQQ25" s="260"/>
      <c r="GQR25" s="260"/>
      <c r="GQS25" s="260"/>
      <c r="GQT25" s="260"/>
      <c r="GQU25" s="260"/>
      <c r="GQV25" s="260"/>
      <c r="GQW25" s="260"/>
      <c r="GQX25" s="260"/>
      <c r="GQY25" s="260"/>
      <c r="GQZ25" s="260"/>
      <c r="GRA25" s="260"/>
      <c r="GRB25" s="260"/>
      <c r="GRC25" s="260"/>
      <c r="GRD25" s="260"/>
      <c r="GRE25" s="260"/>
      <c r="GRF25" s="260"/>
      <c r="GRG25" s="260"/>
      <c r="GRH25" s="260"/>
      <c r="GRI25" s="260"/>
      <c r="GRJ25" s="260"/>
      <c r="GRK25" s="260"/>
      <c r="GRL25" s="260"/>
      <c r="GRM25" s="260"/>
      <c r="GRN25" s="260"/>
      <c r="GRO25" s="260"/>
      <c r="GRP25" s="260"/>
      <c r="GRQ25" s="260"/>
      <c r="GRR25" s="260"/>
      <c r="GRS25" s="260"/>
      <c r="GRT25" s="260"/>
      <c r="GRU25" s="260"/>
      <c r="GRV25" s="260"/>
      <c r="GRW25" s="260"/>
      <c r="GRX25" s="260"/>
      <c r="GRY25" s="260"/>
      <c r="GRZ25" s="260"/>
      <c r="GSA25" s="260"/>
      <c r="GSB25" s="260"/>
      <c r="GSC25" s="260"/>
      <c r="GSD25" s="260"/>
      <c r="GSE25" s="260"/>
      <c r="GSF25" s="260"/>
      <c r="GSG25" s="260"/>
      <c r="GSH25" s="260"/>
      <c r="GSI25" s="260"/>
      <c r="GSJ25" s="260"/>
      <c r="GSK25" s="260"/>
      <c r="GSL25" s="260"/>
      <c r="GSM25" s="260"/>
      <c r="GSN25" s="260"/>
      <c r="GSO25" s="260"/>
      <c r="GSP25" s="260"/>
      <c r="GSQ25" s="260"/>
      <c r="GSR25" s="260"/>
      <c r="GSS25" s="260"/>
      <c r="GST25" s="260"/>
      <c r="GSU25" s="260"/>
      <c r="GSV25" s="260"/>
      <c r="GSW25" s="260"/>
      <c r="GSX25" s="260"/>
      <c r="GSY25" s="260"/>
      <c r="GSZ25" s="260"/>
      <c r="GTA25" s="260"/>
      <c r="GTB25" s="260"/>
      <c r="GTC25" s="260"/>
      <c r="GTD25" s="260"/>
      <c r="GTE25" s="260"/>
      <c r="GTF25" s="260"/>
      <c r="GTG25" s="260"/>
      <c r="GTH25" s="260"/>
      <c r="GTI25" s="260"/>
      <c r="GTJ25" s="260"/>
      <c r="GTK25" s="260"/>
      <c r="GTL25" s="260"/>
      <c r="GTM25" s="260"/>
      <c r="GTN25" s="260"/>
      <c r="GTO25" s="260"/>
      <c r="GTP25" s="260"/>
      <c r="GTQ25" s="260"/>
      <c r="GTR25" s="260"/>
      <c r="GTS25" s="260"/>
      <c r="GTT25" s="260"/>
      <c r="GTU25" s="260"/>
      <c r="GTV25" s="260"/>
      <c r="GTW25" s="260"/>
      <c r="GTX25" s="260"/>
      <c r="GTY25" s="260"/>
      <c r="GTZ25" s="260"/>
      <c r="GUA25" s="260"/>
      <c r="GUB25" s="260"/>
      <c r="GUC25" s="260"/>
      <c r="GUD25" s="260"/>
      <c r="GUE25" s="260"/>
      <c r="GUF25" s="260"/>
      <c r="GUG25" s="260"/>
      <c r="GUH25" s="260"/>
      <c r="GUI25" s="260"/>
      <c r="GUJ25" s="260"/>
      <c r="GUK25" s="260"/>
      <c r="GUL25" s="260"/>
      <c r="GUM25" s="260"/>
      <c r="GUN25" s="260"/>
      <c r="GUO25" s="260"/>
      <c r="GUP25" s="260"/>
      <c r="GUQ25" s="260"/>
      <c r="GUR25" s="260"/>
      <c r="GUS25" s="260"/>
      <c r="GUT25" s="260"/>
      <c r="GUU25" s="260"/>
      <c r="GUV25" s="260"/>
      <c r="GUW25" s="260"/>
      <c r="GUX25" s="260"/>
      <c r="GUY25" s="260"/>
      <c r="GUZ25" s="260"/>
      <c r="GVA25" s="260"/>
      <c r="GVB25" s="260"/>
      <c r="GVC25" s="260"/>
      <c r="GVD25" s="260"/>
      <c r="GVE25" s="260"/>
      <c r="GVF25" s="260"/>
      <c r="GVG25" s="260"/>
      <c r="GVH25" s="260"/>
      <c r="GVI25" s="260"/>
      <c r="GVJ25" s="260"/>
      <c r="GVK25" s="260"/>
      <c r="GVL25" s="260"/>
      <c r="GVM25" s="260"/>
      <c r="GVN25" s="260"/>
      <c r="GVO25" s="260"/>
      <c r="GVP25" s="260"/>
      <c r="GVQ25" s="260"/>
      <c r="GVR25" s="260"/>
      <c r="GVS25" s="260"/>
      <c r="GVT25" s="260"/>
      <c r="GVU25" s="260"/>
      <c r="GVV25" s="260"/>
      <c r="GVW25" s="260"/>
      <c r="GVX25" s="260"/>
      <c r="GVY25" s="260"/>
      <c r="GVZ25" s="260"/>
      <c r="GWA25" s="260"/>
      <c r="GWB25" s="260"/>
      <c r="GWC25" s="260"/>
      <c r="GWD25" s="260"/>
      <c r="GWE25" s="260"/>
      <c r="GWF25" s="260"/>
      <c r="GWG25" s="260"/>
      <c r="GWH25" s="260"/>
      <c r="GWI25" s="260"/>
      <c r="GWJ25" s="260"/>
      <c r="GWK25" s="260"/>
      <c r="GWL25" s="260"/>
      <c r="GWM25" s="260"/>
      <c r="GWN25" s="260"/>
      <c r="GWO25" s="260"/>
      <c r="GWP25" s="260"/>
      <c r="GWQ25" s="260"/>
      <c r="GWR25" s="260"/>
      <c r="GWS25" s="260"/>
      <c r="GWT25" s="260"/>
      <c r="GWU25" s="260"/>
      <c r="GWV25" s="260"/>
      <c r="GWW25" s="260"/>
      <c r="GWX25" s="260"/>
      <c r="GWY25" s="260"/>
      <c r="GWZ25" s="260"/>
      <c r="GXA25" s="260"/>
      <c r="GXB25" s="260"/>
      <c r="GXC25" s="260"/>
      <c r="GXD25" s="260"/>
      <c r="GXE25" s="260"/>
      <c r="GXF25" s="260"/>
      <c r="GXG25" s="260"/>
      <c r="GXH25" s="260"/>
      <c r="GXI25" s="260"/>
      <c r="GXJ25" s="260"/>
      <c r="GXK25" s="260"/>
      <c r="GXL25" s="260"/>
      <c r="GXM25" s="260"/>
      <c r="GXN25" s="260"/>
      <c r="GXO25" s="260"/>
      <c r="GXP25" s="260"/>
      <c r="GXQ25" s="260"/>
      <c r="GXR25" s="260"/>
      <c r="GXS25" s="260"/>
      <c r="GXT25" s="260"/>
      <c r="GXU25" s="260"/>
      <c r="GXV25" s="260"/>
      <c r="GXW25" s="260"/>
      <c r="GXX25" s="260"/>
      <c r="GXY25" s="260"/>
      <c r="GXZ25" s="260"/>
      <c r="GYA25" s="260"/>
      <c r="GYB25" s="260"/>
      <c r="GYC25" s="260"/>
      <c r="GYD25" s="260"/>
      <c r="GYE25" s="260"/>
      <c r="GYF25" s="260"/>
      <c r="GYG25" s="260"/>
      <c r="GYH25" s="260"/>
      <c r="GYI25" s="260"/>
      <c r="GYJ25" s="260"/>
      <c r="GYK25" s="260"/>
      <c r="GYL25" s="260"/>
      <c r="GYM25" s="260"/>
      <c r="GYN25" s="260"/>
      <c r="GYO25" s="260"/>
      <c r="GYP25" s="260"/>
      <c r="GYQ25" s="260"/>
      <c r="GYR25" s="260"/>
      <c r="GYS25" s="260"/>
      <c r="GYT25" s="260"/>
      <c r="GYU25" s="260"/>
      <c r="GYV25" s="260"/>
      <c r="GYW25" s="260"/>
      <c r="GYX25" s="260"/>
      <c r="GYY25" s="260"/>
      <c r="GYZ25" s="260"/>
      <c r="GZA25" s="260"/>
      <c r="GZB25" s="260"/>
      <c r="GZC25" s="260"/>
      <c r="GZD25" s="260"/>
      <c r="GZE25" s="260"/>
      <c r="GZF25" s="260"/>
      <c r="GZG25" s="260"/>
      <c r="GZH25" s="260"/>
      <c r="GZI25" s="260"/>
      <c r="GZJ25" s="260"/>
      <c r="GZK25" s="260"/>
      <c r="GZL25" s="260"/>
      <c r="GZM25" s="260"/>
      <c r="GZN25" s="260"/>
      <c r="GZO25" s="260"/>
      <c r="GZP25" s="260"/>
      <c r="GZQ25" s="260"/>
      <c r="GZR25" s="260"/>
      <c r="GZS25" s="260"/>
      <c r="GZT25" s="260"/>
      <c r="GZU25" s="260"/>
      <c r="GZV25" s="260"/>
      <c r="GZW25" s="260"/>
      <c r="GZX25" s="260"/>
      <c r="GZY25" s="260"/>
      <c r="GZZ25" s="260"/>
      <c r="HAA25" s="260"/>
      <c r="HAB25" s="260"/>
      <c r="HAC25" s="260"/>
      <c r="HAD25" s="260"/>
      <c r="HAE25" s="260"/>
      <c r="HAF25" s="260"/>
      <c r="HAG25" s="260"/>
      <c r="HAH25" s="260"/>
      <c r="HAI25" s="260"/>
      <c r="HAJ25" s="260"/>
      <c r="HAK25" s="260"/>
      <c r="HAL25" s="260"/>
      <c r="HAM25" s="260"/>
      <c r="HAN25" s="260"/>
      <c r="HAO25" s="260"/>
      <c r="HAP25" s="260"/>
      <c r="HAQ25" s="260"/>
      <c r="HAR25" s="260"/>
      <c r="HAS25" s="260"/>
      <c r="HAT25" s="260"/>
      <c r="HAU25" s="260"/>
      <c r="HAV25" s="260"/>
      <c r="HAW25" s="260"/>
      <c r="HAX25" s="260"/>
      <c r="HAY25" s="260"/>
      <c r="HAZ25" s="260"/>
      <c r="HBA25" s="260"/>
      <c r="HBB25" s="260"/>
      <c r="HBC25" s="260"/>
      <c r="HBD25" s="260"/>
      <c r="HBE25" s="260"/>
      <c r="HBF25" s="260"/>
      <c r="HBG25" s="260"/>
      <c r="HBH25" s="260"/>
      <c r="HBI25" s="260"/>
      <c r="HBJ25" s="260"/>
      <c r="HBK25" s="260"/>
      <c r="HBL25" s="260"/>
      <c r="HBM25" s="260"/>
      <c r="HBN25" s="260"/>
      <c r="HBO25" s="260"/>
      <c r="HBP25" s="260"/>
      <c r="HBQ25" s="260"/>
      <c r="HBR25" s="260"/>
      <c r="HBS25" s="260"/>
      <c r="HBT25" s="260"/>
      <c r="HBU25" s="260"/>
      <c r="HBV25" s="260"/>
      <c r="HBW25" s="260"/>
      <c r="HBX25" s="260"/>
      <c r="HBY25" s="260"/>
      <c r="HBZ25" s="260"/>
      <c r="HCA25" s="260"/>
      <c r="HCB25" s="260"/>
      <c r="HCC25" s="260"/>
      <c r="HCD25" s="260"/>
      <c r="HCE25" s="260"/>
      <c r="HCF25" s="260"/>
      <c r="HCG25" s="260"/>
      <c r="HCH25" s="260"/>
      <c r="HCI25" s="260"/>
      <c r="HCJ25" s="260"/>
      <c r="HCK25" s="260"/>
      <c r="HCL25" s="260"/>
      <c r="HCM25" s="260"/>
      <c r="HCN25" s="260"/>
      <c r="HCO25" s="260"/>
      <c r="HCP25" s="260"/>
      <c r="HCQ25" s="260"/>
      <c r="HCR25" s="260"/>
      <c r="HCS25" s="260"/>
      <c r="HCT25" s="260"/>
      <c r="HCU25" s="260"/>
      <c r="HCV25" s="260"/>
      <c r="HCW25" s="260"/>
      <c r="HCX25" s="260"/>
      <c r="HCY25" s="260"/>
      <c r="HCZ25" s="260"/>
      <c r="HDA25" s="260"/>
      <c r="HDB25" s="260"/>
      <c r="HDC25" s="260"/>
      <c r="HDD25" s="260"/>
      <c r="HDE25" s="260"/>
      <c r="HDF25" s="260"/>
      <c r="HDG25" s="260"/>
      <c r="HDH25" s="260"/>
      <c r="HDI25" s="260"/>
      <c r="HDJ25" s="260"/>
      <c r="HDK25" s="260"/>
      <c r="HDL25" s="260"/>
      <c r="HDM25" s="260"/>
      <c r="HDN25" s="260"/>
      <c r="HDO25" s="260"/>
      <c r="HDP25" s="260"/>
      <c r="HDQ25" s="260"/>
      <c r="HDR25" s="260"/>
      <c r="HDS25" s="260"/>
      <c r="HDT25" s="260"/>
      <c r="HDU25" s="260"/>
      <c r="HDV25" s="260"/>
      <c r="HDW25" s="260"/>
      <c r="HDX25" s="260"/>
      <c r="HDY25" s="260"/>
      <c r="HDZ25" s="260"/>
      <c r="HEA25" s="260"/>
      <c r="HEB25" s="260"/>
      <c r="HEC25" s="260"/>
      <c r="HED25" s="260"/>
      <c r="HEE25" s="260"/>
      <c r="HEF25" s="260"/>
      <c r="HEG25" s="260"/>
      <c r="HEH25" s="260"/>
      <c r="HEI25" s="260"/>
      <c r="HEJ25" s="260"/>
      <c r="HEK25" s="260"/>
      <c r="HEL25" s="260"/>
      <c r="HEM25" s="260"/>
      <c r="HEN25" s="260"/>
      <c r="HEO25" s="260"/>
      <c r="HEP25" s="260"/>
      <c r="HEQ25" s="260"/>
      <c r="HER25" s="260"/>
      <c r="HES25" s="260"/>
      <c r="HET25" s="260"/>
      <c r="HEU25" s="260"/>
      <c r="HEV25" s="260"/>
      <c r="HEW25" s="260"/>
      <c r="HEX25" s="260"/>
      <c r="HEY25" s="260"/>
      <c r="HEZ25" s="260"/>
      <c r="HFA25" s="260"/>
      <c r="HFB25" s="260"/>
      <c r="HFC25" s="260"/>
      <c r="HFD25" s="260"/>
      <c r="HFE25" s="260"/>
      <c r="HFF25" s="260"/>
      <c r="HFG25" s="260"/>
      <c r="HFH25" s="260"/>
      <c r="HFI25" s="260"/>
      <c r="HFJ25" s="260"/>
      <c r="HFK25" s="260"/>
      <c r="HFL25" s="260"/>
      <c r="HFM25" s="260"/>
      <c r="HFN25" s="260"/>
      <c r="HFO25" s="260"/>
      <c r="HFP25" s="260"/>
      <c r="HFQ25" s="260"/>
      <c r="HFR25" s="260"/>
      <c r="HFS25" s="260"/>
      <c r="HFT25" s="260"/>
      <c r="HFU25" s="260"/>
      <c r="HFV25" s="260"/>
      <c r="HFW25" s="260"/>
      <c r="HFX25" s="260"/>
      <c r="HFY25" s="260"/>
      <c r="HFZ25" s="260"/>
      <c r="HGA25" s="260"/>
      <c r="HGB25" s="260"/>
      <c r="HGC25" s="260"/>
      <c r="HGD25" s="260"/>
      <c r="HGE25" s="260"/>
      <c r="HGF25" s="260"/>
      <c r="HGG25" s="260"/>
      <c r="HGH25" s="260"/>
      <c r="HGI25" s="260"/>
      <c r="HGJ25" s="260"/>
      <c r="HGK25" s="260"/>
      <c r="HGL25" s="260"/>
      <c r="HGM25" s="260"/>
      <c r="HGN25" s="260"/>
      <c r="HGO25" s="260"/>
      <c r="HGP25" s="260"/>
      <c r="HGQ25" s="260"/>
      <c r="HGR25" s="260"/>
      <c r="HGS25" s="260"/>
      <c r="HGT25" s="260"/>
      <c r="HGU25" s="260"/>
      <c r="HGV25" s="260"/>
      <c r="HGW25" s="260"/>
      <c r="HGX25" s="260"/>
      <c r="HGY25" s="260"/>
      <c r="HGZ25" s="260"/>
      <c r="HHA25" s="260"/>
      <c r="HHB25" s="260"/>
      <c r="HHC25" s="260"/>
      <c r="HHD25" s="260"/>
      <c r="HHE25" s="260"/>
      <c r="HHF25" s="260"/>
      <c r="HHG25" s="260"/>
      <c r="HHH25" s="260"/>
      <c r="HHI25" s="260"/>
      <c r="HHJ25" s="260"/>
      <c r="HHK25" s="260"/>
      <c r="HHL25" s="260"/>
      <c r="HHM25" s="260"/>
      <c r="HHN25" s="260"/>
      <c r="HHO25" s="260"/>
      <c r="HHP25" s="260"/>
      <c r="HHQ25" s="260"/>
      <c r="HHR25" s="260"/>
      <c r="HHS25" s="260"/>
      <c r="HHT25" s="260"/>
      <c r="HHU25" s="260"/>
      <c r="HHV25" s="260"/>
      <c r="HHW25" s="260"/>
      <c r="HHX25" s="260"/>
      <c r="HHY25" s="260"/>
      <c r="HHZ25" s="260"/>
      <c r="HIA25" s="260"/>
      <c r="HIB25" s="260"/>
      <c r="HIC25" s="260"/>
      <c r="HID25" s="260"/>
      <c r="HIE25" s="260"/>
      <c r="HIF25" s="260"/>
      <c r="HIG25" s="260"/>
      <c r="HIH25" s="260"/>
      <c r="HII25" s="260"/>
      <c r="HIJ25" s="260"/>
      <c r="HIK25" s="260"/>
      <c r="HIL25" s="260"/>
      <c r="HIM25" s="260"/>
      <c r="HIN25" s="260"/>
      <c r="HIO25" s="260"/>
      <c r="HIP25" s="260"/>
      <c r="HIQ25" s="260"/>
      <c r="HIR25" s="260"/>
      <c r="HIS25" s="260"/>
      <c r="HIT25" s="260"/>
      <c r="HIU25" s="260"/>
      <c r="HIV25" s="260"/>
      <c r="HIW25" s="260"/>
      <c r="HIX25" s="260"/>
      <c r="HIY25" s="260"/>
      <c r="HIZ25" s="260"/>
      <c r="HJA25" s="260"/>
      <c r="HJB25" s="260"/>
      <c r="HJC25" s="260"/>
      <c r="HJD25" s="260"/>
      <c r="HJE25" s="260"/>
      <c r="HJF25" s="260"/>
      <c r="HJG25" s="260"/>
      <c r="HJH25" s="260"/>
      <c r="HJI25" s="260"/>
      <c r="HJJ25" s="260"/>
      <c r="HJK25" s="260"/>
      <c r="HJL25" s="260"/>
      <c r="HJM25" s="260"/>
      <c r="HJN25" s="260"/>
      <c r="HJO25" s="260"/>
      <c r="HJP25" s="260"/>
      <c r="HJQ25" s="260"/>
      <c r="HJR25" s="260"/>
      <c r="HJS25" s="260"/>
      <c r="HJT25" s="260"/>
      <c r="HJU25" s="260"/>
      <c r="HJV25" s="260"/>
      <c r="HJW25" s="260"/>
      <c r="HJX25" s="260"/>
      <c r="HJY25" s="260"/>
      <c r="HJZ25" s="260"/>
      <c r="HKA25" s="260"/>
      <c r="HKB25" s="260"/>
      <c r="HKC25" s="260"/>
      <c r="HKD25" s="260"/>
      <c r="HKE25" s="260"/>
      <c r="HKF25" s="260"/>
      <c r="HKG25" s="260"/>
      <c r="HKH25" s="260"/>
      <c r="HKI25" s="260"/>
      <c r="HKJ25" s="260"/>
      <c r="HKK25" s="260"/>
      <c r="HKL25" s="260"/>
      <c r="HKM25" s="260"/>
      <c r="HKN25" s="260"/>
      <c r="HKO25" s="260"/>
      <c r="HKP25" s="260"/>
      <c r="HKQ25" s="260"/>
      <c r="HKR25" s="260"/>
      <c r="HKS25" s="260"/>
      <c r="HKT25" s="260"/>
      <c r="HKU25" s="260"/>
      <c r="HKV25" s="260"/>
      <c r="HKW25" s="260"/>
      <c r="HKX25" s="260"/>
      <c r="HKY25" s="260"/>
      <c r="HKZ25" s="260"/>
      <c r="HLA25" s="260"/>
      <c r="HLB25" s="260"/>
      <c r="HLC25" s="260"/>
      <c r="HLD25" s="260"/>
      <c r="HLE25" s="260"/>
      <c r="HLF25" s="260"/>
      <c r="HLG25" s="260"/>
      <c r="HLH25" s="260"/>
      <c r="HLI25" s="260"/>
      <c r="HLJ25" s="260"/>
      <c r="HLK25" s="260"/>
      <c r="HLL25" s="260"/>
      <c r="HLM25" s="260"/>
      <c r="HLN25" s="260"/>
      <c r="HLO25" s="260"/>
      <c r="HLP25" s="260"/>
      <c r="HLQ25" s="260"/>
      <c r="HLR25" s="260"/>
      <c r="HLS25" s="260"/>
      <c r="HLT25" s="260"/>
      <c r="HLU25" s="260"/>
      <c r="HLV25" s="260"/>
      <c r="HLW25" s="260"/>
      <c r="HLX25" s="260"/>
      <c r="HLY25" s="260"/>
      <c r="HLZ25" s="260"/>
      <c r="HMA25" s="260"/>
      <c r="HMB25" s="260"/>
      <c r="HMC25" s="260"/>
      <c r="HMD25" s="260"/>
      <c r="HME25" s="260"/>
      <c r="HMF25" s="260"/>
      <c r="HMG25" s="260"/>
      <c r="HMH25" s="260"/>
      <c r="HMI25" s="260"/>
      <c r="HMJ25" s="260"/>
      <c r="HMK25" s="260"/>
      <c r="HML25" s="260"/>
      <c r="HMM25" s="260"/>
      <c r="HMN25" s="260"/>
      <c r="HMO25" s="260"/>
      <c r="HMP25" s="260"/>
      <c r="HMQ25" s="260"/>
      <c r="HMR25" s="260"/>
      <c r="HMS25" s="260"/>
      <c r="HMT25" s="260"/>
      <c r="HMU25" s="260"/>
      <c r="HMV25" s="260"/>
      <c r="HMW25" s="260"/>
      <c r="HMX25" s="260"/>
      <c r="HMY25" s="260"/>
      <c r="HMZ25" s="260"/>
      <c r="HNA25" s="260"/>
      <c r="HNB25" s="260"/>
      <c r="HNC25" s="260"/>
      <c r="HND25" s="260"/>
      <c r="HNE25" s="260"/>
      <c r="HNF25" s="260"/>
      <c r="HNG25" s="260"/>
      <c r="HNH25" s="260"/>
      <c r="HNI25" s="260"/>
      <c r="HNJ25" s="260"/>
      <c r="HNK25" s="260"/>
      <c r="HNL25" s="260"/>
      <c r="HNM25" s="260"/>
      <c r="HNN25" s="260"/>
      <c r="HNO25" s="260"/>
      <c r="HNP25" s="260"/>
      <c r="HNQ25" s="260"/>
      <c r="HNR25" s="260"/>
      <c r="HNS25" s="260"/>
      <c r="HNT25" s="260"/>
      <c r="HNU25" s="260"/>
      <c r="HNV25" s="260"/>
      <c r="HNW25" s="260"/>
      <c r="HNX25" s="260"/>
      <c r="HNY25" s="260"/>
      <c r="HNZ25" s="260"/>
      <c r="HOA25" s="260"/>
      <c r="HOB25" s="260"/>
      <c r="HOC25" s="260"/>
      <c r="HOD25" s="260"/>
      <c r="HOE25" s="260"/>
      <c r="HOF25" s="260"/>
      <c r="HOG25" s="260"/>
      <c r="HOH25" s="260"/>
      <c r="HOI25" s="260"/>
      <c r="HOJ25" s="260"/>
      <c r="HOK25" s="260"/>
      <c r="HOL25" s="260"/>
      <c r="HOM25" s="260"/>
      <c r="HON25" s="260"/>
      <c r="HOO25" s="260"/>
      <c r="HOP25" s="260"/>
      <c r="HOQ25" s="260"/>
      <c r="HOR25" s="260"/>
      <c r="HOS25" s="260"/>
      <c r="HOT25" s="260"/>
      <c r="HOU25" s="260"/>
      <c r="HOV25" s="260"/>
      <c r="HOW25" s="260"/>
      <c r="HOX25" s="260"/>
      <c r="HOY25" s="260"/>
      <c r="HOZ25" s="260"/>
      <c r="HPA25" s="260"/>
      <c r="HPB25" s="260"/>
      <c r="HPC25" s="260"/>
      <c r="HPD25" s="260"/>
      <c r="HPE25" s="260"/>
      <c r="HPF25" s="260"/>
      <c r="HPG25" s="260"/>
      <c r="HPH25" s="260"/>
      <c r="HPI25" s="260"/>
      <c r="HPJ25" s="260"/>
      <c r="HPK25" s="260"/>
      <c r="HPL25" s="260"/>
      <c r="HPM25" s="260"/>
      <c r="HPN25" s="260"/>
      <c r="HPO25" s="260"/>
      <c r="HPP25" s="260"/>
      <c r="HPQ25" s="260"/>
      <c r="HPR25" s="260"/>
      <c r="HPS25" s="260"/>
      <c r="HPT25" s="260"/>
      <c r="HPU25" s="260"/>
      <c r="HPV25" s="260"/>
      <c r="HPW25" s="260"/>
      <c r="HPX25" s="260"/>
      <c r="HPY25" s="260"/>
      <c r="HPZ25" s="260"/>
      <c r="HQA25" s="260"/>
      <c r="HQB25" s="260"/>
      <c r="HQC25" s="260"/>
      <c r="HQD25" s="260"/>
      <c r="HQE25" s="260"/>
      <c r="HQF25" s="260"/>
      <c r="HQG25" s="260"/>
      <c r="HQH25" s="260"/>
      <c r="HQI25" s="260"/>
      <c r="HQJ25" s="260"/>
      <c r="HQK25" s="260"/>
      <c r="HQL25" s="260"/>
      <c r="HQM25" s="260"/>
      <c r="HQN25" s="260"/>
      <c r="HQO25" s="260"/>
      <c r="HQP25" s="260"/>
      <c r="HQQ25" s="260"/>
      <c r="HQR25" s="260"/>
      <c r="HQS25" s="260"/>
      <c r="HQT25" s="260"/>
      <c r="HQU25" s="260"/>
      <c r="HQV25" s="260"/>
      <c r="HQW25" s="260"/>
      <c r="HQX25" s="260"/>
      <c r="HQY25" s="260"/>
      <c r="HQZ25" s="260"/>
      <c r="HRA25" s="260"/>
      <c r="HRB25" s="260"/>
      <c r="HRC25" s="260"/>
      <c r="HRD25" s="260"/>
      <c r="HRE25" s="260"/>
      <c r="HRF25" s="260"/>
      <c r="HRG25" s="260"/>
      <c r="HRH25" s="260"/>
      <c r="HRI25" s="260"/>
      <c r="HRJ25" s="260"/>
      <c r="HRK25" s="260"/>
      <c r="HRL25" s="260"/>
      <c r="HRM25" s="260"/>
      <c r="HRN25" s="260"/>
      <c r="HRO25" s="260"/>
      <c r="HRP25" s="260"/>
      <c r="HRQ25" s="260"/>
      <c r="HRR25" s="260"/>
      <c r="HRS25" s="260"/>
      <c r="HRT25" s="260"/>
      <c r="HRU25" s="260"/>
      <c r="HRV25" s="260"/>
      <c r="HRW25" s="260"/>
      <c r="HRX25" s="260"/>
      <c r="HRY25" s="260"/>
      <c r="HRZ25" s="260"/>
      <c r="HSA25" s="260"/>
      <c r="HSB25" s="260"/>
      <c r="HSC25" s="260"/>
      <c r="HSD25" s="260"/>
      <c r="HSE25" s="260"/>
      <c r="HSF25" s="260"/>
      <c r="HSG25" s="260"/>
      <c r="HSH25" s="260"/>
      <c r="HSI25" s="260"/>
      <c r="HSJ25" s="260"/>
      <c r="HSK25" s="260"/>
      <c r="HSL25" s="260"/>
      <c r="HSM25" s="260"/>
      <c r="HSN25" s="260"/>
      <c r="HSO25" s="260"/>
      <c r="HSP25" s="260"/>
      <c r="HSQ25" s="260"/>
      <c r="HSR25" s="260"/>
      <c r="HSS25" s="260"/>
      <c r="HST25" s="260"/>
      <c r="HSU25" s="260"/>
      <c r="HSV25" s="260"/>
      <c r="HSW25" s="260"/>
      <c r="HSX25" s="260"/>
      <c r="HSY25" s="260"/>
      <c r="HSZ25" s="260"/>
      <c r="HTA25" s="260"/>
      <c r="HTB25" s="260"/>
      <c r="HTC25" s="260"/>
      <c r="HTD25" s="260"/>
      <c r="HTE25" s="260"/>
      <c r="HTF25" s="260"/>
      <c r="HTG25" s="260"/>
      <c r="HTH25" s="260"/>
      <c r="HTI25" s="260"/>
      <c r="HTJ25" s="260"/>
      <c r="HTK25" s="260"/>
      <c r="HTL25" s="260"/>
      <c r="HTM25" s="260"/>
      <c r="HTN25" s="260"/>
      <c r="HTO25" s="260"/>
      <c r="HTP25" s="260"/>
      <c r="HTQ25" s="260"/>
      <c r="HTR25" s="260"/>
      <c r="HTS25" s="260"/>
      <c r="HTT25" s="260"/>
      <c r="HTU25" s="260"/>
      <c r="HTV25" s="260"/>
      <c r="HTW25" s="260"/>
      <c r="HTX25" s="260"/>
      <c r="HTY25" s="260"/>
      <c r="HTZ25" s="260"/>
      <c r="HUA25" s="260"/>
      <c r="HUB25" s="260"/>
      <c r="HUC25" s="260"/>
      <c r="HUD25" s="260"/>
      <c r="HUE25" s="260"/>
      <c r="HUF25" s="260"/>
      <c r="HUG25" s="260"/>
      <c r="HUH25" s="260"/>
      <c r="HUI25" s="260"/>
      <c r="HUJ25" s="260"/>
      <c r="HUK25" s="260"/>
      <c r="HUL25" s="260"/>
      <c r="HUM25" s="260"/>
      <c r="HUN25" s="260"/>
      <c r="HUO25" s="260"/>
      <c r="HUP25" s="260"/>
      <c r="HUQ25" s="260"/>
      <c r="HUR25" s="260"/>
      <c r="HUS25" s="260"/>
      <c r="HUT25" s="260"/>
      <c r="HUU25" s="260"/>
      <c r="HUV25" s="260"/>
      <c r="HUW25" s="260"/>
      <c r="HUX25" s="260"/>
      <c r="HUY25" s="260"/>
      <c r="HUZ25" s="260"/>
      <c r="HVA25" s="260"/>
      <c r="HVB25" s="260"/>
      <c r="HVC25" s="260"/>
      <c r="HVD25" s="260"/>
      <c r="HVE25" s="260"/>
      <c r="HVF25" s="260"/>
      <c r="HVG25" s="260"/>
      <c r="HVH25" s="260"/>
      <c r="HVI25" s="260"/>
      <c r="HVJ25" s="260"/>
      <c r="HVK25" s="260"/>
      <c r="HVL25" s="260"/>
      <c r="HVM25" s="260"/>
      <c r="HVN25" s="260"/>
      <c r="HVO25" s="260"/>
      <c r="HVP25" s="260"/>
      <c r="HVQ25" s="260"/>
      <c r="HVR25" s="260"/>
      <c r="HVS25" s="260"/>
      <c r="HVT25" s="260"/>
      <c r="HVU25" s="260"/>
      <c r="HVV25" s="260"/>
      <c r="HVW25" s="260"/>
      <c r="HVX25" s="260"/>
      <c r="HVY25" s="260"/>
      <c r="HVZ25" s="260"/>
      <c r="HWA25" s="260"/>
      <c r="HWB25" s="260"/>
      <c r="HWC25" s="260"/>
      <c r="HWD25" s="260"/>
      <c r="HWE25" s="260"/>
      <c r="HWF25" s="260"/>
      <c r="HWG25" s="260"/>
      <c r="HWH25" s="260"/>
      <c r="HWI25" s="260"/>
      <c r="HWJ25" s="260"/>
      <c r="HWK25" s="260"/>
      <c r="HWL25" s="260"/>
      <c r="HWM25" s="260"/>
      <c r="HWN25" s="260"/>
      <c r="HWO25" s="260"/>
      <c r="HWP25" s="260"/>
      <c r="HWQ25" s="260"/>
      <c r="HWR25" s="260"/>
      <c r="HWS25" s="260"/>
      <c r="HWT25" s="260"/>
      <c r="HWU25" s="260"/>
      <c r="HWV25" s="260"/>
      <c r="HWW25" s="260"/>
      <c r="HWX25" s="260"/>
      <c r="HWY25" s="260"/>
      <c r="HWZ25" s="260"/>
      <c r="HXA25" s="260"/>
      <c r="HXB25" s="260"/>
      <c r="HXC25" s="260"/>
      <c r="HXD25" s="260"/>
      <c r="HXE25" s="260"/>
      <c r="HXF25" s="260"/>
      <c r="HXG25" s="260"/>
      <c r="HXH25" s="260"/>
      <c r="HXI25" s="260"/>
      <c r="HXJ25" s="260"/>
      <c r="HXK25" s="260"/>
      <c r="HXL25" s="260"/>
      <c r="HXM25" s="260"/>
      <c r="HXN25" s="260"/>
      <c r="HXO25" s="260"/>
      <c r="HXP25" s="260"/>
      <c r="HXQ25" s="260"/>
      <c r="HXR25" s="260"/>
      <c r="HXS25" s="260"/>
      <c r="HXT25" s="260"/>
      <c r="HXU25" s="260"/>
      <c r="HXV25" s="260"/>
      <c r="HXW25" s="260"/>
      <c r="HXX25" s="260"/>
      <c r="HXY25" s="260"/>
      <c r="HXZ25" s="260"/>
      <c r="HYA25" s="260"/>
      <c r="HYB25" s="260"/>
      <c r="HYC25" s="260"/>
      <c r="HYD25" s="260"/>
      <c r="HYE25" s="260"/>
      <c r="HYF25" s="260"/>
      <c r="HYG25" s="260"/>
      <c r="HYH25" s="260"/>
      <c r="HYI25" s="260"/>
      <c r="HYJ25" s="260"/>
      <c r="HYK25" s="260"/>
      <c r="HYL25" s="260"/>
      <c r="HYM25" s="260"/>
      <c r="HYN25" s="260"/>
      <c r="HYO25" s="260"/>
      <c r="HYP25" s="260"/>
      <c r="HYQ25" s="260"/>
      <c r="HYR25" s="260"/>
      <c r="HYS25" s="260"/>
      <c r="HYT25" s="260"/>
      <c r="HYU25" s="260"/>
      <c r="HYV25" s="260"/>
      <c r="HYW25" s="260"/>
      <c r="HYX25" s="260"/>
      <c r="HYY25" s="260"/>
      <c r="HYZ25" s="260"/>
      <c r="HZA25" s="260"/>
      <c r="HZB25" s="260"/>
      <c r="HZC25" s="260"/>
      <c r="HZD25" s="260"/>
      <c r="HZE25" s="260"/>
      <c r="HZF25" s="260"/>
      <c r="HZG25" s="260"/>
      <c r="HZH25" s="260"/>
      <c r="HZI25" s="260"/>
      <c r="HZJ25" s="260"/>
      <c r="HZK25" s="260"/>
      <c r="HZL25" s="260"/>
      <c r="HZM25" s="260"/>
      <c r="HZN25" s="260"/>
      <c r="HZO25" s="260"/>
      <c r="HZP25" s="260"/>
      <c r="HZQ25" s="260"/>
      <c r="HZR25" s="260"/>
      <c r="HZS25" s="260"/>
      <c r="HZT25" s="260"/>
      <c r="HZU25" s="260"/>
      <c r="HZV25" s="260"/>
      <c r="HZW25" s="260"/>
      <c r="HZX25" s="260"/>
      <c r="HZY25" s="260"/>
      <c r="HZZ25" s="260"/>
      <c r="IAA25" s="260"/>
      <c r="IAB25" s="260"/>
      <c r="IAC25" s="260"/>
      <c r="IAD25" s="260"/>
      <c r="IAE25" s="260"/>
      <c r="IAF25" s="260"/>
      <c r="IAG25" s="260"/>
      <c r="IAH25" s="260"/>
      <c r="IAI25" s="260"/>
      <c r="IAJ25" s="260"/>
      <c r="IAK25" s="260"/>
      <c r="IAL25" s="260"/>
      <c r="IAM25" s="260"/>
      <c r="IAN25" s="260"/>
      <c r="IAO25" s="260"/>
      <c r="IAP25" s="260"/>
      <c r="IAQ25" s="260"/>
      <c r="IAR25" s="260"/>
      <c r="IAS25" s="260"/>
      <c r="IAT25" s="260"/>
      <c r="IAU25" s="260"/>
      <c r="IAV25" s="260"/>
      <c r="IAW25" s="260"/>
      <c r="IAX25" s="260"/>
      <c r="IAY25" s="260"/>
      <c r="IAZ25" s="260"/>
      <c r="IBA25" s="260"/>
      <c r="IBB25" s="260"/>
      <c r="IBC25" s="260"/>
      <c r="IBD25" s="260"/>
      <c r="IBE25" s="260"/>
      <c r="IBF25" s="260"/>
      <c r="IBG25" s="260"/>
      <c r="IBH25" s="260"/>
      <c r="IBI25" s="260"/>
      <c r="IBJ25" s="260"/>
      <c r="IBK25" s="260"/>
      <c r="IBL25" s="260"/>
      <c r="IBM25" s="260"/>
      <c r="IBN25" s="260"/>
      <c r="IBO25" s="260"/>
      <c r="IBP25" s="260"/>
      <c r="IBQ25" s="260"/>
      <c r="IBR25" s="260"/>
      <c r="IBS25" s="260"/>
      <c r="IBT25" s="260"/>
      <c r="IBU25" s="260"/>
      <c r="IBV25" s="260"/>
      <c r="IBW25" s="260"/>
      <c r="IBX25" s="260"/>
      <c r="IBY25" s="260"/>
      <c r="IBZ25" s="260"/>
      <c r="ICA25" s="260"/>
      <c r="ICB25" s="260"/>
      <c r="ICC25" s="260"/>
      <c r="ICD25" s="260"/>
      <c r="ICE25" s="260"/>
      <c r="ICF25" s="260"/>
      <c r="ICG25" s="260"/>
      <c r="ICH25" s="260"/>
      <c r="ICI25" s="260"/>
      <c r="ICJ25" s="260"/>
      <c r="ICK25" s="260"/>
      <c r="ICL25" s="260"/>
      <c r="ICM25" s="260"/>
      <c r="ICN25" s="260"/>
      <c r="ICO25" s="260"/>
      <c r="ICP25" s="260"/>
      <c r="ICQ25" s="260"/>
      <c r="ICR25" s="260"/>
      <c r="ICS25" s="260"/>
      <c r="ICT25" s="260"/>
      <c r="ICU25" s="260"/>
      <c r="ICV25" s="260"/>
      <c r="ICW25" s="260"/>
      <c r="ICX25" s="260"/>
      <c r="ICY25" s="260"/>
      <c r="ICZ25" s="260"/>
      <c r="IDA25" s="260"/>
      <c r="IDB25" s="260"/>
      <c r="IDC25" s="260"/>
      <c r="IDD25" s="260"/>
      <c r="IDE25" s="260"/>
      <c r="IDF25" s="260"/>
      <c r="IDG25" s="260"/>
      <c r="IDH25" s="260"/>
      <c r="IDI25" s="260"/>
      <c r="IDJ25" s="260"/>
      <c r="IDK25" s="260"/>
      <c r="IDL25" s="260"/>
      <c r="IDM25" s="260"/>
      <c r="IDN25" s="260"/>
      <c r="IDO25" s="260"/>
      <c r="IDP25" s="260"/>
      <c r="IDQ25" s="260"/>
      <c r="IDR25" s="260"/>
      <c r="IDS25" s="260"/>
      <c r="IDT25" s="260"/>
      <c r="IDU25" s="260"/>
      <c r="IDV25" s="260"/>
      <c r="IDW25" s="260"/>
      <c r="IDX25" s="260"/>
      <c r="IDY25" s="260"/>
      <c r="IDZ25" s="260"/>
      <c r="IEA25" s="260"/>
      <c r="IEB25" s="260"/>
      <c r="IEC25" s="260"/>
      <c r="IED25" s="260"/>
      <c r="IEE25" s="260"/>
      <c r="IEF25" s="260"/>
      <c r="IEG25" s="260"/>
      <c r="IEH25" s="260"/>
      <c r="IEI25" s="260"/>
      <c r="IEJ25" s="260"/>
      <c r="IEK25" s="260"/>
      <c r="IEL25" s="260"/>
      <c r="IEM25" s="260"/>
      <c r="IEN25" s="260"/>
      <c r="IEO25" s="260"/>
      <c r="IEP25" s="260"/>
      <c r="IEQ25" s="260"/>
      <c r="IER25" s="260"/>
      <c r="IES25" s="260"/>
      <c r="IET25" s="260"/>
      <c r="IEU25" s="260"/>
      <c r="IEV25" s="260"/>
      <c r="IEW25" s="260"/>
      <c r="IEX25" s="260"/>
      <c r="IEY25" s="260"/>
      <c r="IEZ25" s="260"/>
      <c r="IFA25" s="260"/>
      <c r="IFB25" s="260"/>
      <c r="IFC25" s="260"/>
      <c r="IFD25" s="260"/>
      <c r="IFE25" s="260"/>
      <c r="IFF25" s="260"/>
      <c r="IFG25" s="260"/>
      <c r="IFH25" s="260"/>
      <c r="IFI25" s="260"/>
      <c r="IFJ25" s="260"/>
      <c r="IFK25" s="260"/>
      <c r="IFL25" s="260"/>
      <c r="IFM25" s="260"/>
      <c r="IFN25" s="260"/>
      <c r="IFO25" s="260"/>
      <c r="IFP25" s="260"/>
      <c r="IFQ25" s="260"/>
      <c r="IFR25" s="260"/>
      <c r="IFS25" s="260"/>
      <c r="IFT25" s="260"/>
      <c r="IFU25" s="260"/>
      <c r="IFV25" s="260"/>
      <c r="IFW25" s="260"/>
      <c r="IFX25" s="260"/>
      <c r="IFY25" s="260"/>
      <c r="IFZ25" s="260"/>
      <c r="IGA25" s="260"/>
      <c r="IGB25" s="260"/>
      <c r="IGC25" s="260"/>
      <c r="IGD25" s="260"/>
      <c r="IGE25" s="260"/>
      <c r="IGF25" s="260"/>
      <c r="IGG25" s="260"/>
      <c r="IGH25" s="260"/>
      <c r="IGI25" s="260"/>
      <c r="IGJ25" s="260"/>
      <c r="IGK25" s="260"/>
      <c r="IGL25" s="260"/>
      <c r="IGM25" s="260"/>
      <c r="IGN25" s="260"/>
      <c r="IGO25" s="260"/>
      <c r="IGP25" s="260"/>
      <c r="IGQ25" s="260"/>
      <c r="IGR25" s="260"/>
      <c r="IGS25" s="260"/>
      <c r="IGT25" s="260"/>
      <c r="IGU25" s="260"/>
      <c r="IGV25" s="260"/>
      <c r="IGW25" s="260"/>
      <c r="IGX25" s="260"/>
      <c r="IGY25" s="260"/>
      <c r="IGZ25" s="260"/>
      <c r="IHA25" s="260"/>
      <c r="IHB25" s="260"/>
      <c r="IHC25" s="260"/>
      <c r="IHD25" s="260"/>
      <c r="IHE25" s="260"/>
      <c r="IHF25" s="260"/>
      <c r="IHG25" s="260"/>
      <c r="IHH25" s="260"/>
      <c r="IHI25" s="260"/>
      <c r="IHJ25" s="260"/>
      <c r="IHK25" s="260"/>
      <c r="IHL25" s="260"/>
      <c r="IHM25" s="260"/>
      <c r="IHN25" s="260"/>
      <c r="IHO25" s="260"/>
      <c r="IHP25" s="260"/>
      <c r="IHQ25" s="260"/>
      <c r="IHR25" s="260"/>
      <c r="IHS25" s="260"/>
      <c r="IHT25" s="260"/>
      <c r="IHU25" s="260"/>
      <c r="IHV25" s="260"/>
      <c r="IHW25" s="260"/>
      <c r="IHX25" s="260"/>
      <c r="IHY25" s="260"/>
      <c r="IHZ25" s="260"/>
      <c r="IIA25" s="260"/>
      <c r="IIB25" s="260"/>
      <c r="IIC25" s="260"/>
      <c r="IID25" s="260"/>
      <c r="IIE25" s="260"/>
      <c r="IIF25" s="260"/>
      <c r="IIG25" s="260"/>
      <c r="IIH25" s="260"/>
      <c r="III25" s="260"/>
      <c r="IIJ25" s="260"/>
      <c r="IIK25" s="260"/>
      <c r="IIL25" s="260"/>
      <c r="IIM25" s="260"/>
      <c r="IIN25" s="260"/>
      <c r="IIO25" s="260"/>
      <c r="IIP25" s="260"/>
      <c r="IIQ25" s="260"/>
      <c r="IIR25" s="260"/>
      <c r="IIS25" s="260"/>
      <c r="IIT25" s="260"/>
      <c r="IIU25" s="260"/>
      <c r="IIV25" s="260"/>
      <c r="IIW25" s="260"/>
      <c r="IIX25" s="260"/>
      <c r="IIY25" s="260"/>
      <c r="IIZ25" s="260"/>
      <c r="IJA25" s="260"/>
      <c r="IJB25" s="260"/>
      <c r="IJC25" s="260"/>
      <c r="IJD25" s="260"/>
      <c r="IJE25" s="260"/>
      <c r="IJF25" s="260"/>
      <c r="IJG25" s="260"/>
      <c r="IJH25" s="260"/>
      <c r="IJI25" s="260"/>
      <c r="IJJ25" s="260"/>
      <c r="IJK25" s="260"/>
      <c r="IJL25" s="260"/>
      <c r="IJM25" s="260"/>
      <c r="IJN25" s="260"/>
      <c r="IJO25" s="260"/>
      <c r="IJP25" s="260"/>
      <c r="IJQ25" s="260"/>
      <c r="IJR25" s="260"/>
      <c r="IJS25" s="260"/>
      <c r="IJT25" s="260"/>
      <c r="IJU25" s="260"/>
      <c r="IJV25" s="260"/>
      <c r="IJW25" s="260"/>
      <c r="IJX25" s="260"/>
      <c r="IJY25" s="260"/>
      <c r="IJZ25" s="260"/>
      <c r="IKA25" s="260"/>
      <c r="IKB25" s="260"/>
      <c r="IKC25" s="260"/>
      <c r="IKD25" s="260"/>
      <c r="IKE25" s="260"/>
      <c r="IKF25" s="260"/>
      <c r="IKG25" s="260"/>
      <c r="IKH25" s="260"/>
      <c r="IKI25" s="260"/>
      <c r="IKJ25" s="260"/>
      <c r="IKK25" s="260"/>
      <c r="IKL25" s="260"/>
      <c r="IKM25" s="260"/>
      <c r="IKN25" s="260"/>
      <c r="IKO25" s="260"/>
      <c r="IKP25" s="260"/>
      <c r="IKQ25" s="260"/>
      <c r="IKR25" s="260"/>
      <c r="IKS25" s="260"/>
      <c r="IKT25" s="260"/>
      <c r="IKU25" s="260"/>
      <c r="IKV25" s="260"/>
      <c r="IKW25" s="260"/>
      <c r="IKX25" s="260"/>
      <c r="IKY25" s="260"/>
      <c r="IKZ25" s="260"/>
      <c r="ILA25" s="260"/>
      <c r="ILB25" s="260"/>
      <c r="ILC25" s="260"/>
      <c r="ILD25" s="260"/>
      <c r="ILE25" s="260"/>
      <c r="ILF25" s="260"/>
      <c r="ILG25" s="260"/>
      <c r="ILH25" s="260"/>
      <c r="ILI25" s="260"/>
      <c r="ILJ25" s="260"/>
      <c r="ILK25" s="260"/>
      <c r="ILL25" s="260"/>
      <c r="ILM25" s="260"/>
      <c r="ILN25" s="260"/>
      <c r="ILO25" s="260"/>
      <c r="ILP25" s="260"/>
      <c r="ILQ25" s="260"/>
      <c r="ILR25" s="260"/>
      <c r="ILS25" s="260"/>
      <c r="ILT25" s="260"/>
      <c r="ILU25" s="260"/>
      <c r="ILV25" s="260"/>
      <c r="ILW25" s="260"/>
      <c r="ILX25" s="260"/>
      <c r="ILY25" s="260"/>
      <c r="ILZ25" s="260"/>
      <c r="IMA25" s="260"/>
      <c r="IMB25" s="260"/>
      <c r="IMC25" s="260"/>
      <c r="IMD25" s="260"/>
      <c r="IME25" s="260"/>
      <c r="IMF25" s="260"/>
      <c r="IMG25" s="260"/>
      <c r="IMH25" s="260"/>
      <c r="IMI25" s="260"/>
      <c r="IMJ25" s="260"/>
      <c r="IMK25" s="260"/>
      <c r="IML25" s="260"/>
      <c r="IMM25" s="260"/>
      <c r="IMN25" s="260"/>
      <c r="IMO25" s="260"/>
      <c r="IMP25" s="260"/>
      <c r="IMQ25" s="260"/>
      <c r="IMR25" s="260"/>
      <c r="IMS25" s="260"/>
      <c r="IMT25" s="260"/>
      <c r="IMU25" s="260"/>
      <c r="IMV25" s="260"/>
      <c r="IMW25" s="260"/>
      <c r="IMX25" s="260"/>
      <c r="IMY25" s="260"/>
      <c r="IMZ25" s="260"/>
      <c r="INA25" s="260"/>
      <c r="INB25" s="260"/>
      <c r="INC25" s="260"/>
      <c r="IND25" s="260"/>
      <c r="INE25" s="260"/>
      <c r="INF25" s="260"/>
      <c r="ING25" s="260"/>
      <c r="INH25" s="260"/>
      <c r="INI25" s="260"/>
      <c r="INJ25" s="260"/>
      <c r="INK25" s="260"/>
      <c r="INL25" s="260"/>
      <c r="INM25" s="260"/>
      <c r="INN25" s="260"/>
      <c r="INO25" s="260"/>
      <c r="INP25" s="260"/>
      <c r="INQ25" s="260"/>
      <c r="INR25" s="260"/>
      <c r="INS25" s="260"/>
      <c r="INT25" s="260"/>
      <c r="INU25" s="260"/>
      <c r="INV25" s="260"/>
      <c r="INW25" s="260"/>
      <c r="INX25" s="260"/>
      <c r="INY25" s="260"/>
      <c r="INZ25" s="260"/>
      <c r="IOA25" s="260"/>
      <c r="IOB25" s="260"/>
      <c r="IOC25" s="260"/>
      <c r="IOD25" s="260"/>
      <c r="IOE25" s="260"/>
      <c r="IOF25" s="260"/>
      <c r="IOG25" s="260"/>
      <c r="IOH25" s="260"/>
      <c r="IOI25" s="260"/>
      <c r="IOJ25" s="260"/>
      <c r="IOK25" s="260"/>
      <c r="IOL25" s="260"/>
      <c r="IOM25" s="260"/>
      <c r="ION25" s="260"/>
      <c r="IOO25" s="260"/>
      <c r="IOP25" s="260"/>
      <c r="IOQ25" s="260"/>
      <c r="IOR25" s="260"/>
      <c r="IOS25" s="260"/>
      <c r="IOT25" s="260"/>
      <c r="IOU25" s="260"/>
      <c r="IOV25" s="260"/>
      <c r="IOW25" s="260"/>
      <c r="IOX25" s="260"/>
      <c r="IOY25" s="260"/>
      <c r="IOZ25" s="260"/>
      <c r="IPA25" s="260"/>
      <c r="IPB25" s="260"/>
      <c r="IPC25" s="260"/>
      <c r="IPD25" s="260"/>
      <c r="IPE25" s="260"/>
      <c r="IPF25" s="260"/>
      <c r="IPG25" s="260"/>
      <c r="IPH25" s="260"/>
      <c r="IPI25" s="260"/>
      <c r="IPJ25" s="260"/>
      <c r="IPK25" s="260"/>
      <c r="IPL25" s="260"/>
      <c r="IPM25" s="260"/>
      <c r="IPN25" s="260"/>
      <c r="IPO25" s="260"/>
      <c r="IPP25" s="260"/>
      <c r="IPQ25" s="260"/>
      <c r="IPR25" s="260"/>
      <c r="IPS25" s="260"/>
      <c r="IPT25" s="260"/>
      <c r="IPU25" s="260"/>
      <c r="IPV25" s="260"/>
      <c r="IPW25" s="260"/>
      <c r="IPX25" s="260"/>
      <c r="IPY25" s="260"/>
      <c r="IPZ25" s="260"/>
      <c r="IQA25" s="260"/>
      <c r="IQB25" s="260"/>
      <c r="IQC25" s="260"/>
      <c r="IQD25" s="260"/>
      <c r="IQE25" s="260"/>
      <c r="IQF25" s="260"/>
      <c r="IQG25" s="260"/>
      <c r="IQH25" s="260"/>
      <c r="IQI25" s="260"/>
      <c r="IQJ25" s="260"/>
      <c r="IQK25" s="260"/>
      <c r="IQL25" s="260"/>
      <c r="IQM25" s="260"/>
      <c r="IQN25" s="260"/>
      <c r="IQO25" s="260"/>
      <c r="IQP25" s="260"/>
      <c r="IQQ25" s="260"/>
      <c r="IQR25" s="260"/>
      <c r="IQS25" s="260"/>
      <c r="IQT25" s="260"/>
      <c r="IQU25" s="260"/>
      <c r="IQV25" s="260"/>
      <c r="IQW25" s="260"/>
      <c r="IQX25" s="260"/>
      <c r="IQY25" s="260"/>
      <c r="IQZ25" s="260"/>
      <c r="IRA25" s="260"/>
      <c r="IRB25" s="260"/>
      <c r="IRC25" s="260"/>
      <c r="IRD25" s="260"/>
      <c r="IRE25" s="260"/>
      <c r="IRF25" s="260"/>
      <c r="IRG25" s="260"/>
      <c r="IRH25" s="260"/>
      <c r="IRI25" s="260"/>
      <c r="IRJ25" s="260"/>
      <c r="IRK25" s="260"/>
      <c r="IRL25" s="260"/>
      <c r="IRM25" s="260"/>
      <c r="IRN25" s="260"/>
      <c r="IRO25" s="260"/>
      <c r="IRP25" s="260"/>
      <c r="IRQ25" s="260"/>
      <c r="IRR25" s="260"/>
      <c r="IRS25" s="260"/>
      <c r="IRT25" s="260"/>
      <c r="IRU25" s="260"/>
      <c r="IRV25" s="260"/>
      <c r="IRW25" s="260"/>
      <c r="IRX25" s="260"/>
      <c r="IRY25" s="260"/>
      <c r="IRZ25" s="260"/>
      <c r="ISA25" s="260"/>
      <c r="ISB25" s="260"/>
      <c r="ISC25" s="260"/>
      <c r="ISD25" s="260"/>
      <c r="ISE25" s="260"/>
      <c r="ISF25" s="260"/>
      <c r="ISG25" s="260"/>
      <c r="ISH25" s="260"/>
      <c r="ISI25" s="260"/>
      <c r="ISJ25" s="260"/>
      <c r="ISK25" s="260"/>
      <c r="ISL25" s="260"/>
      <c r="ISM25" s="260"/>
      <c r="ISN25" s="260"/>
      <c r="ISO25" s="260"/>
      <c r="ISP25" s="260"/>
      <c r="ISQ25" s="260"/>
      <c r="ISR25" s="260"/>
      <c r="ISS25" s="260"/>
      <c r="IST25" s="260"/>
      <c r="ISU25" s="260"/>
      <c r="ISV25" s="260"/>
      <c r="ISW25" s="260"/>
      <c r="ISX25" s="260"/>
      <c r="ISY25" s="260"/>
      <c r="ISZ25" s="260"/>
      <c r="ITA25" s="260"/>
      <c r="ITB25" s="260"/>
      <c r="ITC25" s="260"/>
      <c r="ITD25" s="260"/>
      <c r="ITE25" s="260"/>
      <c r="ITF25" s="260"/>
      <c r="ITG25" s="260"/>
      <c r="ITH25" s="260"/>
      <c r="ITI25" s="260"/>
      <c r="ITJ25" s="260"/>
      <c r="ITK25" s="260"/>
      <c r="ITL25" s="260"/>
      <c r="ITM25" s="260"/>
      <c r="ITN25" s="260"/>
      <c r="ITO25" s="260"/>
      <c r="ITP25" s="260"/>
      <c r="ITQ25" s="260"/>
      <c r="ITR25" s="260"/>
      <c r="ITS25" s="260"/>
      <c r="ITT25" s="260"/>
      <c r="ITU25" s="260"/>
      <c r="ITV25" s="260"/>
      <c r="ITW25" s="260"/>
      <c r="ITX25" s="260"/>
      <c r="ITY25" s="260"/>
      <c r="ITZ25" s="260"/>
      <c r="IUA25" s="260"/>
      <c r="IUB25" s="260"/>
      <c r="IUC25" s="260"/>
      <c r="IUD25" s="260"/>
      <c r="IUE25" s="260"/>
      <c r="IUF25" s="260"/>
      <c r="IUG25" s="260"/>
      <c r="IUH25" s="260"/>
      <c r="IUI25" s="260"/>
      <c r="IUJ25" s="260"/>
      <c r="IUK25" s="260"/>
      <c r="IUL25" s="260"/>
      <c r="IUM25" s="260"/>
      <c r="IUN25" s="260"/>
      <c r="IUO25" s="260"/>
      <c r="IUP25" s="260"/>
      <c r="IUQ25" s="260"/>
      <c r="IUR25" s="260"/>
      <c r="IUS25" s="260"/>
      <c r="IUT25" s="260"/>
      <c r="IUU25" s="260"/>
      <c r="IUV25" s="260"/>
      <c r="IUW25" s="260"/>
      <c r="IUX25" s="260"/>
      <c r="IUY25" s="260"/>
      <c r="IUZ25" s="260"/>
      <c r="IVA25" s="260"/>
      <c r="IVB25" s="260"/>
      <c r="IVC25" s="260"/>
      <c r="IVD25" s="260"/>
      <c r="IVE25" s="260"/>
      <c r="IVF25" s="260"/>
      <c r="IVG25" s="260"/>
      <c r="IVH25" s="260"/>
      <c r="IVI25" s="260"/>
      <c r="IVJ25" s="260"/>
      <c r="IVK25" s="260"/>
      <c r="IVL25" s="260"/>
      <c r="IVM25" s="260"/>
      <c r="IVN25" s="260"/>
      <c r="IVO25" s="260"/>
      <c r="IVP25" s="260"/>
      <c r="IVQ25" s="260"/>
      <c r="IVR25" s="260"/>
      <c r="IVS25" s="260"/>
      <c r="IVT25" s="260"/>
      <c r="IVU25" s="260"/>
      <c r="IVV25" s="260"/>
      <c r="IVW25" s="260"/>
      <c r="IVX25" s="260"/>
      <c r="IVY25" s="260"/>
      <c r="IVZ25" s="260"/>
      <c r="IWA25" s="260"/>
      <c r="IWB25" s="260"/>
      <c r="IWC25" s="260"/>
      <c r="IWD25" s="260"/>
      <c r="IWE25" s="260"/>
      <c r="IWF25" s="260"/>
      <c r="IWG25" s="260"/>
      <c r="IWH25" s="260"/>
      <c r="IWI25" s="260"/>
      <c r="IWJ25" s="260"/>
      <c r="IWK25" s="260"/>
      <c r="IWL25" s="260"/>
      <c r="IWM25" s="260"/>
      <c r="IWN25" s="260"/>
      <c r="IWO25" s="260"/>
      <c r="IWP25" s="260"/>
      <c r="IWQ25" s="260"/>
      <c r="IWR25" s="260"/>
      <c r="IWS25" s="260"/>
      <c r="IWT25" s="260"/>
      <c r="IWU25" s="260"/>
      <c r="IWV25" s="260"/>
      <c r="IWW25" s="260"/>
      <c r="IWX25" s="260"/>
      <c r="IWY25" s="260"/>
      <c r="IWZ25" s="260"/>
      <c r="IXA25" s="260"/>
      <c r="IXB25" s="260"/>
      <c r="IXC25" s="260"/>
      <c r="IXD25" s="260"/>
      <c r="IXE25" s="260"/>
      <c r="IXF25" s="260"/>
      <c r="IXG25" s="260"/>
      <c r="IXH25" s="260"/>
      <c r="IXI25" s="260"/>
      <c r="IXJ25" s="260"/>
      <c r="IXK25" s="260"/>
      <c r="IXL25" s="260"/>
      <c r="IXM25" s="260"/>
      <c r="IXN25" s="260"/>
      <c r="IXO25" s="260"/>
      <c r="IXP25" s="260"/>
      <c r="IXQ25" s="260"/>
      <c r="IXR25" s="260"/>
      <c r="IXS25" s="260"/>
      <c r="IXT25" s="260"/>
      <c r="IXU25" s="260"/>
      <c r="IXV25" s="260"/>
      <c r="IXW25" s="260"/>
      <c r="IXX25" s="260"/>
      <c r="IXY25" s="260"/>
      <c r="IXZ25" s="260"/>
      <c r="IYA25" s="260"/>
      <c r="IYB25" s="260"/>
      <c r="IYC25" s="260"/>
      <c r="IYD25" s="260"/>
      <c r="IYE25" s="260"/>
      <c r="IYF25" s="260"/>
      <c r="IYG25" s="260"/>
      <c r="IYH25" s="260"/>
      <c r="IYI25" s="260"/>
      <c r="IYJ25" s="260"/>
      <c r="IYK25" s="260"/>
      <c r="IYL25" s="260"/>
      <c r="IYM25" s="260"/>
      <c r="IYN25" s="260"/>
      <c r="IYO25" s="260"/>
      <c r="IYP25" s="260"/>
      <c r="IYQ25" s="260"/>
      <c r="IYR25" s="260"/>
      <c r="IYS25" s="260"/>
      <c r="IYT25" s="260"/>
      <c r="IYU25" s="260"/>
      <c r="IYV25" s="260"/>
      <c r="IYW25" s="260"/>
      <c r="IYX25" s="260"/>
      <c r="IYY25" s="260"/>
      <c r="IYZ25" s="260"/>
      <c r="IZA25" s="260"/>
      <c r="IZB25" s="260"/>
      <c r="IZC25" s="260"/>
      <c r="IZD25" s="260"/>
      <c r="IZE25" s="260"/>
      <c r="IZF25" s="260"/>
      <c r="IZG25" s="260"/>
      <c r="IZH25" s="260"/>
      <c r="IZI25" s="260"/>
      <c r="IZJ25" s="260"/>
      <c r="IZK25" s="260"/>
      <c r="IZL25" s="260"/>
      <c r="IZM25" s="260"/>
      <c r="IZN25" s="260"/>
      <c r="IZO25" s="260"/>
      <c r="IZP25" s="260"/>
      <c r="IZQ25" s="260"/>
      <c r="IZR25" s="260"/>
      <c r="IZS25" s="260"/>
      <c r="IZT25" s="260"/>
      <c r="IZU25" s="260"/>
      <c r="IZV25" s="260"/>
      <c r="IZW25" s="260"/>
      <c r="IZX25" s="260"/>
      <c r="IZY25" s="260"/>
      <c r="IZZ25" s="260"/>
      <c r="JAA25" s="260"/>
      <c r="JAB25" s="260"/>
      <c r="JAC25" s="260"/>
      <c r="JAD25" s="260"/>
      <c r="JAE25" s="260"/>
      <c r="JAF25" s="260"/>
      <c r="JAG25" s="260"/>
      <c r="JAH25" s="260"/>
      <c r="JAI25" s="260"/>
      <c r="JAJ25" s="260"/>
      <c r="JAK25" s="260"/>
      <c r="JAL25" s="260"/>
      <c r="JAM25" s="260"/>
      <c r="JAN25" s="260"/>
      <c r="JAO25" s="260"/>
      <c r="JAP25" s="260"/>
      <c r="JAQ25" s="260"/>
      <c r="JAR25" s="260"/>
      <c r="JAS25" s="260"/>
      <c r="JAT25" s="260"/>
      <c r="JAU25" s="260"/>
      <c r="JAV25" s="260"/>
      <c r="JAW25" s="260"/>
      <c r="JAX25" s="260"/>
      <c r="JAY25" s="260"/>
      <c r="JAZ25" s="260"/>
      <c r="JBA25" s="260"/>
      <c r="JBB25" s="260"/>
      <c r="JBC25" s="260"/>
      <c r="JBD25" s="260"/>
      <c r="JBE25" s="260"/>
      <c r="JBF25" s="260"/>
      <c r="JBG25" s="260"/>
      <c r="JBH25" s="260"/>
      <c r="JBI25" s="260"/>
      <c r="JBJ25" s="260"/>
      <c r="JBK25" s="260"/>
      <c r="JBL25" s="260"/>
      <c r="JBM25" s="260"/>
      <c r="JBN25" s="260"/>
      <c r="JBO25" s="260"/>
      <c r="JBP25" s="260"/>
      <c r="JBQ25" s="260"/>
      <c r="JBR25" s="260"/>
      <c r="JBS25" s="260"/>
      <c r="JBT25" s="260"/>
      <c r="JBU25" s="260"/>
      <c r="JBV25" s="260"/>
      <c r="JBW25" s="260"/>
      <c r="JBX25" s="260"/>
      <c r="JBY25" s="260"/>
      <c r="JBZ25" s="260"/>
      <c r="JCA25" s="260"/>
      <c r="JCB25" s="260"/>
      <c r="JCC25" s="260"/>
      <c r="JCD25" s="260"/>
      <c r="JCE25" s="260"/>
      <c r="JCF25" s="260"/>
      <c r="JCG25" s="260"/>
      <c r="JCH25" s="260"/>
      <c r="JCI25" s="260"/>
      <c r="JCJ25" s="260"/>
      <c r="JCK25" s="260"/>
      <c r="JCL25" s="260"/>
      <c r="JCM25" s="260"/>
      <c r="JCN25" s="260"/>
      <c r="JCO25" s="260"/>
      <c r="JCP25" s="260"/>
      <c r="JCQ25" s="260"/>
      <c r="JCR25" s="260"/>
      <c r="JCS25" s="260"/>
      <c r="JCT25" s="260"/>
      <c r="JCU25" s="260"/>
      <c r="JCV25" s="260"/>
      <c r="JCW25" s="260"/>
      <c r="JCX25" s="260"/>
      <c r="JCY25" s="260"/>
      <c r="JCZ25" s="260"/>
      <c r="JDA25" s="260"/>
      <c r="JDB25" s="260"/>
      <c r="JDC25" s="260"/>
      <c r="JDD25" s="260"/>
      <c r="JDE25" s="260"/>
      <c r="JDF25" s="260"/>
      <c r="JDG25" s="260"/>
      <c r="JDH25" s="260"/>
      <c r="JDI25" s="260"/>
      <c r="JDJ25" s="260"/>
      <c r="JDK25" s="260"/>
      <c r="JDL25" s="260"/>
      <c r="JDM25" s="260"/>
      <c r="JDN25" s="260"/>
      <c r="JDO25" s="260"/>
      <c r="JDP25" s="260"/>
      <c r="JDQ25" s="260"/>
      <c r="JDR25" s="260"/>
      <c r="JDS25" s="260"/>
      <c r="JDT25" s="260"/>
      <c r="JDU25" s="260"/>
      <c r="JDV25" s="260"/>
      <c r="JDW25" s="260"/>
      <c r="JDX25" s="260"/>
      <c r="JDY25" s="260"/>
      <c r="JDZ25" s="260"/>
      <c r="JEA25" s="260"/>
      <c r="JEB25" s="260"/>
      <c r="JEC25" s="260"/>
      <c r="JED25" s="260"/>
      <c r="JEE25" s="260"/>
      <c r="JEF25" s="260"/>
      <c r="JEG25" s="260"/>
      <c r="JEH25" s="260"/>
      <c r="JEI25" s="260"/>
      <c r="JEJ25" s="260"/>
      <c r="JEK25" s="260"/>
      <c r="JEL25" s="260"/>
      <c r="JEM25" s="260"/>
      <c r="JEN25" s="260"/>
      <c r="JEO25" s="260"/>
      <c r="JEP25" s="260"/>
      <c r="JEQ25" s="260"/>
      <c r="JER25" s="260"/>
      <c r="JES25" s="260"/>
      <c r="JET25" s="260"/>
      <c r="JEU25" s="260"/>
      <c r="JEV25" s="260"/>
      <c r="JEW25" s="260"/>
      <c r="JEX25" s="260"/>
      <c r="JEY25" s="260"/>
      <c r="JEZ25" s="260"/>
      <c r="JFA25" s="260"/>
      <c r="JFB25" s="260"/>
      <c r="JFC25" s="260"/>
      <c r="JFD25" s="260"/>
      <c r="JFE25" s="260"/>
      <c r="JFF25" s="260"/>
      <c r="JFG25" s="260"/>
      <c r="JFH25" s="260"/>
      <c r="JFI25" s="260"/>
      <c r="JFJ25" s="260"/>
      <c r="JFK25" s="260"/>
      <c r="JFL25" s="260"/>
      <c r="JFM25" s="260"/>
      <c r="JFN25" s="260"/>
      <c r="JFO25" s="260"/>
      <c r="JFP25" s="260"/>
      <c r="JFQ25" s="260"/>
      <c r="JFR25" s="260"/>
      <c r="JFS25" s="260"/>
      <c r="JFT25" s="260"/>
      <c r="JFU25" s="260"/>
      <c r="JFV25" s="260"/>
      <c r="JFW25" s="260"/>
      <c r="JFX25" s="260"/>
      <c r="JFY25" s="260"/>
      <c r="JFZ25" s="260"/>
      <c r="JGA25" s="260"/>
      <c r="JGB25" s="260"/>
      <c r="JGC25" s="260"/>
      <c r="JGD25" s="260"/>
      <c r="JGE25" s="260"/>
      <c r="JGF25" s="260"/>
      <c r="JGG25" s="260"/>
      <c r="JGH25" s="260"/>
      <c r="JGI25" s="260"/>
      <c r="JGJ25" s="260"/>
      <c r="JGK25" s="260"/>
      <c r="JGL25" s="260"/>
      <c r="JGM25" s="260"/>
      <c r="JGN25" s="260"/>
      <c r="JGO25" s="260"/>
      <c r="JGP25" s="260"/>
      <c r="JGQ25" s="260"/>
      <c r="JGR25" s="260"/>
      <c r="JGS25" s="260"/>
      <c r="JGT25" s="260"/>
      <c r="JGU25" s="260"/>
      <c r="JGV25" s="260"/>
      <c r="JGW25" s="260"/>
      <c r="JGX25" s="260"/>
      <c r="JGY25" s="260"/>
      <c r="JGZ25" s="260"/>
      <c r="JHA25" s="260"/>
      <c r="JHB25" s="260"/>
      <c r="JHC25" s="260"/>
      <c r="JHD25" s="260"/>
      <c r="JHE25" s="260"/>
      <c r="JHF25" s="260"/>
      <c r="JHG25" s="260"/>
      <c r="JHH25" s="260"/>
      <c r="JHI25" s="260"/>
      <c r="JHJ25" s="260"/>
      <c r="JHK25" s="260"/>
      <c r="JHL25" s="260"/>
      <c r="JHM25" s="260"/>
      <c r="JHN25" s="260"/>
      <c r="JHO25" s="260"/>
      <c r="JHP25" s="260"/>
      <c r="JHQ25" s="260"/>
      <c r="JHR25" s="260"/>
      <c r="JHS25" s="260"/>
      <c r="JHT25" s="260"/>
      <c r="JHU25" s="260"/>
      <c r="JHV25" s="260"/>
      <c r="JHW25" s="260"/>
      <c r="JHX25" s="260"/>
      <c r="JHY25" s="260"/>
      <c r="JHZ25" s="260"/>
      <c r="JIA25" s="260"/>
      <c r="JIB25" s="260"/>
      <c r="JIC25" s="260"/>
      <c r="JID25" s="260"/>
      <c r="JIE25" s="260"/>
      <c r="JIF25" s="260"/>
      <c r="JIG25" s="260"/>
      <c r="JIH25" s="260"/>
      <c r="JII25" s="260"/>
      <c r="JIJ25" s="260"/>
      <c r="JIK25" s="260"/>
      <c r="JIL25" s="260"/>
      <c r="JIM25" s="260"/>
      <c r="JIN25" s="260"/>
      <c r="JIO25" s="260"/>
      <c r="JIP25" s="260"/>
      <c r="JIQ25" s="260"/>
      <c r="JIR25" s="260"/>
      <c r="JIS25" s="260"/>
      <c r="JIT25" s="260"/>
      <c r="JIU25" s="260"/>
      <c r="JIV25" s="260"/>
      <c r="JIW25" s="260"/>
      <c r="JIX25" s="260"/>
      <c r="JIY25" s="260"/>
      <c r="JIZ25" s="260"/>
      <c r="JJA25" s="260"/>
      <c r="JJB25" s="260"/>
      <c r="JJC25" s="260"/>
      <c r="JJD25" s="260"/>
      <c r="JJE25" s="260"/>
      <c r="JJF25" s="260"/>
      <c r="JJG25" s="260"/>
      <c r="JJH25" s="260"/>
      <c r="JJI25" s="260"/>
      <c r="JJJ25" s="260"/>
      <c r="JJK25" s="260"/>
      <c r="JJL25" s="260"/>
      <c r="JJM25" s="260"/>
      <c r="JJN25" s="260"/>
      <c r="JJO25" s="260"/>
      <c r="JJP25" s="260"/>
      <c r="JJQ25" s="260"/>
      <c r="JJR25" s="260"/>
      <c r="JJS25" s="260"/>
      <c r="JJT25" s="260"/>
      <c r="JJU25" s="260"/>
      <c r="JJV25" s="260"/>
      <c r="JJW25" s="260"/>
      <c r="JJX25" s="260"/>
      <c r="JJY25" s="260"/>
      <c r="JJZ25" s="260"/>
      <c r="JKA25" s="260"/>
      <c r="JKB25" s="260"/>
      <c r="JKC25" s="260"/>
      <c r="JKD25" s="260"/>
      <c r="JKE25" s="260"/>
      <c r="JKF25" s="260"/>
      <c r="JKG25" s="260"/>
      <c r="JKH25" s="260"/>
      <c r="JKI25" s="260"/>
      <c r="JKJ25" s="260"/>
      <c r="JKK25" s="260"/>
      <c r="JKL25" s="260"/>
      <c r="JKM25" s="260"/>
      <c r="JKN25" s="260"/>
      <c r="JKO25" s="260"/>
      <c r="JKP25" s="260"/>
      <c r="JKQ25" s="260"/>
      <c r="JKR25" s="260"/>
      <c r="JKS25" s="260"/>
      <c r="JKT25" s="260"/>
      <c r="JKU25" s="260"/>
      <c r="JKV25" s="260"/>
      <c r="JKW25" s="260"/>
      <c r="JKX25" s="260"/>
      <c r="JKY25" s="260"/>
      <c r="JKZ25" s="260"/>
      <c r="JLA25" s="260"/>
      <c r="JLB25" s="260"/>
      <c r="JLC25" s="260"/>
      <c r="JLD25" s="260"/>
      <c r="JLE25" s="260"/>
      <c r="JLF25" s="260"/>
      <c r="JLG25" s="260"/>
      <c r="JLH25" s="260"/>
      <c r="JLI25" s="260"/>
      <c r="JLJ25" s="260"/>
      <c r="JLK25" s="260"/>
      <c r="JLL25" s="260"/>
      <c r="JLM25" s="260"/>
      <c r="JLN25" s="260"/>
      <c r="JLO25" s="260"/>
      <c r="JLP25" s="260"/>
      <c r="JLQ25" s="260"/>
      <c r="JLR25" s="260"/>
      <c r="JLS25" s="260"/>
      <c r="JLT25" s="260"/>
      <c r="JLU25" s="260"/>
      <c r="JLV25" s="260"/>
      <c r="JLW25" s="260"/>
      <c r="JLX25" s="260"/>
      <c r="JLY25" s="260"/>
      <c r="JLZ25" s="260"/>
      <c r="JMA25" s="260"/>
      <c r="JMB25" s="260"/>
      <c r="JMC25" s="260"/>
      <c r="JMD25" s="260"/>
      <c r="JME25" s="260"/>
      <c r="JMF25" s="260"/>
      <c r="JMG25" s="260"/>
      <c r="JMH25" s="260"/>
      <c r="JMI25" s="260"/>
      <c r="JMJ25" s="260"/>
      <c r="JMK25" s="260"/>
      <c r="JML25" s="260"/>
      <c r="JMM25" s="260"/>
      <c r="JMN25" s="260"/>
      <c r="JMO25" s="260"/>
      <c r="JMP25" s="260"/>
      <c r="JMQ25" s="260"/>
      <c r="JMR25" s="260"/>
      <c r="JMS25" s="260"/>
      <c r="JMT25" s="260"/>
      <c r="JMU25" s="260"/>
      <c r="JMV25" s="260"/>
      <c r="JMW25" s="260"/>
      <c r="JMX25" s="260"/>
      <c r="JMY25" s="260"/>
      <c r="JMZ25" s="260"/>
      <c r="JNA25" s="260"/>
      <c r="JNB25" s="260"/>
      <c r="JNC25" s="260"/>
      <c r="JND25" s="260"/>
      <c r="JNE25" s="260"/>
      <c r="JNF25" s="260"/>
      <c r="JNG25" s="260"/>
      <c r="JNH25" s="260"/>
      <c r="JNI25" s="260"/>
      <c r="JNJ25" s="260"/>
      <c r="JNK25" s="260"/>
      <c r="JNL25" s="260"/>
      <c r="JNM25" s="260"/>
      <c r="JNN25" s="260"/>
      <c r="JNO25" s="260"/>
      <c r="JNP25" s="260"/>
      <c r="JNQ25" s="260"/>
      <c r="JNR25" s="260"/>
      <c r="JNS25" s="260"/>
      <c r="JNT25" s="260"/>
      <c r="JNU25" s="260"/>
      <c r="JNV25" s="260"/>
      <c r="JNW25" s="260"/>
      <c r="JNX25" s="260"/>
      <c r="JNY25" s="260"/>
      <c r="JNZ25" s="260"/>
      <c r="JOA25" s="260"/>
      <c r="JOB25" s="260"/>
      <c r="JOC25" s="260"/>
      <c r="JOD25" s="260"/>
      <c r="JOE25" s="260"/>
      <c r="JOF25" s="260"/>
      <c r="JOG25" s="260"/>
      <c r="JOH25" s="260"/>
      <c r="JOI25" s="260"/>
      <c r="JOJ25" s="260"/>
      <c r="JOK25" s="260"/>
      <c r="JOL25" s="260"/>
      <c r="JOM25" s="260"/>
      <c r="JON25" s="260"/>
      <c r="JOO25" s="260"/>
      <c r="JOP25" s="260"/>
      <c r="JOQ25" s="260"/>
      <c r="JOR25" s="260"/>
      <c r="JOS25" s="260"/>
      <c r="JOT25" s="260"/>
      <c r="JOU25" s="260"/>
      <c r="JOV25" s="260"/>
      <c r="JOW25" s="260"/>
      <c r="JOX25" s="260"/>
      <c r="JOY25" s="260"/>
      <c r="JOZ25" s="260"/>
      <c r="JPA25" s="260"/>
      <c r="JPB25" s="260"/>
      <c r="JPC25" s="260"/>
      <c r="JPD25" s="260"/>
      <c r="JPE25" s="260"/>
      <c r="JPF25" s="260"/>
      <c r="JPG25" s="260"/>
      <c r="JPH25" s="260"/>
      <c r="JPI25" s="260"/>
      <c r="JPJ25" s="260"/>
      <c r="JPK25" s="260"/>
      <c r="JPL25" s="260"/>
      <c r="JPM25" s="260"/>
      <c r="JPN25" s="260"/>
      <c r="JPO25" s="260"/>
      <c r="JPP25" s="260"/>
      <c r="JPQ25" s="260"/>
      <c r="JPR25" s="260"/>
      <c r="JPS25" s="260"/>
      <c r="JPT25" s="260"/>
      <c r="JPU25" s="260"/>
      <c r="JPV25" s="260"/>
      <c r="JPW25" s="260"/>
      <c r="JPX25" s="260"/>
      <c r="JPY25" s="260"/>
      <c r="JPZ25" s="260"/>
      <c r="JQA25" s="260"/>
      <c r="JQB25" s="260"/>
      <c r="JQC25" s="260"/>
      <c r="JQD25" s="260"/>
      <c r="JQE25" s="260"/>
      <c r="JQF25" s="260"/>
      <c r="JQG25" s="260"/>
      <c r="JQH25" s="260"/>
      <c r="JQI25" s="260"/>
      <c r="JQJ25" s="260"/>
      <c r="JQK25" s="260"/>
      <c r="JQL25" s="260"/>
      <c r="JQM25" s="260"/>
      <c r="JQN25" s="260"/>
      <c r="JQO25" s="260"/>
      <c r="JQP25" s="260"/>
      <c r="JQQ25" s="260"/>
      <c r="JQR25" s="260"/>
      <c r="JQS25" s="260"/>
      <c r="JQT25" s="260"/>
      <c r="JQU25" s="260"/>
      <c r="JQV25" s="260"/>
      <c r="JQW25" s="260"/>
      <c r="JQX25" s="260"/>
      <c r="JQY25" s="260"/>
      <c r="JQZ25" s="260"/>
      <c r="JRA25" s="260"/>
      <c r="JRB25" s="260"/>
      <c r="JRC25" s="260"/>
      <c r="JRD25" s="260"/>
      <c r="JRE25" s="260"/>
      <c r="JRF25" s="260"/>
      <c r="JRG25" s="260"/>
      <c r="JRH25" s="260"/>
      <c r="JRI25" s="260"/>
      <c r="JRJ25" s="260"/>
      <c r="JRK25" s="260"/>
      <c r="JRL25" s="260"/>
      <c r="JRM25" s="260"/>
      <c r="JRN25" s="260"/>
      <c r="JRO25" s="260"/>
      <c r="JRP25" s="260"/>
      <c r="JRQ25" s="260"/>
      <c r="JRR25" s="260"/>
      <c r="JRS25" s="260"/>
      <c r="JRT25" s="260"/>
      <c r="JRU25" s="260"/>
      <c r="JRV25" s="260"/>
      <c r="JRW25" s="260"/>
      <c r="JRX25" s="260"/>
      <c r="JRY25" s="260"/>
      <c r="JRZ25" s="260"/>
      <c r="JSA25" s="260"/>
      <c r="JSB25" s="260"/>
      <c r="JSC25" s="260"/>
      <c r="JSD25" s="260"/>
      <c r="JSE25" s="260"/>
      <c r="JSF25" s="260"/>
      <c r="JSG25" s="260"/>
      <c r="JSH25" s="260"/>
      <c r="JSI25" s="260"/>
      <c r="JSJ25" s="260"/>
      <c r="JSK25" s="260"/>
      <c r="JSL25" s="260"/>
      <c r="JSM25" s="260"/>
      <c r="JSN25" s="260"/>
      <c r="JSO25" s="260"/>
      <c r="JSP25" s="260"/>
      <c r="JSQ25" s="260"/>
      <c r="JSR25" s="260"/>
      <c r="JSS25" s="260"/>
      <c r="JST25" s="260"/>
      <c r="JSU25" s="260"/>
      <c r="JSV25" s="260"/>
      <c r="JSW25" s="260"/>
      <c r="JSX25" s="260"/>
      <c r="JSY25" s="260"/>
      <c r="JSZ25" s="260"/>
      <c r="JTA25" s="260"/>
      <c r="JTB25" s="260"/>
      <c r="JTC25" s="260"/>
      <c r="JTD25" s="260"/>
      <c r="JTE25" s="260"/>
      <c r="JTF25" s="260"/>
      <c r="JTG25" s="260"/>
      <c r="JTH25" s="260"/>
      <c r="JTI25" s="260"/>
      <c r="JTJ25" s="260"/>
      <c r="JTK25" s="260"/>
      <c r="JTL25" s="260"/>
      <c r="JTM25" s="260"/>
      <c r="JTN25" s="260"/>
      <c r="JTO25" s="260"/>
      <c r="JTP25" s="260"/>
      <c r="JTQ25" s="260"/>
      <c r="JTR25" s="260"/>
      <c r="JTS25" s="260"/>
      <c r="JTT25" s="260"/>
      <c r="JTU25" s="260"/>
      <c r="JTV25" s="260"/>
      <c r="JTW25" s="260"/>
      <c r="JTX25" s="260"/>
      <c r="JTY25" s="260"/>
      <c r="JTZ25" s="260"/>
      <c r="JUA25" s="260"/>
      <c r="JUB25" s="260"/>
      <c r="JUC25" s="260"/>
      <c r="JUD25" s="260"/>
      <c r="JUE25" s="260"/>
      <c r="JUF25" s="260"/>
      <c r="JUG25" s="260"/>
      <c r="JUH25" s="260"/>
      <c r="JUI25" s="260"/>
      <c r="JUJ25" s="260"/>
      <c r="JUK25" s="260"/>
      <c r="JUL25" s="260"/>
      <c r="JUM25" s="260"/>
      <c r="JUN25" s="260"/>
      <c r="JUO25" s="260"/>
      <c r="JUP25" s="260"/>
      <c r="JUQ25" s="260"/>
      <c r="JUR25" s="260"/>
      <c r="JUS25" s="260"/>
      <c r="JUT25" s="260"/>
      <c r="JUU25" s="260"/>
      <c r="JUV25" s="260"/>
      <c r="JUW25" s="260"/>
      <c r="JUX25" s="260"/>
      <c r="JUY25" s="260"/>
      <c r="JUZ25" s="260"/>
      <c r="JVA25" s="260"/>
      <c r="JVB25" s="260"/>
      <c r="JVC25" s="260"/>
      <c r="JVD25" s="260"/>
      <c r="JVE25" s="260"/>
      <c r="JVF25" s="260"/>
      <c r="JVG25" s="260"/>
      <c r="JVH25" s="260"/>
      <c r="JVI25" s="260"/>
      <c r="JVJ25" s="260"/>
      <c r="JVK25" s="260"/>
      <c r="JVL25" s="260"/>
      <c r="JVM25" s="260"/>
      <c r="JVN25" s="260"/>
      <c r="JVO25" s="260"/>
      <c r="JVP25" s="260"/>
      <c r="JVQ25" s="260"/>
      <c r="JVR25" s="260"/>
      <c r="JVS25" s="260"/>
      <c r="JVT25" s="260"/>
      <c r="JVU25" s="260"/>
      <c r="JVV25" s="260"/>
      <c r="JVW25" s="260"/>
      <c r="JVX25" s="260"/>
      <c r="JVY25" s="260"/>
      <c r="JVZ25" s="260"/>
      <c r="JWA25" s="260"/>
      <c r="JWB25" s="260"/>
      <c r="JWC25" s="260"/>
      <c r="JWD25" s="260"/>
      <c r="JWE25" s="260"/>
      <c r="JWF25" s="260"/>
      <c r="JWG25" s="260"/>
      <c r="JWH25" s="260"/>
      <c r="JWI25" s="260"/>
      <c r="JWJ25" s="260"/>
      <c r="JWK25" s="260"/>
      <c r="JWL25" s="260"/>
      <c r="JWM25" s="260"/>
      <c r="JWN25" s="260"/>
      <c r="JWO25" s="260"/>
      <c r="JWP25" s="260"/>
      <c r="JWQ25" s="260"/>
      <c r="JWR25" s="260"/>
      <c r="JWS25" s="260"/>
      <c r="JWT25" s="260"/>
      <c r="JWU25" s="260"/>
      <c r="JWV25" s="260"/>
      <c r="JWW25" s="260"/>
      <c r="JWX25" s="260"/>
      <c r="JWY25" s="260"/>
      <c r="JWZ25" s="260"/>
      <c r="JXA25" s="260"/>
      <c r="JXB25" s="260"/>
      <c r="JXC25" s="260"/>
      <c r="JXD25" s="260"/>
      <c r="JXE25" s="260"/>
      <c r="JXF25" s="260"/>
      <c r="JXG25" s="260"/>
      <c r="JXH25" s="260"/>
      <c r="JXI25" s="260"/>
      <c r="JXJ25" s="260"/>
      <c r="JXK25" s="260"/>
      <c r="JXL25" s="260"/>
      <c r="JXM25" s="260"/>
      <c r="JXN25" s="260"/>
      <c r="JXO25" s="260"/>
      <c r="JXP25" s="260"/>
      <c r="JXQ25" s="260"/>
      <c r="JXR25" s="260"/>
      <c r="JXS25" s="260"/>
      <c r="JXT25" s="260"/>
      <c r="JXU25" s="260"/>
      <c r="JXV25" s="260"/>
      <c r="JXW25" s="260"/>
      <c r="JXX25" s="260"/>
      <c r="JXY25" s="260"/>
      <c r="JXZ25" s="260"/>
      <c r="JYA25" s="260"/>
      <c r="JYB25" s="260"/>
      <c r="JYC25" s="260"/>
      <c r="JYD25" s="260"/>
      <c r="JYE25" s="260"/>
      <c r="JYF25" s="260"/>
      <c r="JYG25" s="260"/>
      <c r="JYH25" s="260"/>
      <c r="JYI25" s="260"/>
      <c r="JYJ25" s="260"/>
      <c r="JYK25" s="260"/>
      <c r="JYL25" s="260"/>
      <c r="JYM25" s="260"/>
      <c r="JYN25" s="260"/>
      <c r="JYO25" s="260"/>
      <c r="JYP25" s="260"/>
      <c r="JYQ25" s="260"/>
      <c r="JYR25" s="260"/>
      <c r="JYS25" s="260"/>
      <c r="JYT25" s="260"/>
      <c r="JYU25" s="260"/>
      <c r="JYV25" s="260"/>
      <c r="JYW25" s="260"/>
      <c r="JYX25" s="260"/>
      <c r="JYY25" s="260"/>
      <c r="JYZ25" s="260"/>
      <c r="JZA25" s="260"/>
      <c r="JZB25" s="260"/>
      <c r="JZC25" s="260"/>
      <c r="JZD25" s="260"/>
      <c r="JZE25" s="260"/>
      <c r="JZF25" s="260"/>
      <c r="JZG25" s="260"/>
      <c r="JZH25" s="260"/>
      <c r="JZI25" s="260"/>
      <c r="JZJ25" s="260"/>
      <c r="JZK25" s="260"/>
      <c r="JZL25" s="260"/>
      <c r="JZM25" s="260"/>
      <c r="JZN25" s="260"/>
      <c r="JZO25" s="260"/>
      <c r="JZP25" s="260"/>
      <c r="JZQ25" s="260"/>
      <c r="JZR25" s="260"/>
      <c r="JZS25" s="260"/>
      <c r="JZT25" s="260"/>
      <c r="JZU25" s="260"/>
      <c r="JZV25" s="260"/>
      <c r="JZW25" s="260"/>
      <c r="JZX25" s="260"/>
      <c r="JZY25" s="260"/>
      <c r="JZZ25" s="260"/>
      <c r="KAA25" s="260"/>
      <c r="KAB25" s="260"/>
      <c r="KAC25" s="260"/>
      <c r="KAD25" s="260"/>
      <c r="KAE25" s="260"/>
      <c r="KAF25" s="260"/>
      <c r="KAG25" s="260"/>
      <c r="KAH25" s="260"/>
      <c r="KAI25" s="260"/>
      <c r="KAJ25" s="260"/>
      <c r="KAK25" s="260"/>
      <c r="KAL25" s="260"/>
      <c r="KAM25" s="260"/>
      <c r="KAN25" s="260"/>
      <c r="KAO25" s="260"/>
      <c r="KAP25" s="260"/>
      <c r="KAQ25" s="260"/>
      <c r="KAR25" s="260"/>
      <c r="KAS25" s="260"/>
      <c r="KAT25" s="260"/>
      <c r="KAU25" s="260"/>
      <c r="KAV25" s="260"/>
      <c r="KAW25" s="260"/>
      <c r="KAX25" s="260"/>
      <c r="KAY25" s="260"/>
      <c r="KAZ25" s="260"/>
      <c r="KBA25" s="260"/>
      <c r="KBB25" s="260"/>
      <c r="KBC25" s="260"/>
      <c r="KBD25" s="260"/>
      <c r="KBE25" s="260"/>
      <c r="KBF25" s="260"/>
      <c r="KBG25" s="260"/>
      <c r="KBH25" s="260"/>
      <c r="KBI25" s="260"/>
      <c r="KBJ25" s="260"/>
      <c r="KBK25" s="260"/>
      <c r="KBL25" s="260"/>
      <c r="KBM25" s="260"/>
      <c r="KBN25" s="260"/>
      <c r="KBO25" s="260"/>
      <c r="KBP25" s="260"/>
      <c r="KBQ25" s="260"/>
      <c r="KBR25" s="260"/>
      <c r="KBS25" s="260"/>
      <c r="KBT25" s="260"/>
      <c r="KBU25" s="260"/>
      <c r="KBV25" s="260"/>
      <c r="KBW25" s="260"/>
      <c r="KBX25" s="260"/>
      <c r="KBY25" s="260"/>
      <c r="KBZ25" s="260"/>
      <c r="KCA25" s="260"/>
      <c r="KCB25" s="260"/>
      <c r="KCC25" s="260"/>
      <c r="KCD25" s="260"/>
      <c r="KCE25" s="260"/>
      <c r="KCF25" s="260"/>
      <c r="KCG25" s="260"/>
      <c r="KCH25" s="260"/>
      <c r="KCI25" s="260"/>
      <c r="KCJ25" s="260"/>
      <c r="KCK25" s="260"/>
      <c r="KCL25" s="260"/>
      <c r="KCM25" s="260"/>
      <c r="KCN25" s="260"/>
      <c r="KCO25" s="260"/>
      <c r="KCP25" s="260"/>
      <c r="KCQ25" s="260"/>
      <c r="KCR25" s="260"/>
      <c r="KCS25" s="260"/>
      <c r="KCT25" s="260"/>
      <c r="KCU25" s="260"/>
      <c r="KCV25" s="260"/>
      <c r="KCW25" s="260"/>
      <c r="KCX25" s="260"/>
      <c r="KCY25" s="260"/>
      <c r="KCZ25" s="260"/>
      <c r="KDA25" s="260"/>
      <c r="KDB25" s="260"/>
      <c r="KDC25" s="260"/>
      <c r="KDD25" s="260"/>
      <c r="KDE25" s="260"/>
      <c r="KDF25" s="260"/>
      <c r="KDG25" s="260"/>
      <c r="KDH25" s="260"/>
      <c r="KDI25" s="260"/>
      <c r="KDJ25" s="260"/>
      <c r="KDK25" s="260"/>
      <c r="KDL25" s="260"/>
      <c r="KDM25" s="260"/>
      <c r="KDN25" s="260"/>
      <c r="KDO25" s="260"/>
      <c r="KDP25" s="260"/>
      <c r="KDQ25" s="260"/>
      <c r="KDR25" s="260"/>
      <c r="KDS25" s="260"/>
      <c r="KDT25" s="260"/>
      <c r="KDU25" s="260"/>
      <c r="KDV25" s="260"/>
      <c r="KDW25" s="260"/>
      <c r="KDX25" s="260"/>
      <c r="KDY25" s="260"/>
      <c r="KDZ25" s="260"/>
      <c r="KEA25" s="260"/>
      <c r="KEB25" s="260"/>
      <c r="KEC25" s="260"/>
      <c r="KED25" s="260"/>
      <c r="KEE25" s="260"/>
      <c r="KEF25" s="260"/>
      <c r="KEG25" s="260"/>
      <c r="KEH25" s="260"/>
      <c r="KEI25" s="260"/>
      <c r="KEJ25" s="260"/>
      <c r="KEK25" s="260"/>
      <c r="KEL25" s="260"/>
      <c r="KEM25" s="260"/>
      <c r="KEN25" s="260"/>
      <c r="KEO25" s="260"/>
      <c r="KEP25" s="260"/>
      <c r="KEQ25" s="260"/>
      <c r="KER25" s="260"/>
      <c r="KES25" s="260"/>
      <c r="KET25" s="260"/>
      <c r="KEU25" s="260"/>
      <c r="KEV25" s="260"/>
      <c r="KEW25" s="260"/>
      <c r="KEX25" s="260"/>
      <c r="KEY25" s="260"/>
      <c r="KEZ25" s="260"/>
      <c r="KFA25" s="260"/>
      <c r="KFB25" s="260"/>
      <c r="KFC25" s="260"/>
      <c r="KFD25" s="260"/>
      <c r="KFE25" s="260"/>
      <c r="KFF25" s="260"/>
      <c r="KFG25" s="260"/>
      <c r="KFH25" s="260"/>
      <c r="KFI25" s="260"/>
      <c r="KFJ25" s="260"/>
      <c r="KFK25" s="260"/>
      <c r="KFL25" s="260"/>
      <c r="KFM25" s="260"/>
      <c r="KFN25" s="260"/>
      <c r="KFO25" s="260"/>
      <c r="KFP25" s="260"/>
      <c r="KFQ25" s="260"/>
      <c r="KFR25" s="260"/>
      <c r="KFS25" s="260"/>
      <c r="KFT25" s="260"/>
      <c r="KFU25" s="260"/>
      <c r="KFV25" s="260"/>
      <c r="KFW25" s="260"/>
      <c r="KFX25" s="260"/>
      <c r="KFY25" s="260"/>
      <c r="KFZ25" s="260"/>
      <c r="KGA25" s="260"/>
      <c r="KGB25" s="260"/>
      <c r="KGC25" s="260"/>
      <c r="KGD25" s="260"/>
      <c r="KGE25" s="260"/>
      <c r="KGF25" s="260"/>
      <c r="KGG25" s="260"/>
      <c r="KGH25" s="260"/>
      <c r="KGI25" s="260"/>
      <c r="KGJ25" s="260"/>
      <c r="KGK25" s="260"/>
      <c r="KGL25" s="260"/>
      <c r="KGM25" s="260"/>
      <c r="KGN25" s="260"/>
      <c r="KGO25" s="260"/>
      <c r="KGP25" s="260"/>
      <c r="KGQ25" s="260"/>
      <c r="KGR25" s="260"/>
      <c r="KGS25" s="260"/>
      <c r="KGT25" s="260"/>
      <c r="KGU25" s="260"/>
      <c r="KGV25" s="260"/>
      <c r="KGW25" s="260"/>
      <c r="KGX25" s="260"/>
      <c r="KGY25" s="260"/>
      <c r="KGZ25" s="260"/>
      <c r="KHA25" s="260"/>
      <c r="KHB25" s="260"/>
      <c r="KHC25" s="260"/>
      <c r="KHD25" s="260"/>
      <c r="KHE25" s="260"/>
      <c r="KHF25" s="260"/>
      <c r="KHG25" s="260"/>
      <c r="KHH25" s="260"/>
      <c r="KHI25" s="260"/>
      <c r="KHJ25" s="260"/>
      <c r="KHK25" s="260"/>
      <c r="KHL25" s="260"/>
      <c r="KHM25" s="260"/>
      <c r="KHN25" s="260"/>
      <c r="KHO25" s="260"/>
      <c r="KHP25" s="260"/>
      <c r="KHQ25" s="260"/>
      <c r="KHR25" s="260"/>
      <c r="KHS25" s="260"/>
      <c r="KHT25" s="260"/>
      <c r="KHU25" s="260"/>
      <c r="KHV25" s="260"/>
      <c r="KHW25" s="260"/>
      <c r="KHX25" s="260"/>
      <c r="KHY25" s="260"/>
      <c r="KHZ25" s="260"/>
      <c r="KIA25" s="260"/>
      <c r="KIB25" s="260"/>
      <c r="KIC25" s="260"/>
      <c r="KID25" s="260"/>
      <c r="KIE25" s="260"/>
      <c r="KIF25" s="260"/>
      <c r="KIG25" s="260"/>
      <c r="KIH25" s="260"/>
      <c r="KII25" s="260"/>
      <c r="KIJ25" s="260"/>
      <c r="KIK25" s="260"/>
      <c r="KIL25" s="260"/>
      <c r="KIM25" s="260"/>
      <c r="KIN25" s="260"/>
      <c r="KIO25" s="260"/>
      <c r="KIP25" s="260"/>
      <c r="KIQ25" s="260"/>
      <c r="KIR25" s="260"/>
      <c r="KIS25" s="260"/>
      <c r="KIT25" s="260"/>
      <c r="KIU25" s="260"/>
      <c r="KIV25" s="260"/>
      <c r="KIW25" s="260"/>
      <c r="KIX25" s="260"/>
      <c r="KIY25" s="260"/>
      <c r="KIZ25" s="260"/>
      <c r="KJA25" s="260"/>
      <c r="KJB25" s="260"/>
      <c r="KJC25" s="260"/>
      <c r="KJD25" s="260"/>
      <c r="KJE25" s="260"/>
      <c r="KJF25" s="260"/>
      <c r="KJG25" s="260"/>
      <c r="KJH25" s="260"/>
      <c r="KJI25" s="260"/>
      <c r="KJJ25" s="260"/>
      <c r="KJK25" s="260"/>
      <c r="KJL25" s="260"/>
      <c r="KJM25" s="260"/>
      <c r="KJN25" s="260"/>
      <c r="KJO25" s="260"/>
      <c r="KJP25" s="260"/>
      <c r="KJQ25" s="260"/>
      <c r="KJR25" s="260"/>
      <c r="KJS25" s="260"/>
      <c r="KJT25" s="260"/>
      <c r="KJU25" s="260"/>
      <c r="KJV25" s="260"/>
      <c r="KJW25" s="260"/>
      <c r="KJX25" s="260"/>
      <c r="KJY25" s="260"/>
      <c r="KJZ25" s="260"/>
      <c r="KKA25" s="260"/>
      <c r="KKB25" s="260"/>
      <c r="KKC25" s="260"/>
      <c r="KKD25" s="260"/>
      <c r="KKE25" s="260"/>
      <c r="KKF25" s="260"/>
      <c r="KKG25" s="260"/>
      <c r="KKH25" s="260"/>
      <c r="KKI25" s="260"/>
      <c r="KKJ25" s="260"/>
      <c r="KKK25" s="260"/>
      <c r="KKL25" s="260"/>
      <c r="KKM25" s="260"/>
      <c r="KKN25" s="260"/>
      <c r="KKO25" s="260"/>
      <c r="KKP25" s="260"/>
      <c r="KKQ25" s="260"/>
      <c r="KKR25" s="260"/>
      <c r="KKS25" s="260"/>
      <c r="KKT25" s="260"/>
      <c r="KKU25" s="260"/>
      <c r="KKV25" s="260"/>
      <c r="KKW25" s="260"/>
      <c r="KKX25" s="260"/>
      <c r="KKY25" s="260"/>
      <c r="KKZ25" s="260"/>
      <c r="KLA25" s="260"/>
      <c r="KLB25" s="260"/>
      <c r="KLC25" s="260"/>
      <c r="KLD25" s="260"/>
      <c r="KLE25" s="260"/>
      <c r="KLF25" s="260"/>
      <c r="KLG25" s="260"/>
      <c r="KLH25" s="260"/>
      <c r="KLI25" s="260"/>
      <c r="KLJ25" s="260"/>
      <c r="KLK25" s="260"/>
      <c r="KLL25" s="260"/>
      <c r="KLM25" s="260"/>
      <c r="KLN25" s="260"/>
      <c r="KLO25" s="260"/>
      <c r="KLP25" s="260"/>
      <c r="KLQ25" s="260"/>
      <c r="KLR25" s="260"/>
      <c r="KLS25" s="260"/>
      <c r="KLT25" s="260"/>
      <c r="KLU25" s="260"/>
      <c r="KLV25" s="260"/>
      <c r="KLW25" s="260"/>
      <c r="KLX25" s="260"/>
      <c r="KLY25" s="260"/>
      <c r="KLZ25" s="260"/>
      <c r="KMA25" s="260"/>
      <c r="KMB25" s="260"/>
      <c r="KMC25" s="260"/>
      <c r="KMD25" s="260"/>
      <c r="KME25" s="260"/>
      <c r="KMF25" s="260"/>
      <c r="KMG25" s="260"/>
      <c r="KMH25" s="260"/>
      <c r="KMI25" s="260"/>
      <c r="KMJ25" s="260"/>
      <c r="KMK25" s="260"/>
      <c r="KML25" s="260"/>
      <c r="KMM25" s="260"/>
      <c r="KMN25" s="260"/>
      <c r="KMO25" s="260"/>
      <c r="KMP25" s="260"/>
      <c r="KMQ25" s="260"/>
      <c r="KMR25" s="260"/>
      <c r="KMS25" s="260"/>
      <c r="KMT25" s="260"/>
      <c r="KMU25" s="260"/>
      <c r="KMV25" s="260"/>
      <c r="KMW25" s="260"/>
      <c r="KMX25" s="260"/>
      <c r="KMY25" s="260"/>
      <c r="KMZ25" s="260"/>
      <c r="KNA25" s="260"/>
      <c r="KNB25" s="260"/>
      <c r="KNC25" s="260"/>
      <c r="KND25" s="260"/>
      <c r="KNE25" s="260"/>
      <c r="KNF25" s="260"/>
      <c r="KNG25" s="260"/>
      <c r="KNH25" s="260"/>
      <c r="KNI25" s="260"/>
      <c r="KNJ25" s="260"/>
      <c r="KNK25" s="260"/>
      <c r="KNL25" s="260"/>
      <c r="KNM25" s="260"/>
      <c r="KNN25" s="260"/>
      <c r="KNO25" s="260"/>
      <c r="KNP25" s="260"/>
      <c r="KNQ25" s="260"/>
      <c r="KNR25" s="260"/>
      <c r="KNS25" s="260"/>
      <c r="KNT25" s="260"/>
      <c r="KNU25" s="260"/>
      <c r="KNV25" s="260"/>
      <c r="KNW25" s="260"/>
      <c r="KNX25" s="260"/>
      <c r="KNY25" s="260"/>
      <c r="KNZ25" s="260"/>
      <c r="KOA25" s="260"/>
      <c r="KOB25" s="260"/>
      <c r="KOC25" s="260"/>
      <c r="KOD25" s="260"/>
      <c r="KOE25" s="260"/>
      <c r="KOF25" s="260"/>
      <c r="KOG25" s="260"/>
      <c r="KOH25" s="260"/>
      <c r="KOI25" s="260"/>
      <c r="KOJ25" s="260"/>
      <c r="KOK25" s="260"/>
      <c r="KOL25" s="260"/>
      <c r="KOM25" s="260"/>
      <c r="KON25" s="260"/>
      <c r="KOO25" s="260"/>
      <c r="KOP25" s="260"/>
      <c r="KOQ25" s="260"/>
      <c r="KOR25" s="260"/>
      <c r="KOS25" s="260"/>
      <c r="KOT25" s="260"/>
      <c r="KOU25" s="260"/>
      <c r="KOV25" s="260"/>
      <c r="KOW25" s="260"/>
      <c r="KOX25" s="260"/>
      <c r="KOY25" s="260"/>
      <c r="KOZ25" s="260"/>
      <c r="KPA25" s="260"/>
      <c r="KPB25" s="260"/>
      <c r="KPC25" s="260"/>
      <c r="KPD25" s="260"/>
      <c r="KPE25" s="260"/>
      <c r="KPF25" s="260"/>
      <c r="KPG25" s="260"/>
      <c r="KPH25" s="260"/>
      <c r="KPI25" s="260"/>
      <c r="KPJ25" s="260"/>
      <c r="KPK25" s="260"/>
      <c r="KPL25" s="260"/>
      <c r="KPM25" s="260"/>
      <c r="KPN25" s="260"/>
      <c r="KPO25" s="260"/>
      <c r="KPP25" s="260"/>
      <c r="KPQ25" s="260"/>
      <c r="KPR25" s="260"/>
      <c r="KPS25" s="260"/>
      <c r="KPT25" s="260"/>
      <c r="KPU25" s="260"/>
      <c r="KPV25" s="260"/>
      <c r="KPW25" s="260"/>
      <c r="KPX25" s="260"/>
      <c r="KPY25" s="260"/>
      <c r="KPZ25" s="260"/>
      <c r="KQA25" s="260"/>
      <c r="KQB25" s="260"/>
      <c r="KQC25" s="260"/>
      <c r="KQD25" s="260"/>
      <c r="KQE25" s="260"/>
      <c r="KQF25" s="260"/>
      <c r="KQG25" s="260"/>
      <c r="KQH25" s="260"/>
      <c r="KQI25" s="260"/>
      <c r="KQJ25" s="260"/>
      <c r="KQK25" s="260"/>
      <c r="KQL25" s="260"/>
      <c r="KQM25" s="260"/>
      <c r="KQN25" s="260"/>
      <c r="KQO25" s="260"/>
      <c r="KQP25" s="260"/>
      <c r="KQQ25" s="260"/>
      <c r="KQR25" s="260"/>
      <c r="KQS25" s="260"/>
      <c r="KQT25" s="260"/>
      <c r="KQU25" s="260"/>
      <c r="KQV25" s="260"/>
      <c r="KQW25" s="260"/>
      <c r="KQX25" s="260"/>
      <c r="KQY25" s="260"/>
      <c r="KQZ25" s="260"/>
      <c r="KRA25" s="260"/>
      <c r="KRB25" s="260"/>
      <c r="KRC25" s="260"/>
      <c r="KRD25" s="260"/>
      <c r="KRE25" s="260"/>
      <c r="KRF25" s="260"/>
      <c r="KRG25" s="260"/>
      <c r="KRH25" s="260"/>
      <c r="KRI25" s="260"/>
      <c r="KRJ25" s="260"/>
      <c r="KRK25" s="260"/>
      <c r="KRL25" s="260"/>
      <c r="KRM25" s="260"/>
      <c r="KRN25" s="260"/>
      <c r="KRO25" s="260"/>
      <c r="KRP25" s="260"/>
      <c r="KRQ25" s="260"/>
      <c r="KRR25" s="260"/>
      <c r="KRS25" s="260"/>
      <c r="KRT25" s="260"/>
      <c r="KRU25" s="260"/>
      <c r="KRV25" s="260"/>
      <c r="KRW25" s="260"/>
      <c r="KRX25" s="260"/>
      <c r="KRY25" s="260"/>
      <c r="KRZ25" s="260"/>
      <c r="KSA25" s="260"/>
      <c r="KSB25" s="260"/>
      <c r="KSC25" s="260"/>
      <c r="KSD25" s="260"/>
      <c r="KSE25" s="260"/>
      <c r="KSF25" s="260"/>
      <c r="KSG25" s="260"/>
      <c r="KSH25" s="260"/>
      <c r="KSI25" s="260"/>
      <c r="KSJ25" s="260"/>
      <c r="KSK25" s="260"/>
      <c r="KSL25" s="260"/>
      <c r="KSM25" s="260"/>
      <c r="KSN25" s="260"/>
      <c r="KSO25" s="260"/>
      <c r="KSP25" s="260"/>
      <c r="KSQ25" s="260"/>
      <c r="KSR25" s="260"/>
      <c r="KSS25" s="260"/>
      <c r="KST25" s="260"/>
      <c r="KSU25" s="260"/>
      <c r="KSV25" s="260"/>
      <c r="KSW25" s="260"/>
      <c r="KSX25" s="260"/>
      <c r="KSY25" s="260"/>
      <c r="KSZ25" s="260"/>
      <c r="KTA25" s="260"/>
      <c r="KTB25" s="260"/>
      <c r="KTC25" s="260"/>
      <c r="KTD25" s="260"/>
      <c r="KTE25" s="260"/>
      <c r="KTF25" s="260"/>
      <c r="KTG25" s="260"/>
      <c r="KTH25" s="260"/>
      <c r="KTI25" s="260"/>
      <c r="KTJ25" s="260"/>
      <c r="KTK25" s="260"/>
      <c r="KTL25" s="260"/>
      <c r="KTM25" s="260"/>
      <c r="KTN25" s="260"/>
      <c r="KTO25" s="260"/>
      <c r="KTP25" s="260"/>
      <c r="KTQ25" s="260"/>
      <c r="KTR25" s="260"/>
      <c r="KTS25" s="260"/>
      <c r="KTT25" s="260"/>
      <c r="KTU25" s="260"/>
      <c r="KTV25" s="260"/>
      <c r="KTW25" s="260"/>
      <c r="KTX25" s="260"/>
      <c r="KTY25" s="260"/>
      <c r="KTZ25" s="260"/>
      <c r="KUA25" s="260"/>
      <c r="KUB25" s="260"/>
      <c r="KUC25" s="260"/>
      <c r="KUD25" s="260"/>
      <c r="KUE25" s="260"/>
      <c r="KUF25" s="260"/>
      <c r="KUG25" s="260"/>
      <c r="KUH25" s="260"/>
      <c r="KUI25" s="260"/>
      <c r="KUJ25" s="260"/>
      <c r="KUK25" s="260"/>
      <c r="KUL25" s="260"/>
      <c r="KUM25" s="260"/>
      <c r="KUN25" s="260"/>
      <c r="KUO25" s="260"/>
      <c r="KUP25" s="260"/>
      <c r="KUQ25" s="260"/>
      <c r="KUR25" s="260"/>
      <c r="KUS25" s="260"/>
      <c r="KUT25" s="260"/>
      <c r="KUU25" s="260"/>
      <c r="KUV25" s="260"/>
      <c r="KUW25" s="260"/>
      <c r="KUX25" s="260"/>
      <c r="KUY25" s="260"/>
      <c r="KUZ25" s="260"/>
      <c r="KVA25" s="260"/>
      <c r="KVB25" s="260"/>
      <c r="KVC25" s="260"/>
      <c r="KVD25" s="260"/>
      <c r="KVE25" s="260"/>
      <c r="KVF25" s="260"/>
      <c r="KVG25" s="260"/>
      <c r="KVH25" s="260"/>
      <c r="KVI25" s="260"/>
      <c r="KVJ25" s="260"/>
      <c r="KVK25" s="260"/>
      <c r="KVL25" s="260"/>
      <c r="KVM25" s="260"/>
      <c r="KVN25" s="260"/>
      <c r="KVO25" s="260"/>
      <c r="KVP25" s="260"/>
      <c r="KVQ25" s="260"/>
      <c r="KVR25" s="260"/>
      <c r="KVS25" s="260"/>
      <c r="KVT25" s="260"/>
      <c r="KVU25" s="260"/>
      <c r="KVV25" s="260"/>
      <c r="KVW25" s="260"/>
      <c r="KVX25" s="260"/>
      <c r="KVY25" s="260"/>
      <c r="KVZ25" s="260"/>
      <c r="KWA25" s="260"/>
      <c r="KWB25" s="260"/>
      <c r="KWC25" s="260"/>
      <c r="KWD25" s="260"/>
      <c r="KWE25" s="260"/>
      <c r="KWF25" s="260"/>
      <c r="KWG25" s="260"/>
      <c r="KWH25" s="260"/>
      <c r="KWI25" s="260"/>
      <c r="KWJ25" s="260"/>
      <c r="KWK25" s="260"/>
      <c r="KWL25" s="260"/>
      <c r="KWM25" s="260"/>
      <c r="KWN25" s="260"/>
      <c r="KWO25" s="260"/>
      <c r="KWP25" s="260"/>
      <c r="KWQ25" s="260"/>
      <c r="KWR25" s="260"/>
      <c r="KWS25" s="260"/>
      <c r="KWT25" s="260"/>
      <c r="KWU25" s="260"/>
      <c r="KWV25" s="260"/>
      <c r="KWW25" s="260"/>
      <c r="KWX25" s="260"/>
      <c r="KWY25" s="260"/>
      <c r="KWZ25" s="260"/>
      <c r="KXA25" s="260"/>
      <c r="KXB25" s="260"/>
      <c r="KXC25" s="260"/>
      <c r="KXD25" s="260"/>
      <c r="KXE25" s="260"/>
      <c r="KXF25" s="260"/>
      <c r="KXG25" s="260"/>
      <c r="KXH25" s="260"/>
      <c r="KXI25" s="260"/>
      <c r="KXJ25" s="260"/>
      <c r="KXK25" s="260"/>
      <c r="KXL25" s="260"/>
      <c r="KXM25" s="260"/>
      <c r="KXN25" s="260"/>
      <c r="KXO25" s="260"/>
      <c r="KXP25" s="260"/>
      <c r="KXQ25" s="260"/>
      <c r="KXR25" s="260"/>
      <c r="KXS25" s="260"/>
      <c r="KXT25" s="260"/>
      <c r="KXU25" s="260"/>
      <c r="KXV25" s="260"/>
      <c r="KXW25" s="260"/>
      <c r="KXX25" s="260"/>
      <c r="KXY25" s="260"/>
      <c r="KXZ25" s="260"/>
      <c r="KYA25" s="260"/>
      <c r="KYB25" s="260"/>
      <c r="KYC25" s="260"/>
      <c r="KYD25" s="260"/>
      <c r="KYE25" s="260"/>
      <c r="KYF25" s="260"/>
      <c r="KYG25" s="260"/>
      <c r="KYH25" s="260"/>
      <c r="KYI25" s="260"/>
      <c r="KYJ25" s="260"/>
      <c r="KYK25" s="260"/>
      <c r="KYL25" s="260"/>
      <c r="KYM25" s="260"/>
      <c r="KYN25" s="260"/>
      <c r="KYO25" s="260"/>
      <c r="KYP25" s="260"/>
      <c r="KYQ25" s="260"/>
      <c r="KYR25" s="260"/>
      <c r="KYS25" s="260"/>
      <c r="KYT25" s="260"/>
      <c r="KYU25" s="260"/>
      <c r="KYV25" s="260"/>
      <c r="KYW25" s="260"/>
      <c r="KYX25" s="260"/>
      <c r="KYY25" s="260"/>
      <c r="KYZ25" s="260"/>
      <c r="KZA25" s="260"/>
      <c r="KZB25" s="260"/>
      <c r="KZC25" s="260"/>
      <c r="KZD25" s="260"/>
      <c r="KZE25" s="260"/>
      <c r="KZF25" s="260"/>
      <c r="KZG25" s="260"/>
      <c r="KZH25" s="260"/>
      <c r="KZI25" s="260"/>
      <c r="KZJ25" s="260"/>
      <c r="KZK25" s="260"/>
      <c r="KZL25" s="260"/>
      <c r="KZM25" s="260"/>
      <c r="KZN25" s="260"/>
      <c r="KZO25" s="260"/>
      <c r="KZP25" s="260"/>
      <c r="KZQ25" s="260"/>
      <c r="KZR25" s="260"/>
      <c r="KZS25" s="260"/>
      <c r="KZT25" s="260"/>
      <c r="KZU25" s="260"/>
      <c r="KZV25" s="260"/>
      <c r="KZW25" s="260"/>
      <c r="KZX25" s="260"/>
      <c r="KZY25" s="260"/>
      <c r="KZZ25" s="260"/>
      <c r="LAA25" s="260"/>
      <c r="LAB25" s="260"/>
      <c r="LAC25" s="260"/>
      <c r="LAD25" s="260"/>
      <c r="LAE25" s="260"/>
      <c r="LAF25" s="260"/>
      <c r="LAG25" s="260"/>
      <c r="LAH25" s="260"/>
      <c r="LAI25" s="260"/>
      <c r="LAJ25" s="260"/>
      <c r="LAK25" s="260"/>
      <c r="LAL25" s="260"/>
      <c r="LAM25" s="260"/>
      <c r="LAN25" s="260"/>
      <c r="LAO25" s="260"/>
      <c r="LAP25" s="260"/>
      <c r="LAQ25" s="260"/>
      <c r="LAR25" s="260"/>
      <c r="LAS25" s="260"/>
      <c r="LAT25" s="260"/>
      <c r="LAU25" s="260"/>
      <c r="LAV25" s="260"/>
      <c r="LAW25" s="260"/>
      <c r="LAX25" s="260"/>
      <c r="LAY25" s="260"/>
      <c r="LAZ25" s="260"/>
      <c r="LBA25" s="260"/>
      <c r="LBB25" s="260"/>
      <c r="LBC25" s="260"/>
      <c r="LBD25" s="260"/>
      <c r="LBE25" s="260"/>
      <c r="LBF25" s="260"/>
      <c r="LBG25" s="260"/>
      <c r="LBH25" s="260"/>
      <c r="LBI25" s="260"/>
      <c r="LBJ25" s="260"/>
      <c r="LBK25" s="260"/>
      <c r="LBL25" s="260"/>
      <c r="LBM25" s="260"/>
      <c r="LBN25" s="260"/>
      <c r="LBO25" s="260"/>
      <c r="LBP25" s="260"/>
      <c r="LBQ25" s="260"/>
      <c r="LBR25" s="260"/>
      <c r="LBS25" s="260"/>
      <c r="LBT25" s="260"/>
      <c r="LBU25" s="260"/>
      <c r="LBV25" s="260"/>
      <c r="LBW25" s="260"/>
      <c r="LBX25" s="260"/>
      <c r="LBY25" s="260"/>
      <c r="LBZ25" s="260"/>
      <c r="LCA25" s="260"/>
      <c r="LCB25" s="260"/>
      <c r="LCC25" s="260"/>
      <c r="LCD25" s="260"/>
      <c r="LCE25" s="260"/>
      <c r="LCF25" s="260"/>
      <c r="LCG25" s="260"/>
      <c r="LCH25" s="260"/>
      <c r="LCI25" s="260"/>
      <c r="LCJ25" s="260"/>
      <c r="LCK25" s="260"/>
      <c r="LCL25" s="260"/>
      <c r="LCM25" s="260"/>
      <c r="LCN25" s="260"/>
      <c r="LCO25" s="260"/>
      <c r="LCP25" s="260"/>
      <c r="LCQ25" s="260"/>
      <c r="LCR25" s="260"/>
      <c r="LCS25" s="260"/>
      <c r="LCT25" s="260"/>
      <c r="LCU25" s="260"/>
      <c r="LCV25" s="260"/>
      <c r="LCW25" s="260"/>
      <c r="LCX25" s="260"/>
      <c r="LCY25" s="260"/>
      <c r="LCZ25" s="260"/>
      <c r="LDA25" s="260"/>
      <c r="LDB25" s="260"/>
      <c r="LDC25" s="260"/>
      <c r="LDD25" s="260"/>
      <c r="LDE25" s="260"/>
      <c r="LDF25" s="260"/>
      <c r="LDG25" s="260"/>
      <c r="LDH25" s="260"/>
      <c r="LDI25" s="260"/>
      <c r="LDJ25" s="260"/>
      <c r="LDK25" s="260"/>
      <c r="LDL25" s="260"/>
      <c r="LDM25" s="260"/>
      <c r="LDN25" s="260"/>
      <c r="LDO25" s="260"/>
      <c r="LDP25" s="260"/>
      <c r="LDQ25" s="260"/>
      <c r="LDR25" s="260"/>
      <c r="LDS25" s="260"/>
      <c r="LDT25" s="260"/>
      <c r="LDU25" s="260"/>
      <c r="LDV25" s="260"/>
      <c r="LDW25" s="260"/>
      <c r="LDX25" s="260"/>
      <c r="LDY25" s="260"/>
      <c r="LDZ25" s="260"/>
      <c r="LEA25" s="260"/>
      <c r="LEB25" s="260"/>
      <c r="LEC25" s="260"/>
      <c r="LED25" s="260"/>
      <c r="LEE25" s="260"/>
      <c r="LEF25" s="260"/>
      <c r="LEG25" s="260"/>
      <c r="LEH25" s="260"/>
      <c r="LEI25" s="260"/>
      <c r="LEJ25" s="260"/>
      <c r="LEK25" s="260"/>
      <c r="LEL25" s="260"/>
      <c r="LEM25" s="260"/>
      <c r="LEN25" s="260"/>
      <c r="LEO25" s="260"/>
      <c r="LEP25" s="260"/>
      <c r="LEQ25" s="260"/>
      <c r="LER25" s="260"/>
      <c r="LES25" s="260"/>
      <c r="LET25" s="260"/>
      <c r="LEU25" s="260"/>
      <c r="LEV25" s="260"/>
      <c r="LEW25" s="260"/>
      <c r="LEX25" s="260"/>
      <c r="LEY25" s="260"/>
      <c r="LEZ25" s="260"/>
      <c r="LFA25" s="260"/>
      <c r="LFB25" s="260"/>
      <c r="LFC25" s="260"/>
      <c r="LFD25" s="260"/>
      <c r="LFE25" s="260"/>
      <c r="LFF25" s="260"/>
      <c r="LFG25" s="260"/>
      <c r="LFH25" s="260"/>
      <c r="LFI25" s="260"/>
      <c r="LFJ25" s="260"/>
      <c r="LFK25" s="260"/>
      <c r="LFL25" s="260"/>
      <c r="LFM25" s="260"/>
      <c r="LFN25" s="260"/>
      <c r="LFO25" s="260"/>
      <c r="LFP25" s="260"/>
      <c r="LFQ25" s="260"/>
      <c r="LFR25" s="260"/>
      <c r="LFS25" s="260"/>
      <c r="LFT25" s="260"/>
      <c r="LFU25" s="260"/>
      <c r="LFV25" s="260"/>
      <c r="LFW25" s="260"/>
      <c r="LFX25" s="260"/>
      <c r="LFY25" s="260"/>
      <c r="LFZ25" s="260"/>
      <c r="LGA25" s="260"/>
      <c r="LGB25" s="260"/>
      <c r="LGC25" s="260"/>
      <c r="LGD25" s="260"/>
      <c r="LGE25" s="260"/>
      <c r="LGF25" s="260"/>
      <c r="LGG25" s="260"/>
      <c r="LGH25" s="260"/>
      <c r="LGI25" s="260"/>
      <c r="LGJ25" s="260"/>
      <c r="LGK25" s="260"/>
      <c r="LGL25" s="260"/>
      <c r="LGM25" s="260"/>
      <c r="LGN25" s="260"/>
      <c r="LGO25" s="260"/>
      <c r="LGP25" s="260"/>
      <c r="LGQ25" s="260"/>
      <c r="LGR25" s="260"/>
      <c r="LGS25" s="260"/>
      <c r="LGT25" s="260"/>
      <c r="LGU25" s="260"/>
      <c r="LGV25" s="260"/>
      <c r="LGW25" s="260"/>
      <c r="LGX25" s="260"/>
      <c r="LGY25" s="260"/>
      <c r="LGZ25" s="260"/>
      <c r="LHA25" s="260"/>
      <c r="LHB25" s="260"/>
      <c r="LHC25" s="260"/>
      <c r="LHD25" s="260"/>
      <c r="LHE25" s="260"/>
      <c r="LHF25" s="260"/>
      <c r="LHG25" s="260"/>
      <c r="LHH25" s="260"/>
      <c r="LHI25" s="260"/>
      <c r="LHJ25" s="260"/>
      <c r="LHK25" s="260"/>
      <c r="LHL25" s="260"/>
      <c r="LHM25" s="260"/>
      <c r="LHN25" s="260"/>
      <c r="LHO25" s="260"/>
      <c r="LHP25" s="260"/>
      <c r="LHQ25" s="260"/>
      <c r="LHR25" s="260"/>
      <c r="LHS25" s="260"/>
      <c r="LHT25" s="260"/>
      <c r="LHU25" s="260"/>
      <c r="LHV25" s="260"/>
      <c r="LHW25" s="260"/>
      <c r="LHX25" s="260"/>
      <c r="LHY25" s="260"/>
      <c r="LHZ25" s="260"/>
      <c r="LIA25" s="260"/>
      <c r="LIB25" s="260"/>
      <c r="LIC25" s="260"/>
      <c r="LID25" s="260"/>
      <c r="LIE25" s="260"/>
      <c r="LIF25" s="260"/>
      <c r="LIG25" s="260"/>
      <c r="LIH25" s="260"/>
      <c r="LII25" s="260"/>
      <c r="LIJ25" s="260"/>
      <c r="LIK25" s="260"/>
      <c r="LIL25" s="260"/>
      <c r="LIM25" s="260"/>
      <c r="LIN25" s="260"/>
      <c r="LIO25" s="260"/>
      <c r="LIP25" s="260"/>
      <c r="LIQ25" s="260"/>
      <c r="LIR25" s="260"/>
      <c r="LIS25" s="260"/>
      <c r="LIT25" s="260"/>
      <c r="LIU25" s="260"/>
      <c r="LIV25" s="260"/>
      <c r="LIW25" s="260"/>
      <c r="LIX25" s="260"/>
      <c r="LIY25" s="260"/>
      <c r="LIZ25" s="260"/>
      <c r="LJA25" s="260"/>
      <c r="LJB25" s="260"/>
      <c r="LJC25" s="260"/>
      <c r="LJD25" s="260"/>
      <c r="LJE25" s="260"/>
      <c r="LJF25" s="260"/>
      <c r="LJG25" s="260"/>
      <c r="LJH25" s="260"/>
      <c r="LJI25" s="260"/>
      <c r="LJJ25" s="260"/>
      <c r="LJK25" s="260"/>
      <c r="LJL25" s="260"/>
      <c r="LJM25" s="260"/>
      <c r="LJN25" s="260"/>
      <c r="LJO25" s="260"/>
      <c r="LJP25" s="260"/>
      <c r="LJQ25" s="260"/>
      <c r="LJR25" s="260"/>
      <c r="LJS25" s="260"/>
      <c r="LJT25" s="260"/>
      <c r="LJU25" s="260"/>
      <c r="LJV25" s="260"/>
      <c r="LJW25" s="260"/>
      <c r="LJX25" s="260"/>
      <c r="LJY25" s="260"/>
      <c r="LJZ25" s="260"/>
      <c r="LKA25" s="260"/>
      <c r="LKB25" s="260"/>
      <c r="LKC25" s="260"/>
      <c r="LKD25" s="260"/>
      <c r="LKE25" s="260"/>
      <c r="LKF25" s="260"/>
      <c r="LKG25" s="260"/>
      <c r="LKH25" s="260"/>
      <c r="LKI25" s="260"/>
      <c r="LKJ25" s="260"/>
      <c r="LKK25" s="260"/>
      <c r="LKL25" s="260"/>
      <c r="LKM25" s="260"/>
      <c r="LKN25" s="260"/>
      <c r="LKO25" s="260"/>
      <c r="LKP25" s="260"/>
      <c r="LKQ25" s="260"/>
      <c r="LKR25" s="260"/>
      <c r="LKS25" s="260"/>
      <c r="LKT25" s="260"/>
      <c r="LKU25" s="260"/>
      <c r="LKV25" s="260"/>
      <c r="LKW25" s="260"/>
      <c r="LKX25" s="260"/>
      <c r="LKY25" s="260"/>
      <c r="LKZ25" s="260"/>
      <c r="LLA25" s="260"/>
      <c r="LLB25" s="260"/>
      <c r="LLC25" s="260"/>
      <c r="LLD25" s="260"/>
      <c r="LLE25" s="260"/>
      <c r="LLF25" s="260"/>
      <c r="LLG25" s="260"/>
      <c r="LLH25" s="260"/>
      <c r="LLI25" s="260"/>
      <c r="LLJ25" s="260"/>
      <c r="LLK25" s="260"/>
      <c r="LLL25" s="260"/>
      <c r="LLM25" s="260"/>
      <c r="LLN25" s="260"/>
      <c r="LLO25" s="260"/>
      <c r="LLP25" s="260"/>
      <c r="LLQ25" s="260"/>
      <c r="LLR25" s="260"/>
      <c r="LLS25" s="260"/>
      <c r="LLT25" s="260"/>
      <c r="LLU25" s="260"/>
      <c r="LLV25" s="260"/>
      <c r="LLW25" s="260"/>
      <c r="LLX25" s="260"/>
      <c r="LLY25" s="260"/>
      <c r="LLZ25" s="260"/>
      <c r="LMA25" s="260"/>
      <c r="LMB25" s="260"/>
      <c r="LMC25" s="260"/>
      <c r="LMD25" s="260"/>
      <c r="LME25" s="260"/>
      <c r="LMF25" s="260"/>
      <c r="LMG25" s="260"/>
      <c r="LMH25" s="260"/>
      <c r="LMI25" s="260"/>
      <c r="LMJ25" s="260"/>
      <c r="LMK25" s="260"/>
      <c r="LML25" s="260"/>
      <c r="LMM25" s="260"/>
      <c r="LMN25" s="260"/>
      <c r="LMO25" s="260"/>
      <c r="LMP25" s="260"/>
      <c r="LMQ25" s="260"/>
      <c r="LMR25" s="260"/>
      <c r="LMS25" s="260"/>
      <c r="LMT25" s="260"/>
      <c r="LMU25" s="260"/>
      <c r="LMV25" s="260"/>
      <c r="LMW25" s="260"/>
      <c r="LMX25" s="260"/>
      <c r="LMY25" s="260"/>
      <c r="LMZ25" s="260"/>
      <c r="LNA25" s="260"/>
      <c r="LNB25" s="260"/>
      <c r="LNC25" s="260"/>
      <c r="LND25" s="260"/>
      <c r="LNE25" s="260"/>
      <c r="LNF25" s="260"/>
      <c r="LNG25" s="260"/>
      <c r="LNH25" s="260"/>
      <c r="LNI25" s="260"/>
      <c r="LNJ25" s="260"/>
      <c r="LNK25" s="260"/>
      <c r="LNL25" s="260"/>
      <c r="LNM25" s="260"/>
      <c r="LNN25" s="260"/>
      <c r="LNO25" s="260"/>
      <c r="LNP25" s="260"/>
      <c r="LNQ25" s="260"/>
      <c r="LNR25" s="260"/>
      <c r="LNS25" s="260"/>
      <c r="LNT25" s="260"/>
      <c r="LNU25" s="260"/>
      <c r="LNV25" s="260"/>
      <c r="LNW25" s="260"/>
      <c r="LNX25" s="260"/>
      <c r="LNY25" s="260"/>
      <c r="LNZ25" s="260"/>
      <c r="LOA25" s="260"/>
      <c r="LOB25" s="260"/>
      <c r="LOC25" s="260"/>
      <c r="LOD25" s="260"/>
      <c r="LOE25" s="260"/>
      <c r="LOF25" s="260"/>
      <c r="LOG25" s="260"/>
      <c r="LOH25" s="260"/>
      <c r="LOI25" s="260"/>
      <c r="LOJ25" s="260"/>
      <c r="LOK25" s="260"/>
      <c r="LOL25" s="260"/>
      <c r="LOM25" s="260"/>
      <c r="LON25" s="260"/>
      <c r="LOO25" s="260"/>
      <c r="LOP25" s="260"/>
      <c r="LOQ25" s="260"/>
      <c r="LOR25" s="260"/>
      <c r="LOS25" s="260"/>
      <c r="LOT25" s="260"/>
      <c r="LOU25" s="260"/>
      <c r="LOV25" s="260"/>
      <c r="LOW25" s="260"/>
      <c r="LOX25" s="260"/>
      <c r="LOY25" s="260"/>
      <c r="LOZ25" s="260"/>
      <c r="LPA25" s="260"/>
      <c r="LPB25" s="260"/>
      <c r="LPC25" s="260"/>
      <c r="LPD25" s="260"/>
      <c r="LPE25" s="260"/>
      <c r="LPF25" s="260"/>
      <c r="LPG25" s="260"/>
      <c r="LPH25" s="260"/>
      <c r="LPI25" s="260"/>
      <c r="LPJ25" s="260"/>
      <c r="LPK25" s="260"/>
      <c r="LPL25" s="260"/>
      <c r="LPM25" s="260"/>
      <c r="LPN25" s="260"/>
      <c r="LPO25" s="260"/>
      <c r="LPP25" s="260"/>
      <c r="LPQ25" s="260"/>
      <c r="LPR25" s="260"/>
      <c r="LPS25" s="260"/>
      <c r="LPT25" s="260"/>
      <c r="LPU25" s="260"/>
      <c r="LPV25" s="260"/>
      <c r="LPW25" s="260"/>
      <c r="LPX25" s="260"/>
      <c r="LPY25" s="260"/>
      <c r="LPZ25" s="260"/>
      <c r="LQA25" s="260"/>
      <c r="LQB25" s="260"/>
      <c r="LQC25" s="260"/>
      <c r="LQD25" s="260"/>
      <c r="LQE25" s="260"/>
      <c r="LQF25" s="260"/>
      <c r="LQG25" s="260"/>
      <c r="LQH25" s="260"/>
      <c r="LQI25" s="260"/>
      <c r="LQJ25" s="260"/>
      <c r="LQK25" s="260"/>
      <c r="LQL25" s="260"/>
      <c r="LQM25" s="260"/>
      <c r="LQN25" s="260"/>
      <c r="LQO25" s="260"/>
      <c r="LQP25" s="260"/>
      <c r="LQQ25" s="260"/>
      <c r="LQR25" s="260"/>
      <c r="LQS25" s="260"/>
      <c r="LQT25" s="260"/>
      <c r="LQU25" s="260"/>
      <c r="LQV25" s="260"/>
      <c r="LQW25" s="260"/>
      <c r="LQX25" s="260"/>
      <c r="LQY25" s="260"/>
      <c r="LQZ25" s="260"/>
      <c r="LRA25" s="260"/>
      <c r="LRB25" s="260"/>
      <c r="LRC25" s="260"/>
      <c r="LRD25" s="260"/>
      <c r="LRE25" s="260"/>
      <c r="LRF25" s="260"/>
      <c r="LRG25" s="260"/>
      <c r="LRH25" s="260"/>
      <c r="LRI25" s="260"/>
      <c r="LRJ25" s="260"/>
      <c r="LRK25" s="260"/>
      <c r="LRL25" s="260"/>
      <c r="LRM25" s="260"/>
      <c r="LRN25" s="260"/>
      <c r="LRO25" s="260"/>
      <c r="LRP25" s="260"/>
      <c r="LRQ25" s="260"/>
      <c r="LRR25" s="260"/>
      <c r="LRS25" s="260"/>
      <c r="LRT25" s="260"/>
      <c r="LRU25" s="260"/>
      <c r="LRV25" s="260"/>
      <c r="LRW25" s="260"/>
      <c r="LRX25" s="260"/>
      <c r="LRY25" s="260"/>
      <c r="LRZ25" s="260"/>
      <c r="LSA25" s="260"/>
      <c r="LSB25" s="260"/>
      <c r="LSC25" s="260"/>
      <c r="LSD25" s="260"/>
      <c r="LSE25" s="260"/>
      <c r="LSF25" s="260"/>
      <c r="LSG25" s="260"/>
      <c r="LSH25" s="260"/>
      <c r="LSI25" s="260"/>
      <c r="LSJ25" s="260"/>
      <c r="LSK25" s="260"/>
      <c r="LSL25" s="260"/>
      <c r="LSM25" s="260"/>
      <c r="LSN25" s="260"/>
      <c r="LSO25" s="260"/>
      <c r="LSP25" s="260"/>
      <c r="LSQ25" s="260"/>
      <c r="LSR25" s="260"/>
      <c r="LSS25" s="260"/>
      <c r="LST25" s="260"/>
      <c r="LSU25" s="260"/>
      <c r="LSV25" s="260"/>
      <c r="LSW25" s="260"/>
      <c r="LSX25" s="260"/>
      <c r="LSY25" s="260"/>
      <c r="LSZ25" s="260"/>
      <c r="LTA25" s="260"/>
      <c r="LTB25" s="260"/>
      <c r="LTC25" s="260"/>
      <c r="LTD25" s="260"/>
      <c r="LTE25" s="260"/>
      <c r="LTF25" s="260"/>
      <c r="LTG25" s="260"/>
      <c r="LTH25" s="260"/>
      <c r="LTI25" s="260"/>
      <c r="LTJ25" s="260"/>
      <c r="LTK25" s="260"/>
      <c r="LTL25" s="260"/>
      <c r="LTM25" s="260"/>
      <c r="LTN25" s="260"/>
      <c r="LTO25" s="260"/>
      <c r="LTP25" s="260"/>
      <c r="LTQ25" s="260"/>
      <c r="LTR25" s="260"/>
      <c r="LTS25" s="260"/>
      <c r="LTT25" s="260"/>
      <c r="LTU25" s="260"/>
      <c r="LTV25" s="260"/>
      <c r="LTW25" s="260"/>
      <c r="LTX25" s="260"/>
      <c r="LTY25" s="260"/>
      <c r="LTZ25" s="260"/>
      <c r="LUA25" s="260"/>
      <c r="LUB25" s="260"/>
      <c r="LUC25" s="260"/>
      <c r="LUD25" s="260"/>
      <c r="LUE25" s="260"/>
      <c r="LUF25" s="260"/>
      <c r="LUG25" s="260"/>
      <c r="LUH25" s="260"/>
      <c r="LUI25" s="260"/>
      <c r="LUJ25" s="260"/>
      <c r="LUK25" s="260"/>
      <c r="LUL25" s="260"/>
      <c r="LUM25" s="260"/>
      <c r="LUN25" s="260"/>
      <c r="LUO25" s="260"/>
      <c r="LUP25" s="260"/>
      <c r="LUQ25" s="260"/>
      <c r="LUR25" s="260"/>
      <c r="LUS25" s="260"/>
      <c r="LUT25" s="260"/>
      <c r="LUU25" s="260"/>
      <c r="LUV25" s="260"/>
      <c r="LUW25" s="260"/>
      <c r="LUX25" s="260"/>
      <c r="LUY25" s="260"/>
      <c r="LUZ25" s="260"/>
      <c r="LVA25" s="260"/>
      <c r="LVB25" s="260"/>
      <c r="LVC25" s="260"/>
      <c r="LVD25" s="260"/>
      <c r="LVE25" s="260"/>
      <c r="LVF25" s="260"/>
      <c r="LVG25" s="260"/>
      <c r="LVH25" s="260"/>
      <c r="LVI25" s="260"/>
      <c r="LVJ25" s="260"/>
      <c r="LVK25" s="260"/>
      <c r="LVL25" s="260"/>
      <c r="LVM25" s="260"/>
      <c r="LVN25" s="260"/>
      <c r="LVO25" s="260"/>
      <c r="LVP25" s="260"/>
      <c r="LVQ25" s="260"/>
      <c r="LVR25" s="260"/>
      <c r="LVS25" s="260"/>
      <c r="LVT25" s="260"/>
      <c r="LVU25" s="260"/>
      <c r="LVV25" s="260"/>
      <c r="LVW25" s="260"/>
      <c r="LVX25" s="260"/>
      <c r="LVY25" s="260"/>
      <c r="LVZ25" s="260"/>
      <c r="LWA25" s="260"/>
      <c r="LWB25" s="260"/>
      <c r="LWC25" s="260"/>
      <c r="LWD25" s="260"/>
      <c r="LWE25" s="260"/>
      <c r="LWF25" s="260"/>
      <c r="LWG25" s="260"/>
      <c r="LWH25" s="260"/>
      <c r="LWI25" s="260"/>
      <c r="LWJ25" s="260"/>
      <c r="LWK25" s="260"/>
      <c r="LWL25" s="260"/>
      <c r="LWM25" s="260"/>
      <c r="LWN25" s="260"/>
      <c r="LWO25" s="260"/>
      <c r="LWP25" s="260"/>
      <c r="LWQ25" s="260"/>
      <c r="LWR25" s="260"/>
      <c r="LWS25" s="260"/>
      <c r="LWT25" s="260"/>
      <c r="LWU25" s="260"/>
      <c r="LWV25" s="260"/>
      <c r="LWW25" s="260"/>
      <c r="LWX25" s="260"/>
      <c r="LWY25" s="260"/>
      <c r="LWZ25" s="260"/>
      <c r="LXA25" s="260"/>
      <c r="LXB25" s="260"/>
      <c r="LXC25" s="260"/>
      <c r="LXD25" s="260"/>
      <c r="LXE25" s="260"/>
      <c r="LXF25" s="260"/>
      <c r="LXG25" s="260"/>
      <c r="LXH25" s="260"/>
      <c r="LXI25" s="260"/>
      <c r="LXJ25" s="260"/>
      <c r="LXK25" s="260"/>
      <c r="LXL25" s="260"/>
      <c r="LXM25" s="260"/>
      <c r="LXN25" s="260"/>
      <c r="LXO25" s="260"/>
      <c r="LXP25" s="260"/>
      <c r="LXQ25" s="260"/>
      <c r="LXR25" s="260"/>
      <c r="LXS25" s="260"/>
      <c r="LXT25" s="260"/>
      <c r="LXU25" s="260"/>
      <c r="LXV25" s="260"/>
      <c r="LXW25" s="260"/>
      <c r="LXX25" s="260"/>
      <c r="LXY25" s="260"/>
      <c r="LXZ25" s="260"/>
      <c r="LYA25" s="260"/>
      <c r="LYB25" s="260"/>
      <c r="LYC25" s="260"/>
      <c r="LYD25" s="260"/>
      <c r="LYE25" s="260"/>
      <c r="LYF25" s="260"/>
      <c r="LYG25" s="260"/>
      <c r="LYH25" s="260"/>
      <c r="LYI25" s="260"/>
      <c r="LYJ25" s="260"/>
      <c r="LYK25" s="260"/>
      <c r="LYL25" s="260"/>
      <c r="LYM25" s="260"/>
      <c r="LYN25" s="260"/>
      <c r="LYO25" s="260"/>
      <c r="LYP25" s="260"/>
      <c r="LYQ25" s="260"/>
      <c r="LYR25" s="260"/>
      <c r="LYS25" s="260"/>
      <c r="LYT25" s="260"/>
      <c r="LYU25" s="260"/>
      <c r="LYV25" s="260"/>
      <c r="LYW25" s="260"/>
      <c r="LYX25" s="260"/>
      <c r="LYY25" s="260"/>
      <c r="LYZ25" s="260"/>
      <c r="LZA25" s="260"/>
      <c r="LZB25" s="260"/>
      <c r="LZC25" s="260"/>
      <c r="LZD25" s="260"/>
      <c r="LZE25" s="260"/>
      <c r="LZF25" s="260"/>
      <c r="LZG25" s="260"/>
      <c r="LZH25" s="260"/>
      <c r="LZI25" s="260"/>
      <c r="LZJ25" s="260"/>
      <c r="LZK25" s="260"/>
      <c r="LZL25" s="260"/>
      <c r="LZM25" s="260"/>
      <c r="LZN25" s="260"/>
      <c r="LZO25" s="260"/>
      <c r="LZP25" s="260"/>
      <c r="LZQ25" s="260"/>
      <c r="LZR25" s="260"/>
      <c r="LZS25" s="260"/>
      <c r="LZT25" s="260"/>
      <c r="LZU25" s="260"/>
      <c r="LZV25" s="260"/>
      <c r="LZW25" s="260"/>
      <c r="LZX25" s="260"/>
      <c r="LZY25" s="260"/>
      <c r="LZZ25" s="260"/>
      <c r="MAA25" s="260"/>
      <c r="MAB25" s="260"/>
      <c r="MAC25" s="260"/>
      <c r="MAD25" s="260"/>
      <c r="MAE25" s="260"/>
      <c r="MAF25" s="260"/>
      <c r="MAG25" s="260"/>
      <c r="MAH25" s="260"/>
      <c r="MAI25" s="260"/>
      <c r="MAJ25" s="260"/>
      <c r="MAK25" s="260"/>
      <c r="MAL25" s="260"/>
      <c r="MAM25" s="260"/>
      <c r="MAN25" s="260"/>
      <c r="MAO25" s="260"/>
      <c r="MAP25" s="260"/>
      <c r="MAQ25" s="260"/>
      <c r="MAR25" s="260"/>
      <c r="MAS25" s="260"/>
      <c r="MAT25" s="260"/>
      <c r="MAU25" s="260"/>
      <c r="MAV25" s="260"/>
      <c r="MAW25" s="260"/>
      <c r="MAX25" s="260"/>
      <c r="MAY25" s="260"/>
      <c r="MAZ25" s="260"/>
      <c r="MBA25" s="260"/>
      <c r="MBB25" s="260"/>
      <c r="MBC25" s="260"/>
      <c r="MBD25" s="260"/>
      <c r="MBE25" s="260"/>
      <c r="MBF25" s="260"/>
      <c r="MBG25" s="260"/>
      <c r="MBH25" s="260"/>
      <c r="MBI25" s="260"/>
      <c r="MBJ25" s="260"/>
      <c r="MBK25" s="260"/>
      <c r="MBL25" s="260"/>
      <c r="MBM25" s="260"/>
      <c r="MBN25" s="260"/>
      <c r="MBO25" s="260"/>
      <c r="MBP25" s="260"/>
      <c r="MBQ25" s="260"/>
      <c r="MBR25" s="260"/>
      <c r="MBS25" s="260"/>
      <c r="MBT25" s="260"/>
      <c r="MBU25" s="260"/>
      <c r="MBV25" s="260"/>
      <c r="MBW25" s="260"/>
      <c r="MBX25" s="260"/>
      <c r="MBY25" s="260"/>
      <c r="MBZ25" s="260"/>
      <c r="MCA25" s="260"/>
      <c r="MCB25" s="260"/>
      <c r="MCC25" s="260"/>
      <c r="MCD25" s="260"/>
      <c r="MCE25" s="260"/>
      <c r="MCF25" s="260"/>
      <c r="MCG25" s="260"/>
      <c r="MCH25" s="260"/>
      <c r="MCI25" s="260"/>
      <c r="MCJ25" s="260"/>
      <c r="MCK25" s="260"/>
      <c r="MCL25" s="260"/>
      <c r="MCM25" s="260"/>
      <c r="MCN25" s="260"/>
      <c r="MCO25" s="260"/>
      <c r="MCP25" s="260"/>
      <c r="MCQ25" s="260"/>
      <c r="MCR25" s="260"/>
      <c r="MCS25" s="260"/>
      <c r="MCT25" s="260"/>
      <c r="MCU25" s="260"/>
      <c r="MCV25" s="260"/>
      <c r="MCW25" s="260"/>
      <c r="MCX25" s="260"/>
      <c r="MCY25" s="260"/>
      <c r="MCZ25" s="260"/>
      <c r="MDA25" s="260"/>
      <c r="MDB25" s="260"/>
      <c r="MDC25" s="260"/>
      <c r="MDD25" s="260"/>
      <c r="MDE25" s="260"/>
      <c r="MDF25" s="260"/>
      <c r="MDG25" s="260"/>
      <c r="MDH25" s="260"/>
      <c r="MDI25" s="260"/>
      <c r="MDJ25" s="260"/>
      <c r="MDK25" s="260"/>
      <c r="MDL25" s="260"/>
      <c r="MDM25" s="260"/>
      <c r="MDN25" s="260"/>
      <c r="MDO25" s="260"/>
      <c r="MDP25" s="260"/>
      <c r="MDQ25" s="260"/>
      <c r="MDR25" s="260"/>
      <c r="MDS25" s="260"/>
      <c r="MDT25" s="260"/>
      <c r="MDU25" s="260"/>
      <c r="MDV25" s="260"/>
      <c r="MDW25" s="260"/>
      <c r="MDX25" s="260"/>
      <c r="MDY25" s="260"/>
      <c r="MDZ25" s="260"/>
      <c r="MEA25" s="260"/>
      <c r="MEB25" s="260"/>
      <c r="MEC25" s="260"/>
      <c r="MED25" s="260"/>
      <c r="MEE25" s="260"/>
      <c r="MEF25" s="260"/>
      <c r="MEG25" s="260"/>
      <c r="MEH25" s="260"/>
      <c r="MEI25" s="260"/>
      <c r="MEJ25" s="260"/>
      <c r="MEK25" s="260"/>
      <c r="MEL25" s="260"/>
      <c r="MEM25" s="260"/>
      <c r="MEN25" s="260"/>
      <c r="MEO25" s="260"/>
      <c r="MEP25" s="260"/>
      <c r="MEQ25" s="260"/>
      <c r="MER25" s="260"/>
      <c r="MES25" s="260"/>
      <c r="MET25" s="260"/>
      <c r="MEU25" s="260"/>
      <c r="MEV25" s="260"/>
      <c r="MEW25" s="260"/>
      <c r="MEX25" s="260"/>
      <c r="MEY25" s="260"/>
      <c r="MEZ25" s="260"/>
      <c r="MFA25" s="260"/>
      <c r="MFB25" s="260"/>
      <c r="MFC25" s="260"/>
      <c r="MFD25" s="260"/>
      <c r="MFE25" s="260"/>
      <c r="MFF25" s="260"/>
      <c r="MFG25" s="260"/>
      <c r="MFH25" s="260"/>
      <c r="MFI25" s="260"/>
      <c r="MFJ25" s="260"/>
      <c r="MFK25" s="260"/>
      <c r="MFL25" s="260"/>
      <c r="MFM25" s="260"/>
      <c r="MFN25" s="260"/>
      <c r="MFO25" s="260"/>
      <c r="MFP25" s="260"/>
      <c r="MFQ25" s="260"/>
      <c r="MFR25" s="260"/>
      <c r="MFS25" s="260"/>
      <c r="MFT25" s="260"/>
      <c r="MFU25" s="260"/>
      <c r="MFV25" s="260"/>
      <c r="MFW25" s="260"/>
      <c r="MFX25" s="260"/>
      <c r="MFY25" s="260"/>
      <c r="MFZ25" s="260"/>
      <c r="MGA25" s="260"/>
      <c r="MGB25" s="260"/>
      <c r="MGC25" s="260"/>
      <c r="MGD25" s="260"/>
      <c r="MGE25" s="260"/>
      <c r="MGF25" s="260"/>
      <c r="MGG25" s="260"/>
      <c r="MGH25" s="260"/>
      <c r="MGI25" s="260"/>
      <c r="MGJ25" s="260"/>
      <c r="MGK25" s="260"/>
      <c r="MGL25" s="260"/>
      <c r="MGM25" s="260"/>
      <c r="MGN25" s="260"/>
      <c r="MGO25" s="260"/>
      <c r="MGP25" s="260"/>
      <c r="MGQ25" s="260"/>
      <c r="MGR25" s="260"/>
      <c r="MGS25" s="260"/>
      <c r="MGT25" s="260"/>
      <c r="MGU25" s="260"/>
      <c r="MGV25" s="260"/>
      <c r="MGW25" s="260"/>
      <c r="MGX25" s="260"/>
      <c r="MGY25" s="260"/>
      <c r="MGZ25" s="260"/>
      <c r="MHA25" s="260"/>
      <c r="MHB25" s="260"/>
      <c r="MHC25" s="260"/>
      <c r="MHD25" s="260"/>
      <c r="MHE25" s="260"/>
      <c r="MHF25" s="260"/>
      <c r="MHG25" s="260"/>
      <c r="MHH25" s="260"/>
      <c r="MHI25" s="260"/>
      <c r="MHJ25" s="260"/>
      <c r="MHK25" s="260"/>
      <c r="MHL25" s="260"/>
      <c r="MHM25" s="260"/>
      <c r="MHN25" s="260"/>
      <c r="MHO25" s="260"/>
      <c r="MHP25" s="260"/>
      <c r="MHQ25" s="260"/>
      <c r="MHR25" s="260"/>
      <c r="MHS25" s="260"/>
      <c r="MHT25" s="260"/>
      <c r="MHU25" s="260"/>
      <c r="MHV25" s="260"/>
      <c r="MHW25" s="260"/>
      <c r="MHX25" s="260"/>
      <c r="MHY25" s="260"/>
      <c r="MHZ25" s="260"/>
      <c r="MIA25" s="260"/>
      <c r="MIB25" s="260"/>
      <c r="MIC25" s="260"/>
      <c r="MID25" s="260"/>
      <c r="MIE25" s="260"/>
      <c r="MIF25" s="260"/>
      <c r="MIG25" s="260"/>
      <c r="MIH25" s="260"/>
      <c r="MII25" s="260"/>
      <c r="MIJ25" s="260"/>
      <c r="MIK25" s="260"/>
      <c r="MIL25" s="260"/>
      <c r="MIM25" s="260"/>
      <c r="MIN25" s="260"/>
      <c r="MIO25" s="260"/>
      <c r="MIP25" s="260"/>
      <c r="MIQ25" s="260"/>
      <c r="MIR25" s="260"/>
      <c r="MIS25" s="260"/>
      <c r="MIT25" s="260"/>
      <c r="MIU25" s="260"/>
      <c r="MIV25" s="260"/>
      <c r="MIW25" s="260"/>
      <c r="MIX25" s="260"/>
      <c r="MIY25" s="260"/>
      <c r="MIZ25" s="260"/>
      <c r="MJA25" s="260"/>
      <c r="MJB25" s="260"/>
      <c r="MJC25" s="260"/>
      <c r="MJD25" s="260"/>
      <c r="MJE25" s="260"/>
      <c r="MJF25" s="260"/>
      <c r="MJG25" s="260"/>
      <c r="MJH25" s="260"/>
      <c r="MJI25" s="260"/>
      <c r="MJJ25" s="260"/>
      <c r="MJK25" s="260"/>
      <c r="MJL25" s="260"/>
      <c r="MJM25" s="260"/>
      <c r="MJN25" s="260"/>
      <c r="MJO25" s="260"/>
      <c r="MJP25" s="260"/>
      <c r="MJQ25" s="260"/>
      <c r="MJR25" s="260"/>
      <c r="MJS25" s="260"/>
      <c r="MJT25" s="260"/>
      <c r="MJU25" s="260"/>
      <c r="MJV25" s="260"/>
      <c r="MJW25" s="260"/>
      <c r="MJX25" s="260"/>
      <c r="MJY25" s="260"/>
      <c r="MJZ25" s="260"/>
      <c r="MKA25" s="260"/>
      <c r="MKB25" s="260"/>
      <c r="MKC25" s="260"/>
      <c r="MKD25" s="260"/>
      <c r="MKE25" s="260"/>
      <c r="MKF25" s="260"/>
      <c r="MKG25" s="260"/>
      <c r="MKH25" s="260"/>
      <c r="MKI25" s="260"/>
      <c r="MKJ25" s="260"/>
      <c r="MKK25" s="260"/>
      <c r="MKL25" s="260"/>
      <c r="MKM25" s="260"/>
      <c r="MKN25" s="260"/>
      <c r="MKO25" s="260"/>
      <c r="MKP25" s="260"/>
      <c r="MKQ25" s="260"/>
      <c r="MKR25" s="260"/>
      <c r="MKS25" s="260"/>
      <c r="MKT25" s="260"/>
      <c r="MKU25" s="260"/>
      <c r="MKV25" s="260"/>
      <c r="MKW25" s="260"/>
      <c r="MKX25" s="260"/>
      <c r="MKY25" s="260"/>
      <c r="MKZ25" s="260"/>
      <c r="MLA25" s="260"/>
      <c r="MLB25" s="260"/>
      <c r="MLC25" s="260"/>
      <c r="MLD25" s="260"/>
      <c r="MLE25" s="260"/>
      <c r="MLF25" s="260"/>
      <c r="MLG25" s="260"/>
      <c r="MLH25" s="260"/>
      <c r="MLI25" s="260"/>
      <c r="MLJ25" s="260"/>
      <c r="MLK25" s="260"/>
      <c r="MLL25" s="260"/>
      <c r="MLM25" s="260"/>
      <c r="MLN25" s="260"/>
      <c r="MLO25" s="260"/>
      <c r="MLP25" s="260"/>
      <c r="MLQ25" s="260"/>
      <c r="MLR25" s="260"/>
      <c r="MLS25" s="260"/>
      <c r="MLT25" s="260"/>
      <c r="MLU25" s="260"/>
      <c r="MLV25" s="260"/>
      <c r="MLW25" s="260"/>
      <c r="MLX25" s="260"/>
      <c r="MLY25" s="260"/>
      <c r="MLZ25" s="260"/>
      <c r="MMA25" s="260"/>
      <c r="MMB25" s="260"/>
      <c r="MMC25" s="260"/>
      <c r="MMD25" s="260"/>
      <c r="MME25" s="260"/>
      <c r="MMF25" s="260"/>
      <c r="MMG25" s="260"/>
      <c r="MMH25" s="260"/>
      <c r="MMI25" s="260"/>
      <c r="MMJ25" s="260"/>
      <c r="MMK25" s="260"/>
      <c r="MML25" s="260"/>
      <c r="MMM25" s="260"/>
      <c r="MMN25" s="260"/>
      <c r="MMO25" s="260"/>
      <c r="MMP25" s="260"/>
      <c r="MMQ25" s="260"/>
      <c r="MMR25" s="260"/>
      <c r="MMS25" s="260"/>
      <c r="MMT25" s="260"/>
      <c r="MMU25" s="260"/>
      <c r="MMV25" s="260"/>
      <c r="MMW25" s="260"/>
      <c r="MMX25" s="260"/>
      <c r="MMY25" s="260"/>
      <c r="MMZ25" s="260"/>
      <c r="MNA25" s="260"/>
      <c r="MNB25" s="260"/>
      <c r="MNC25" s="260"/>
      <c r="MND25" s="260"/>
      <c r="MNE25" s="260"/>
      <c r="MNF25" s="260"/>
      <c r="MNG25" s="260"/>
      <c r="MNH25" s="260"/>
      <c r="MNI25" s="260"/>
      <c r="MNJ25" s="260"/>
      <c r="MNK25" s="260"/>
      <c r="MNL25" s="260"/>
      <c r="MNM25" s="260"/>
      <c r="MNN25" s="260"/>
      <c r="MNO25" s="260"/>
      <c r="MNP25" s="260"/>
      <c r="MNQ25" s="260"/>
      <c r="MNR25" s="260"/>
      <c r="MNS25" s="260"/>
      <c r="MNT25" s="260"/>
      <c r="MNU25" s="260"/>
      <c r="MNV25" s="260"/>
      <c r="MNW25" s="260"/>
      <c r="MNX25" s="260"/>
      <c r="MNY25" s="260"/>
      <c r="MNZ25" s="260"/>
      <c r="MOA25" s="260"/>
      <c r="MOB25" s="260"/>
      <c r="MOC25" s="260"/>
      <c r="MOD25" s="260"/>
      <c r="MOE25" s="260"/>
      <c r="MOF25" s="260"/>
      <c r="MOG25" s="260"/>
      <c r="MOH25" s="260"/>
      <c r="MOI25" s="260"/>
      <c r="MOJ25" s="260"/>
      <c r="MOK25" s="260"/>
      <c r="MOL25" s="260"/>
      <c r="MOM25" s="260"/>
      <c r="MON25" s="260"/>
      <c r="MOO25" s="260"/>
      <c r="MOP25" s="260"/>
      <c r="MOQ25" s="260"/>
      <c r="MOR25" s="260"/>
      <c r="MOS25" s="260"/>
      <c r="MOT25" s="260"/>
      <c r="MOU25" s="260"/>
      <c r="MOV25" s="260"/>
      <c r="MOW25" s="260"/>
      <c r="MOX25" s="260"/>
      <c r="MOY25" s="260"/>
      <c r="MOZ25" s="260"/>
      <c r="MPA25" s="260"/>
      <c r="MPB25" s="260"/>
      <c r="MPC25" s="260"/>
      <c r="MPD25" s="260"/>
      <c r="MPE25" s="260"/>
      <c r="MPF25" s="260"/>
      <c r="MPG25" s="260"/>
      <c r="MPH25" s="260"/>
      <c r="MPI25" s="260"/>
      <c r="MPJ25" s="260"/>
      <c r="MPK25" s="260"/>
      <c r="MPL25" s="260"/>
      <c r="MPM25" s="260"/>
      <c r="MPN25" s="260"/>
      <c r="MPO25" s="260"/>
      <c r="MPP25" s="260"/>
      <c r="MPQ25" s="260"/>
      <c r="MPR25" s="260"/>
      <c r="MPS25" s="260"/>
      <c r="MPT25" s="260"/>
      <c r="MPU25" s="260"/>
      <c r="MPV25" s="260"/>
      <c r="MPW25" s="260"/>
      <c r="MPX25" s="260"/>
      <c r="MPY25" s="260"/>
      <c r="MPZ25" s="260"/>
      <c r="MQA25" s="260"/>
      <c r="MQB25" s="260"/>
      <c r="MQC25" s="260"/>
      <c r="MQD25" s="260"/>
      <c r="MQE25" s="260"/>
      <c r="MQF25" s="260"/>
      <c r="MQG25" s="260"/>
      <c r="MQH25" s="260"/>
      <c r="MQI25" s="260"/>
      <c r="MQJ25" s="260"/>
      <c r="MQK25" s="260"/>
      <c r="MQL25" s="260"/>
      <c r="MQM25" s="260"/>
      <c r="MQN25" s="260"/>
      <c r="MQO25" s="260"/>
      <c r="MQP25" s="260"/>
      <c r="MQQ25" s="260"/>
      <c r="MQR25" s="260"/>
      <c r="MQS25" s="260"/>
      <c r="MQT25" s="260"/>
      <c r="MQU25" s="260"/>
      <c r="MQV25" s="260"/>
      <c r="MQW25" s="260"/>
      <c r="MQX25" s="260"/>
      <c r="MQY25" s="260"/>
      <c r="MQZ25" s="260"/>
      <c r="MRA25" s="260"/>
      <c r="MRB25" s="260"/>
      <c r="MRC25" s="260"/>
      <c r="MRD25" s="260"/>
      <c r="MRE25" s="260"/>
      <c r="MRF25" s="260"/>
      <c r="MRG25" s="260"/>
      <c r="MRH25" s="260"/>
      <c r="MRI25" s="260"/>
      <c r="MRJ25" s="260"/>
      <c r="MRK25" s="260"/>
      <c r="MRL25" s="260"/>
      <c r="MRM25" s="260"/>
      <c r="MRN25" s="260"/>
      <c r="MRO25" s="260"/>
      <c r="MRP25" s="260"/>
      <c r="MRQ25" s="260"/>
      <c r="MRR25" s="260"/>
      <c r="MRS25" s="260"/>
      <c r="MRT25" s="260"/>
      <c r="MRU25" s="260"/>
      <c r="MRV25" s="260"/>
      <c r="MRW25" s="260"/>
      <c r="MRX25" s="260"/>
      <c r="MRY25" s="260"/>
      <c r="MRZ25" s="260"/>
      <c r="MSA25" s="260"/>
      <c r="MSB25" s="260"/>
      <c r="MSC25" s="260"/>
      <c r="MSD25" s="260"/>
      <c r="MSE25" s="260"/>
      <c r="MSF25" s="260"/>
      <c r="MSG25" s="260"/>
      <c r="MSH25" s="260"/>
      <c r="MSI25" s="260"/>
      <c r="MSJ25" s="260"/>
      <c r="MSK25" s="260"/>
      <c r="MSL25" s="260"/>
      <c r="MSM25" s="260"/>
      <c r="MSN25" s="260"/>
      <c r="MSO25" s="260"/>
      <c r="MSP25" s="260"/>
      <c r="MSQ25" s="260"/>
      <c r="MSR25" s="260"/>
      <c r="MSS25" s="260"/>
      <c r="MST25" s="260"/>
      <c r="MSU25" s="260"/>
      <c r="MSV25" s="260"/>
      <c r="MSW25" s="260"/>
      <c r="MSX25" s="260"/>
      <c r="MSY25" s="260"/>
      <c r="MSZ25" s="260"/>
      <c r="MTA25" s="260"/>
      <c r="MTB25" s="260"/>
      <c r="MTC25" s="260"/>
      <c r="MTD25" s="260"/>
      <c r="MTE25" s="260"/>
      <c r="MTF25" s="260"/>
      <c r="MTG25" s="260"/>
      <c r="MTH25" s="260"/>
      <c r="MTI25" s="260"/>
      <c r="MTJ25" s="260"/>
      <c r="MTK25" s="260"/>
      <c r="MTL25" s="260"/>
      <c r="MTM25" s="260"/>
      <c r="MTN25" s="260"/>
      <c r="MTO25" s="260"/>
      <c r="MTP25" s="260"/>
      <c r="MTQ25" s="260"/>
      <c r="MTR25" s="260"/>
      <c r="MTS25" s="260"/>
      <c r="MTT25" s="260"/>
      <c r="MTU25" s="260"/>
      <c r="MTV25" s="260"/>
      <c r="MTW25" s="260"/>
      <c r="MTX25" s="260"/>
      <c r="MTY25" s="260"/>
      <c r="MTZ25" s="260"/>
      <c r="MUA25" s="260"/>
      <c r="MUB25" s="260"/>
      <c r="MUC25" s="260"/>
      <c r="MUD25" s="260"/>
      <c r="MUE25" s="260"/>
      <c r="MUF25" s="260"/>
      <c r="MUG25" s="260"/>
      <c r="MUH25" s="260"/>
      <c r="MUI25" s="260"/>
      <c r="MUJ25" s="260"/>
      <c r="MUK25" s="260"/>
      <c r="MUL25" s="260"/>
      <c r="MUM25" s="260"/>
      <c r="MUN25" s="260"/>
      <c r="MUO25" s="260"/>
      <c r="MUP25" s="260"/>
      <c r="MUQ25" s="260"/>
      <c r="MUR25" s="260"/>
      <c r="MUS25" s="260"/>
      <c r="MUT25" s="260"/>
      <c r="MUU25" s="260"/>
      <c r="MUV25" s="260"/>
      <c r="MUW25" s="260"/>
      <c r="MUX25" s="260"/>
      <c r="MUY25" s="260"/>
      <c r="MUZ25" s="260"/>
      <c r="MVA25" s="260"/>
      <c r="MVB25" s="260"/>
      <c r="MVC25" s="260"/>
      <c r="MVD25" s="260"/>
      <c r="MVE25" s="260"/>
      <c r="MVF25" s="260"/>
      <c r="MVG25" s="260"/>
      <c r="MVH25" s="260"/>
      <c r="MVI25" s="260"/>
      <c r="MVJ25" s="260"/>
      <c r="MVK25" s="260"/>
      <c r="MVL25" s="260"/>
      <c r="MVM25" s="260"/>
      <c r="MVN25" s="260"/>
      <c r="MVO25" s="260"/>
      <c r="MVP25" s="260"/>
      <c r="MVQ25" s="260"/>
      <c r="MVR25" s="260"/>
      <c r="MVS25" s="260"/>
      <c r="MVT25" s="260"/>
      <c r="MVU25" s="260"/>
      <c r="MVV25" s="260"/>
      <c r="MVW25" s="260"/>
      <c r="MVX25" s="260"/>
      <c r="MVY25" s="260"/>
      <c r="MVZ25" s="260"/>
      <c r="MWA25" s="260"/>
      <c r="MWB25" s="260"/>
      <c r="MWC25" s="260"/>
      <c r="MWD25" s="260"/>
      <c r="MWE25" s="260"/>
      <c r="MWF25" s="260"/>
      <c r="MWG25" s="260"/>
      <c r="MWH25" s="260"/>
      <c r="MWI25" s="260"/>
      <c r="MWJ25" s="260"/>
      <c r="MWK25" s="260"/>
      <c r="MWL25" s="260"/>
      <c r="MWM25" s="260"/>
      <c r="MWN25" s="260"/>
      <c r="MWO25" s="260"/>
      <c r="MWP25" s="260"/>
      <c r="MWQ25" s="260"/>
      <c r="MWR25" s="260"/>
      <c r="MWS25" s="260"/>
      <c r="MWT25" s="260"/>
      <c r="MWU25" s="260"/>
      <c r="MWV25" s="260"/>
      <c r="MWW25" s="260"/>
      <c r="MWX25" s="260"/>
      <c r="MWY25" s="260"/>
      <c r="MWZ25" s="260"/>
      <c r="MXA25" s="260"/>
      <c r="MXB25" s="260"/>
      <c r="MXC25" s="260"/>
      <c r="MXD25" s="260"/>
      <c r="MXE25" s="260"/>
      <c r="MXF25" s="260"/>
      <c r="MXG25" s="260"/>
      <c r="MXH25" s="260"/>
      <c r="MXI25" s="260"/>
      <c r="MXJ25" s="260"/>
      <c r="MXK25" s="260"/>
      <c r="MXL25" s="260"/>
      <c r="MXM25" s="260"/>
      <c r="MXN25" s="260"/>
      <c r="MXO25" s="260"/>
      <c r="MXP25" s="260"/>
      <c r="MXQ25" s="260"/>
      <c r="MXR25" s="260"/>
      <c r="MXS25" s="260"/>
      <c r="MXT25" s="260"/>
      <c r="MXU25" s="260"/>
      <c r="MXV25" s="260"/>
      <c r="MXW25" s="260"/>
      <c r="MXX25" s="260"/>
      <c r="MXY25" s="260"/>
      <c r="MXZ25" s="260"/>
      <c r="MYA25" s="260"/>
      <c r="MYB25" s="260"/>
      <c r="MYC25" s="260"/>
      <c r="MYD25" s="260"/>
      <c r="MYE25" s="260"/>
      <c r="MYF25" s="260"/>
      <c r="MYG25" s="260"/>
      <c r="MYH25" s="260"/>
      <c r="MYI25" s="260"/>
      <c r="MYJ25" s="260"/>
      <c r="MYK25" s="260"/>
      <c r="MYL25" s="260"/>
      <c r="MYM25" s="260"/>
      <c r="MYN25" s="260"/>
      <c r="MYO25" s="260"/>
      <c r="MYP25" s="260"/>
      <c r="MYQ25" s="260"/>
      <c r="MYR25" s="260"/>
      <c r="MYS25" s="260"/>
      <c r="MYT25" s="260"/>
      <c r="MYU25" s="260"/>
      <c r="MYV25" s="260"/>
      <c r="MYW25" s="260"/>
      <c r="MYX25" s="260"/>
      <c r="MYY25" s="260"/>
      <c r="MYZ25" s="260"/>
      <c r="MZA25" s="260"/>
      <c r="MZB25" s="260"/>
      <c r="MZC25" s="260"/>
      <c r="MZD25" s="260"/>
      <c r="MZE25" s="260"/>
      <c r="MZF25" s="260"/>
      <c r="MZG25" s="260"/>
      <c r="MZH25" s="260"/>
      <c r="MZI25" s="260"/>
      <c r="MZJ25" s="260"/>
      <c r="MZK25" s="260"/>
      <c r="MZL25" s="260"/>
      <c r="MZM25" s="260"/>
      <c r="MZN25" s="260"/>
      <c r="MZO25" s="260"/>
      <c r="MZP25" s="260"/>
      <c r="MZQ25" s="260"/>
      <c r="MZR25" s="260"/>
      <c r="MZS25" s="260"/>
      <c r="MZT25" s="260"/>
      <c r="MZU25" s="260"/>
      <c r="MZV25" s="260"/>
      <c r="MZW25" s="260"/>
      <c r="MZX25" s="260"/>
      <c r="MZY25" s="260"/>
      <c r="MZZ25" s="260"/>
      <c r="NAA25" s="260"/>
      <c r="NAB25" s="260"/>
      <c r="NAC25" s="260"/>
      <c r="NAD25" s="260"/>
      <c r="NAE25" s="260"/>
      <c r="NAF25" s="260"/>
      <c r="NAG25" s="260"/>
      <c r="NAH25" s="260"/>
      <c r="NAI25" s="260"/>
      <c r="NAJ25" s="260"/>
      <c r="NAK25" s="260"/>
      <c r="NAL25" s="260"/>
      <c r="NAM25" s="260"/>
      <c r="NAN25" s="260"/>
      <c r="NAO25" s="260"/>
      <c r="NAP25" s="260"/>
      <c r="NAQ25" s="260"/>
      <c r="NAR25" s="260"/>
      <c r="NAS25" s="260"/>
      <c r="NAT25" s="260"/>
      <c r="NAU25" s="260"/>
      <c r="NAV25" s="260"/>
      <c r="NAW25" s="260"/>
      <c r="NAX25" s="260"/>
      <c r="NAY25" s="260"/>
      <c r="NAZ25" s="260"/>
      <c r="NBA25" s="260"/>
      <c r="NBB25" s="260"/>
      <c r="NBC25" s="260"/>
      <c r="NBD25" s="260"/>
      <c r="NBE25" s="260"/>
      <c r="NBF25" s="260"/>
      <c r="NBG25" s="260"/>
      <c r="NBH25" s="260"/>
      <c r="NBI25" s="260"/>
      <c r="NBJ25" s="260"/>
      <c r="NBK25" s="260"/>
      <c r="NBL25" s="260"/>
      <c r="NBM25" s="260"/>
      <c r="NBN25" s="260"/>
      <c r="NBO25" s="260"/>
      <c r="NBP25" s="260"/>
      <c r="NBQ25" s="260"/>
      <c r="NBR25" s="260"/>
      <c r="NBS25" s="260"/>
      <c r="NBT25" s="260"/>
      <c r="NBU25" s="260"/>
      <c r="NBV25" s="260"/>
      <c r="NBW25" s="260"/>
      <c r="NBX25" s="260"/>
      <c r="NBY25" s="260"/>
      <c r="NBZ25" s="260"/>
      <c r="NCA25" s="260"/>
      <c r="NCB25" s="260"/>
      <c r="NCC25" s="260"/>
      <c r="NCD25" s="260"/>
      <c r="NCE25" s="260"/>
      <c r="NCF25" s="260"/>
      <c r="NCG25" s="260"/>
      <c r="NCH25" s="260"/>
      <c r="NCI25" s="260"/>
      <c r="NCJ25" s="260"/>
      <c r="NCK25" s="260"/>
      <c r="NCL25" s="260"/>
      <c r="NCM25" s="260"/>
      <c r="NCN25" s="260"/>
      <c r="NCO25" s="260"/>
      <c r="NCP25" s="260"/>
      <c r="NCQ25" s="260"/>
      <c r="NCR25" s="260"/>
      <c r="NCS25" s="260"/>
      <c r="NCT25" s="260"/>
      <c r="NCU25" s="260"/>
      <c r="NCV25" s="260"/>
      <c r="NCW25" s="260"/>
      <c r="NCX25" s="260"/>
      <c r="NCY25" s="260"/>
      <c r="NCZ25" s="260"/>
      <c r="NDA25" s="260"/>
      <c r="NDB25" s="260"/>
      <c r="NDC25" s="260"/>
      <c r="NDD25" s="260"/>
      <c r="NDE25" s="260"/>
      <c r="NDF25" s="260"/>
      <c r="NDG25" s="260"/>
      <c r="NDH25" s="260"/>
      <c r="NDI25" s="260"/>
      <c r="NDJ25" s="260"/>
      <c r="NDK25" s="260"/>
      <c r="NDL25" s="260"/>
      <c r="NDM25" s="260"/>
      <c r="NDN25" s="260"/>
      <c r="NDO25" s="260"/>
      <c r="NDP25" s="260"/>
      <c r="NDQ25" s="260"/>
      <c r="NDR25" s="260"/>
      <c r="NDS25" s="260"/>
      <c r="NDT25" s="260"/>
      <c r="NDU25" s="260"/>
      <c r="NDV25" s="260"/>
      <c r="NDW25" s="260"/>
      <c r="NDX25" s="260"/>
      <c r="NDY25" s="260"/>
      <c r="NDZ25" s="260"/>
      <c r="NEA25" s="260"/>
      <c r="NEB25" s="260"/>
      <c r="NEC25" s="260"/>
      <c r="NED25" s="260"/>
      <c r="NEE25" s="260"/>
      <c r="NEF25" s="260"/>
      <c r="NEG25" s="260"/>
      <c r="NEH25" s="260"/>
      <c r="NEI25" s="260"/>
      <c r="NEJ25" s="260"/>
      <c r="NEK25" s="260"/>
      <c r="NEL25" s="260"/>
      <c r="NEM25" s="260"/>
      <c r="NEN25" s="260"/>
      <c r="NEO25" s="260"/>
      <c r="NEP25" s="260"/>
      <c r="NEQ25" s="260"/>
      <c r="NER25" s="260"/>
      <c r="NES25" s="260"/>
      <c r="NET25" s="260"/>
      <c r="NEU25" s="260"/>
      <c r="NEV25" s="260"/>
      <c r="NEW25" s="260"/>
      <c r="NEX25" s="260"/>
      <c r="NEY25" s="260"/>
      <c r="NEZ25" s="260"/>
      <c r="NFA25" s="260"/>
      <c r="NFB25" s="260"/>
      <c r="NFC25" s="260"/>
      <c r="NFD25" s="260"/>
      <c r="NFE25" s="260"/>
      <c r="NFF25" s="260"/>
      <c r="NFG25" s="260"/>
      <c r="NFH25" s="260"/>
      <c r="NFI25" s="260"/>
      <c r="NFJ25" s="260"/>
      <c r="NFK25" s="260"/>
      <c r="NFL25" s="260"/>
      <c r="NFM25" s="260"/>
      <c r="NFN25" s="260"/>
      <c r="NFO25" s="260"/>
      <c r="NFP25" s="260"/>
      <c r="NFQ25" s="260"/>
      <c r="NFR25" s="260"/>
      <c r="NFS25" s="260"/>
      <c r="NFT25" s="260"/>
      <c r="NFU25" s="260"/>
      <c r="NFV25" s="260"/>
      <c r="NFW25" s="260"/>
      <c r="NFX25" s="260"/>
      <c r="NFY25" s="260"/>
      <c r="NFZ25" s="260"/>
      <c r="NGA25" s="260"/>
      <c r="NGB25" s="260"/>
      <c r="NGC25" s="260"/>
      <c r="NGD25" s="260"/>
      <c r="NGE25" s="260"/>
      <c r="NGF25" s="260"/>
      <c r="NGG25" s="260"/>
      <c r="NGH25" s="260"/>
      <c r="NGI25" s="260"/>
      <c r="NGJ25" s="260"/>
      <c r="NGK25" s="260"/>
      <c r="NGL25" s="260"/>
      <c r="NGM25" s="260"/>
      <c r="NGN25" s="260"/>
      <c r="NGO25" s="260"/>
      <c r="NGP25" s="260"/>
      <c r="NGQ25" s="260"/>
      <c r="NGR25" s="260"/>
      <c r="NGS25" s="260"/>
      <c r="NGT25" s="260"/>
      <c r="NGU25" s="260"/>
      <c r="NGV25" s="260"/>
      <c r="NGW25" s="260"/>
      <c r="NGX25" s="260"/>
      <c r="NGY25" s="260"/>
      <c r="NGZ25" s="260"/>
      <c r="NHA25" s="260"/>
      <c r="NHB25" s="260"/>
      <c r="NHC25" s="260"/>
      <c r="NHD25" s="260"/>
      <c r="NHE25" s="260"/>
      <c r="NHF25" s="260"/>
      <c r="NHG25" s="260"/>
      <c r="NHH25" s="260"/>
      <c r="NHI25" s="260"/>
      <c r="NHJ25" s="260"/>
      <c r="NHK25" s="260"/>
      <c r="NHL25" s="260"/>
      <c r="NHM25" s="260"/>
      <c r="NHN25" s="260"/>
      <c r="NHO25" s="260"/>
      <c r="NHP25" s="260"/>
      <c r="NHQ25" s="260"/>
      <c r="NHR25" s="260"/>
      <c r="NHS25" s="260"/>
      <c r="NHT25" s="260"/>
      <c r="NHU25" s="260"/>
      <c r="NHV25" s="260"/>
      <c r="NHW25" s="260"/>
      <c r="NHX25" s="260"/>
      <c r="NHY25" s="260"/>
      <c r="NHZ25" s="260"/>
      <c r="NIA25" s="260"/>
      <c r="NIB25" s="260"/>
      <c r="NIC25" s="260"/>
      <c r="NID25" s="260"/>
      <c r="NIE25" s="260"/>
      <c r="NIF25" s="260"/>
      <c r="NIG25" s="260"/>
      <c r="NIH25" s="260"/>
      <c r="NII25" s="260"/>
      <c r="NIJ25" s="260"/>
      <c r="NIK25" s="260"/>
      <c r="NIL25" s="260"/>
      <c r="NIM25" s="260"/>
      <c r="NIN25" s="260"/>
      <c r="NIO25" s="260"/>
      <c r="NIP25" s="260"/>
      <c r="NIQ25" s="260"/>
      <c r="NIR25" s="260"/>
      <c r="NIS25" s="260"/>
      <c r="NIT25" s="260"/>
      <c r="NIU25" s="260"/>
      <c r="NIV25" s="260"/>
      <c r="NIW25" s="260"/>
      <c r="NIX25" s="260"/>
      <c r="NIY25" s="260"/>
      <c r="NIZ25" s="260"/>
      <c r="NJA25" s="260"/>
      <c r="NJB25" s="260"/>
      <c r="NJC25" s="260"/>
      <c r="NJD25" s="260"/>
      <c r="NJE25" s="260"/>
      <c r="NJF25" s="260"/>
      <c r="NJG25" s="260"/>
      <c r="NJH25" s="260"/>
      <c r="NJI25" s="260"/>
      <c r="NJJ25" s="260"/>
      <c r="NJK25" s="260"/>
      <c r="NJL25" s="260"/>
      <c r="NJM25" s="260"/>
      <c r="NJN25" s="260"/>
      <c r="NJO25" s="260"/>
      <c r="NJP25" s="260"/>
      <c r="NJQ25" s="260"/>
      <c r="NJR25" s="260"/>
      <c r="NJS25" s="260"/>
      <c r="NJT25" s="260"/>
      <c r="NJU25" s="260"/>
      <c r="NJV25" s="260"/>
      <c r="NJW25" s="260"/>
      <c r="NJX25" s="260"/>
      <c r="NJY25" s="260"/>
      <c r="NJZ25" s="260"/>
      <c r="NKA25" s="260"/>
      <c r="NKB25" s="260"/>
      <c r="NKC25" s="260"/>
      <c r="NKD25" s="260"/>
      <c r="NKE25" s="260"/>
      <c r="NKF25" s="260"/>
      <c r="NKG25" s="260"/>
      <c r="NKH25" s="260"/>
      <c r="NKI25" s="260"/>
      <c r="NKJ25" s="260"/>
      <c r="NKK25" s="260"/>
      <c r="NKL25" s="260"/>
      <c r="NKM25" s="260"/>
      <c r="NKN25" s="260"/>
      <c r="NKO25" s="260"/>
      <c r="NKP25" s="260"/>
      <c r="NKQ25" s="260"/>
      <c r="NKR25" s="260"/>
      <c r="NKS25" s="260"/>
      <c r="NKT25" s="260"/>
      <c r="NKU25" s="260"/>
      <c r="NKV25" s="260"/>
      <c r="NKW25" s="260"/>
      <c r="NKX25" s="260"/>
      <c r="NKY25" s="260"/>
      <c r="NKZ25" s="260"/>
      <c r="NLA25" s="260"/>
      <c r="NLB25" s="260"/>
      <c r="NLC25" s="260"/>
      <c r="NLD25" s="260"/>
      <c r="NLE25" s="260"/>
      <c r="NLF25" s="260"/>
      <c r="NLG25" s="260"/>
      <c r="NLH25" s="260"/>
      <c r="NLI25" s="260"/>
      <c r="NLJ25" s="260"/>
      <c r="NLK25" s="260"/>
      <c r="NLL25" s="260"/>
      <c r="NLM25" s="260"/>
      <c r="NLN25" s="260"/>
      <c r="NLO25" s="260"/>
      <c r="NLP25" s="260"/>
      <c r="NLQ25" s="260"/>
      <c r="NLR25" s="260"/>
      <c r="NLS25" s="260"/>
      <c r="NLT25" s="260"/>
      <c r="NLU25" s="260"/>
      <c r="NLV25" s="260"/>
      <c r="NLW25" s="260"/>
      <c r="NLX25" s="260"/>
      <c r="NLY25" s="260"/>
      <c r="NLZ25" s="260"/>
      <c r="NMA25" s="260"/>
      <c r="NMB25" s="260"/>
      <c r="NMC25" s="260"/>
      <c r="NMD25" s="260"/>
      <c r="NME25" s="260"/>
      <c r="NMF25" s="260"/>
      <c r="NMG25" s="260"/>
      <c r="NMH25" s="260"/>
      <c r="NMI25" s="260"/>
      <c r="NMJ25" s="260"/>
      <c r="NMK25" s="260"/>
      <c r="NML25" s="260"/>
      <c r="NMM25" s="260"/>
      <c r="NMN25" s="260"/>
      <c r="NMO25" s="260"/>
      <c r="NMP25" s="260"/>
      <c r="NMQ25" s="260"/>
      <c r="NMR25" s="260"/>
      <c r="NMS25" s="260"/>
      <c r="NMT25" s="260"/>
      <c r="NMU25" s="260"/>
      <c r="NMV25" s="260"/>
      <c r="NMW25" s="260"/>
      <c r="NMX25" s="260"/>
      <c r="NMY25" s="260"/>
      <c r="NMZ25" s="260"/>
      <c r="NNA25" s="260"/>
      <c r="NNB25" s="260"/>
      <c r="NNC25" s="260"/>
      <c r="NND25" s="260"/>
      <c r="NNE25" s="260"/>
      <c r="NNF25" s="260"/>
      <c r="NNG25" s="260"/>
      <c r="NNH25" s="260"/>
      <c r="NNI25" s="260"/>
      <c r="NNJ25" s="260"/>
      <c r="NNK25" s="260"/>
      <c r="NNL25" s="260"/>
      <c r="NNM25" s="260"/>
      <c r="NNN25" s="260"/>
      <c r="NNO25" s="260"/>
      <c r="NNP25" s="260"/>
      <c r="NNQ25" s="260"/>
      <c r="NNR25" s="260"/>
      <c r="NNS25" s="260"/>
      <c r="NNT25" s="260"/>
      <c r="NNU25" s="260"/>
      <c r="NNV25" s="260"/>
      <c r="NNW25" s="260"/>
      <c r="NNX25" s="260"/>
      <c r="NNY25" s="260"/>
      <c r="NNZ25" s="260"/>
      <c r="NOA25" s="260"/>
      <c r="NOB25" s="260"/>
      <c r="NOC25" s="260"/>
      <c r="NOD25" s="260"/>
      <c r="NOE25" s="260"/>
      <c r="NOF25" s="260"/>
      <c r="NOG25" s="260"/>
      <c r="NOH25" s="260"/>
      <c r="NOI25" s="260"/>
      <c r="NOJ25" s="260"/>
      <c r="NOK25" s="260"/>
      <c r="NOL25" s="260"/>
      <c r="NOM25" s="260"/>
      <c r="NON25" s="260"/>
      <c r="NOO25" s="260"/>
      <c r="NOP25" s="260"/>
      <c r="NOQ25" s="260"/>
      <c r="NOR25" s="260"/>
      <c r="NOS25" s="260"/>
      <c r="NOT25" s="260"/>
      <c r="NOU25" s="260"/>
      <c r="NOV25" s="260"/>
      <c r="NOW25" s="260"/>
      <c r="NOX25" s="260"/>
      <c r="NOY25" s="260"/>
      <c r="NOZ25" s="260"/>
      <c r="NPA25" s="260"/>
      <c r="NPB25" s="260"/>
      <c r="NPC25" s="260"/>
      <c r="NPD25" s="260"/>
      <c r="NPE25" s="260"/>
      <c r="NPF25" s="260"/>
      <c r="NPG25" s="260"/>
      <c r="NPH25" s="260"/>
      <c r="NPI25" s="260"/>
      <c r="NPJ25" s="260"/>
      <c r="NPK25" s="260"/>
      <c r="NPL25" s="260"/>
      <c r="NPM25" s="260"/>
      <c r="NPN25" s="260"/>
      <c r="NPO25" s="260"/>
      <c r="NPP25" s="260"/>
      <c r="NPQ25" s="260"/>
      <c r="NPR25" s="260"/>
      <c r="NPS25" s="260"/>
      <c r="NPT25" s="260"/>
      <c r="NPU25" s="260"/>
      <c r="NPV25" s="260"/>
      <c r="NPW25" s="260"/>
      <c r="NPX25" s="260"/>
      <c r="NPY25" s="260"/>
      <c r="NPZ25" s="260"/>
      <c r="NQA25" s="260"/>
      <c r="NQB25" s="260"/>
      <c r="NQC25" s="260"/>
      <c r="NQD25" s="260"/>
      <c r="NQE25" s="260"/>
      <c r="NQF25" s="260"/>
      <c r="NQG25" s="260"/>
      <c r="NQH25" s="260"/>
      <c r="NQI25" s="260"/>
      <c r="NQJ25" s="260"/>
      <c r="NQK25" s="260"/>
      <c r="NQL25" s="260"/>
      <c r="NQM25" s="260"/>
      <c r="NQN25" s="260"/>
      <c r="NQO25" s="260"/>
      <c r="NQP25" s="260"/>
      <c r="NQQ25" s="260"/>
      <c r="NQR25" s="260"/>
      <c r="NQS25" s="260"/>
      <c r="NQT25" s="260"/>
      <c r="NQU25" s="260"/>
      <c r="NQV25" s="260"/>
      <c r="NQW25" s="260"/>
      <c r="NQX25" s="260"/>
      <c r="NQY25" s="260"/>
      <c r="NQZ25" s="260"/>
      <c r="NRA25" s="260"/>
      <c r="NRB25" s="260"/>
      <c r="NRC25" s="260"/>
      <c r="NRD25" s="260"/>
      <c r="NRE25" s="260"/>
      <c r="NRF25" s="260"/>
      <c r="NRG25" s="260"/>
      <c r="NRH25" s="260"/>
      <c r="NRI25" s="260"/>
      <c r="NRJ25" s="260"/>
      <c r="NRK25" s="260"/>
      <c r="NRL25" s="260"/>
      <c r="NRM25" s="260"/>
      <c r="NRN25" s="260"/>
      <c r="NRO25" s="260"/>
      <c r="NRP25" s="260"/>
      <c r="NRQ25" s="260"/>
      <c r="NRR25" s="260"/>
      <c r="NRS25" s="260"/>
      <c r="NRT25" s="260"/>
      <c r="NRU25" s="260"/>
      <c r="NRV25" s="260"/>
      <c r="NRW25" s="260"/>
      <c r="NRX25" s="260"/>
      <c r="NRY25" s="260"/>
      <c r="NRZ25" s="260"/>
      <c r="NSA25" s="260"/>
      <c r="NSB25" s="260"/>
      <c r="NSC25" s="260"/>
      <c r="NSD25" s="260"/>
      <c r="NSE25" s="260"/>
      <c r="NSF25" s="260"/>
      <c r="NSG25" s="260"/>
      <c r="NSH25" s="260"/>
      <c r="NSI25" s="260"/>
      <c r="NSJ25" s="260"/>
      <c r="NSK25" s="260"/>
      <c r="NSL25" s="260"/>
      <c r="NSM25" s="260"/>
      <c r="NSN25" s="260"/>
      <c r="NSO25" s="260"/>
      <c r="NSP25" s="260"/>
      <c r="NSQ25" s="260"/>
      <c r="NSR25" s="260"/>
      <c r="NSS25" s="260"/>
      <c r="NST25" s="260"/>
      <c r="NSU25" s="260"/>
      <c r="NSV25" s="260"/>
      <c r="NSW25" s="260"/>
      <c r="NSX25" s="260"/>
      <c r="NSY25" s="260"/>
      <c r="NSZ25" s="260"/>
      <c r="NTA25" s="260"/>
      <c r="NTB25" s="260"/>
      <c r="NTC25" s="260"/>
      <c r="NTD25" s="260"/>
      <c r="NTE25" s="260"/>
      <c r="NTF25" s="260"/>
      <c r="NTG25" s="260"/>
      <c r="NTH25" s="260"/>
      <c r="NTI25" s="260"/>
      <c r="NTJ25" s="260"/>
      <c r="NTK25" s="260"/>
      <c r="NTL25" s="260"/>
      <c r="NTM25" s="260"/>
      <c r="NTN25" s="260"/>
      <c r="NTO25" s="260"/>
      <c r="NTP25" s="260"/>
      <c r="NTQ25" s="260"/>
      <c r="NTR25" s="260"/>
      <c r="NTS25" s="260"/>
      <c r="NTT25" s="260"/>
      <c r="NTU25" s="260"/>
      <c r="NTV25" s="260"/>
      <c r="NTW25" s="260"/>
      <c r="NTX25" s="260"/>
      <c r="NTY25" s="260"/>
      <c r="NTZ25" s="260"/>
      <c r="NUA25" s="260"/>
      <c r="NUB25" s="260"/>
      <c r="NUC25" s="260"/>
      <c r="NUD25" s="260"/>
      <c r="NUE25" s="260"/>
      <c r="NUF25" s="260"/>
      <c r="NUG25" s="260"/>
      <c r="NUH25" s="260"/>
      <c r="NUI25" s="260"/>
      <c r="NUJ25" s="260"/>
      <c r="NUK25" s="260"/>
      <c r="NUL25" s="260"/>
      <c r="NUM25" s="260"/>
      <c r="NUN25" s="260"/>
      <c r="NUO25" s="260"/>
      <c r="NUP25" s="260"/>
      <c r="NUQ25" s="260"/>
      <c r="NUR25" s="260"/>
      <c r="NUS25" s="260"/>
      <c r="NUT25" s="260"/>
      <c r="NUU25" s="260"/>
      <c r="NUV25" s="260"/>
      <c r="NUW25" s="260"/>
      <c r="NUX25" s="260"/>
      <c r="NUY25" s="260"/>
      <c r="NUZ25" s="260"/>
      <c r="NVA25" s="260"/>
      <c r="NVB25" s="260"/>
      <c r="NVC25" s="260"/>
      <c r="NVD25" s="260"/>
      <c r="NVE25" s="260"/>
      <c r="NVF25" s="260"/>
      <c r="NVG25" s="260"/>
      <c r="NVH25" s="260"/>
      <c r="NVI25" s="260"/>
      <c r="NVJ25" s="260"/>
      <c r="NVK25" s="260"/>
      <c r="NVL25" s="260"/>
      <c r="NVM25" s="260"/>
      <c r="NVN25" s="260"/>
      <c r="NVO25" s="260"/>
      <c r="NVP25" s="260"/>
      <c r="NVQ25" s="260"/>
      <c r="NVR25" s="260"/>
      <c r="NVS25" s="260"/>
      <c r="NVT25" s="260"/>
      <c r="NVU25" s="260"/>
      <c r="NVV25" s="260"/>
      <c r="NVW25" s="260"/>
      <c r="NVX25" s="260"/>
      <c r="NVY25" s="260"/>
      <c r="NVZ25" s="260"/>
      <c r="NWA25" s="260"/>
      <c r="NWB25" s="260"/>
      <c r="NWC25" s="260"/>
      <c r="NWD25" s="260"/>
      <c r="NWE25" s="260"/>
      <c r="NWF25" s="260"/>
      <c r="NWG25" s="260"/>
      <c r="NWH25" s="260"/>
      <c r="NWI25" s="260"/>
      <c r="NWJ25" s="260"/>
      <c r="NWK25" s="260"/>
      <c r="NWL25" s="260"/>
      <c r="NWM25" s="260"/>
      <c r="NWN25" s="260"/>
      <c r="NWO25" s="260"/>
      <c r="NWP25" s="260"/>
      <c r="NWQ25" s="260"/>
      <c r="NWR25" s="260"/>
      <c r="NWS25" s="260"/>
      <c r="NWT25" s="260"/>
      <c r="NWU25" s="260"/>
      <c r="NWV25" s="260"/>
      <c r="NWW25" s="260"/>
      <c r="NWX25" s="260"/>
      <c r="NWY25" s="260"/>
      <c r="NWZ25" s="260"/>
      <c r="NXA25" s="260"/>
      <c r="NXB25" s="260"/>
      <c r="NXC25" s="260"/>
      <c r="NXD25" s="260"/>
      <c r="NXE25" s="260"/>
      <c r="NXF25" s="260"/>
      <c r="NXG25" s="260"/>
      <c r="NXH25" s="260"/>
      <c r="NXI25" s="260"/>
      <c r="NXJ25" s="260"/>
      <c r="NXK25" s="260"/>
      <c r="NXL25" s="260"/>
      <c r="NXM25" s="260"/>
      <c r="NXN25" s="260"/>
      <c r="NXO25" s="260"/>
      <c r="NXP25" s="260"/>
      <c r="NXQ25" s="260"/>
      <c r="NXR25" s="260"/>
      <c r="NXS25" s="260"/>
      <c r="NXT25" s="260"/>
      <c r="NXU25" s="260"/>
      <c r="NXV25" s="260"/>
      <c r="NXW25" s="260"/>
      <c r="NXX25" s="260"/>
      <c r="NXY25" s="260"/>
      <c r="NXZ25" s="260"/>
      <c r="NYA25" s="260"/>
      <c r="NYB25" s="260"/>
      <c r="NYC25" s="260"/>
      <c r="NYD25" s="260"/>
      <c r="NYE25" s="260"/>
      <c r="NYF25" s="260"/>
      <c r="NYG25" s="260"/>
      <c r="NYH25" s="260"/>
      <c r="NYI25" s="260"/>
      <c r="NYJ25" s="260"/>
      <c r="NYK25" s="260"/>
      <c r="NYL25" s="260"/>
      <c r="NYM25" s="260"/>
      <c r="NYN25" s="260"/>
      <c r="NYO25" s="260"/>
      <c r="NYP25" s="260"/>
      <c r="NYQ25" s="260"/>
      <c r="NYR25" s="260"/>
      <c r="NYS25" s="260"/>
      <c r="NYT25" s="260"/>
      <c r="NYU25" s="260"/>
      <c r="NYV25" s="260"/>
      <c r="NYW25" s="260"/>
      <c r="NYX25" s="260"/>
      <c r="NYY25" s="260"/>
      <c r="NYZ25" s="260"/>
      <c r="NZA25" s="260"/>
      <c r="NZB25" s="260"/>
      <c r="NZC25" s="260"/>
      <c r="NZD25" s="260"/>
      <c r="NZE25" s="260"/>
      <c r="NZF25" s="260"/>
      <c r="NZG25" s="260"/>
      <c r="NZH25" s="260"/>
      <c r="NZI25" s="260"/>
      <c r="NZJ25" s="260"/>
      <c r="NZK25" s="260"/>
      <c r="NZL25" s="260"/>
      <c r="NZM25" s="260"/>
      <c r="NZN25" s="260"/>
      <c r="NZO25" s="260"/>
      <c r="NZP25" s="260"/>
      <c r="NZQ25" s="260"/>
      <c r="NZR25" s="260"/>
      <c r="NZS25" s="260"/>
      <c r="NZT25" s="260"/>
      <c r="NZU25" s="260"/>
      <c r="NZV25" s="260"/>
      <c r="NZW25" s="260"/>
      <c r="NZX25" s="260"/>
      <c r="NZY25" s="260"/>
      <c r="NZZ25" s="260"/>
      <c r="OAA25" s="260"/>
      <c r="OAB25" s="260"/>
      <c r="OAC25" s="260"/>
      <c r="OAD25" s="260"/>
      <c r="OAE25" s="260"/>
      <c r="OAF25" s="260"/>
      <c r="OAG25" s="260"/>
      <c r="OAH25" s="260"/>
      <c r="OAI25" s="260"/>
      <c r="OAJ25" s="260"/>
      <c r="OAK25" s="260"/>
      <c r="OAL25" s="260"/>
      <c r="OAM25" s="260"/>
      <c r="OAN25" s="260"/>
      <c r="OAO25" s="260"/>
      <c r="OAP25" s="260"/>
      <c r="OAQ25" s="260"/>
      <c r="OAR25" s="260"/>
      <c r="OAS25" s="260"/>
      <c r="OAT25" s="260"/>
      <c r="OAU25" s="260"/>
      <c r="OAV25" s="260"/>
      <c r="OAW25" s="260"/>
      <c r="OAX25" s="260"/>
      <c r="OAY25" s="260"/>
      <c r="OAZ25" s="260"/>
      <c r="OBA25" s="260"/>
      <c r="OBB25" s="260"/>
      <c r="OBC25" s="260"/>
      <c r="OBD25" s="260"/>
      <c r="OBE25" s="260"/>
      <c r="OBF25" s="260"/>
      <c r="OBG25" s="260"/>
      <c r="OBH25" s="260"/>
      <c r="OBI25" s="260"/>
      <c r="OBJ25" s="260"/>
      <c r="OBK25" s="260"/>
      <c r="OBL25" s="260"/>
      <c r="OBM25" s="260"/>
      <c r="OBN25" s="260"/>
      <c r="OBO25" s="260"/>
      <c r="OBP25" s="260"/>
      <c r="OBQ25" s="260"/>
      <c r="OBR25" s="260"/>
      <c r="OBS25" s="260"/>
      <c r="OBT25" s="260"/>
      <c r="OBU25" s="260"/>
      <c r="OBV25" s="260"/>
      <c r="OBW25" s="260"/>
      <c r="OBX25" s="260"/>
      <c r="OBY25" s="260"/>
      <c r="OBZ25" s="260"/>
      <c r="OCA25" s="260"/>
      <c r="OCB25" s="260"/>
      <c r="OCC25" s="260"/>
      <c r="OCD25" s="260"/>
      <c r="OCE25" s="260"/>
      <c r="OCF25" s="260"/>
      <c r="OCG25" s="260"/>
      <c r="OCH25" s="260"/>
      <c r="OCI25" s="260"/>
      <c r="OCJ25" s="260"/>
      <c r="OCK25" s="260"/>
      <c r="OCL25" s="260"/>
      <c r="OCM25" s="260"/>
      <c r="OCN25" s="260"/>
      <c r="OCO25" s="260"/>
      <c r="OCP25" s="260"/>
      <c r="OCQ25" s="260"/>
      <c r="OCR25" s="260"/>
      <c r="OCS25" s="260"/>
      <c r="OCT25" s="260"/>
      <c r="OCU25" s="260"/>
      <c r="OCV25" s="260"/>
      <c r="OCW25" s="260"/>
      <c r="OCX25" s="260"/>
      <c r="OCY25" s="260"/>
      <c r="OCZ25" s="260"/>
      <c r="ODA25" s="260"/>
      <c r="ODB25" s="260"/>
      <c r="ODC25" s="260"/>
      <c r="ODD25" s="260"/>
      <c r="ODE25" s="260"/>
      <c r="ODF25" s="260"/>
      <c r="ODG25" s="260"/>
      <c r="ODH25" s="260"/>
      <c r="ODI25" s="260"/>
      <c r="ODJ25" s="260"/>
      <c r="ODK25" s="260"/>
      <c r="ODL25" s="260"/>
      <c r="ODM25" s="260"/>
      <c r="ODN25" s="260"/>
      <c r="ODO25" s="260"/>
      <c r="ODP25" s="260"/>
      <c r="ODQ25" s="260"/>
      <c r="ODR25" s="260"/>
      <c r="ODS25" s="260"/>
      <c r="ODT25" s="260"/>
      <c r="ODU25" s="260"/>
      <c r="ODV25" s="260"/>
      <c r="ODW25" s="260"/>
      <c r="ODX25" s="260"/>
      <c r="ODY25" s="260"/>
      <c r="ODZ25" s="260"/>
      <c r="OEA25" s="260"/>
      <c r="OEB25" s="260"/>
      <c r="OEC25" s="260"/>
      <c r="OED25" s="260"/>
      <c r="OEE25" s="260"/>
      <c r="OEF25" s="260"/>
      <c r="OEG25" s="260"/>
      <c r="OEH25" s="260"/>
      <c r="OEI25" s="260"/>
      <c r="OEJ25" s="260"/>
      <c r="OEK25" s="260"/>
      <c r="OEL25" s="260"/>
      <c r="OEM25" s="260"/>
      <c r="OEN25" s="260"/>
      <c r="OEO25" s="260"/>
      <c r="OEP25" s="260"/>
      <c r="OEQ25" s="260"/>
      <c r="OER25" s="260"/>
      <c r="OES25" s="260"/>
      <c r="OET25" s="260"/>
      <c r="OEU25" s="260"/>
      <c r="OEV25" s="260"/>
      <c r="OEW25" s="260"/>
      <c r="OEX25" s="260"/>
      <c r="OEY25" s="260"/>
      <c r="OEZ25" s="260"/>
      <c r="OFA25" s="260"/>
      <c r="OFB25" s="260"/>
      <c r="OFC25" s="260"/>
      <c r="OFD25" s="260"/>
      <c r="OFE25" s="260"/>
      <c r="OFF25" s="260"/>
      <c r="OFG25" s="260"/>
      <c r="OFH25" s="260"/>
      <c r="OFI25" s="260"/>
      <c r="OFJ25" s="260"/>
      <c r="OFK25" s="260"/>
      <c r="OFL25" s="260"/>
      <c r="OFM25" s="260"/>
      <c r="OFN25" s="260"/>
      <c r="OFO25" s="260"/>
      <c r="OFP25" s="260"/>
      <c r="OFQ25" s="260"/>
      <c r="OFR25" s="260"/>
      <c r="OFS25" s="260"/>
      <c r="OFT25" s="260"/>
      <c r="OFU25" s="260"/>
      <c r="OFV25" s="260"/>
      <c r="OFW25" s="260"/>
      <c r="OFX25" s="260"/>
      <c r="OFY25" s="260"/>
      <c r="OFZ25" s="260"/>
      <c r="OGA25" s="260"/>
      <c r="OGB25" s="260"/>
      <c r="OGC25" s="260"/>
      <c r="OGD25" s="260"/>
      <c r="OGE25" s="260"/>
      <c r="OGF25" s="260"/>
      <c r="OGG25" s="260"/>
      <c r="OGH25" s="260"/>
      <c r="OGI25" s="260"/>
      <c r="OGJ25" s="260"/>
      <c r="OGK25" s="260"/>
      <c r="OGL25" s="260"/>
      <c r="OGM25" s="260"/>
      <c r="OGN25" s="260"/>
      <c r="OGO25" s="260"/>
      <c r="OGP25" s="260"/>
      <c r="OGQ25" s="260"/>
      <c r="OGR25" s="260"/>
      <c r="OGS25" s="260"/>
      <c r="OGT25" s="260"/>
      <c r="OGU25" s="260"/>
      <c r="OGV25" s="260"/>
      <c r="OGW25" s="260"/>
      <c r="OGX25" s="260"/>
      <c r="OGY25" s="260"/>
      <c r="OGZ25" s="260"/>
      <c r="OHA25" s="260"/>
      <c r="OHB25" s="260"/>
      <c r="OHC25" s="260"/>
      <c r="OHD25" s="260"/>
      <c r="OHE25" s="260"/>
      <c r="OHF25" s="260"/>
      <c r="OHG25" s="260"/>
      <c r="OHH25" s="260"/>
      <c r="OHI25" s="260"/>
      <c r="OHJ25" s="260"/>
      <c r="OHK25" s="260"/>
      <c r="OHL25" s="260"/>
      <c r="OHM25" s="260"/>
      <c r="OHN25" s="260"/>
      <c r="OHO25" s="260"/>
      <c r="OHP25" s="260"/>
      <c r="OHQ25" s="260"/>
      <c r="OHR25" s="260"/>
      <c r="OHS25" s="260"/>
      <c r="OHT25" s="260"/>
      <c r="OHU25" s="260"/>
      <c r="OHV25" s="260"/>
      <c r="OHW25" s="260"/>
      <c r="OHX25" s="260"/>
      <c r="OHY25" s="260"/>
      <c r="OHZ25" s="260"/>
      <c r="OIA25" s="260"/>
      <c r="OIB25" s="260"/>
      <c r="OIC25" s="260"/>
      <c r="OID25" s="260"/>
      <c r="OIE25" s="260"/>
      <c r="OIF25" s="260"/>
      <c r="OIG25" s="260"/>
      <c r="OIH25" s="260"/>
      <c r="OII25" s="260"/>
      <c r="OIJ25" s="260"/>
      <c r="OIK25" s="260"/>
      <c r="OIL25" s="260"/>
      <c r="OIM25" s="260"/>
      <c r="OIN25" s="260"/>
      <c r="OIO25" s="260"/>
      <c r="OIP25" s="260"/>
      <c r="OIQ25" s="260"/>
      <c r="OIR25" s="260"/>
      <c r="OIS25" s="260"/>
      <c r="OIT25" s="260"/>
      <c r="OIU25" s="260"/>
      <c r="OIV25" s="260"/>
      <c r="OIW25" s="260"/>
      <c r="OIX25" s="260"/>
      <c r="OIY25" s="260"/>
      <c r="OIZ25" s="260"/>
      <c r="OJA25" s="260"/>
      <c r="OJB25" s="260"/>
      <c r="OJC25" s="260"/>
      <c r="OJD25" s="260"/>
      <c r="OJE25" s="260"/>
      <c r="OJF25" s="260"/>
      <c r="OJG25" s="260"/>
      <c r="OJH25" s="260"/>
      <c r="OJI25" s="260"/>
      <c r="OJJ25" s="260"/>
      <c r="OJK25" s="260"/>
      <c r="OJL25" s="260"/>
      <c r="OJM25" s="260"/>
      <c r="OJN25" s="260"/>
      <c r="OJO25" s="260"/>
      <c r="OJP25" s="260"/>
      <c r="OJQ25" s="260"/>
      <c r="OJR25" s="260"/>
      <c r="OJS25" s="260"/>
      <c r="OJT25" s="260"/>
      <c r="OJU25" s="260"/>
      <c r="OJV25" s="260"/>
      <c r="OJW25" s="260"/>
      <c r="OJX25" s="260"/>
      <c r="OJY25" s="260"/>
      <c r="OJZ25" s="260"/>
      <c r="OKA25" s="260"/>
      <c r="OKB25" s="260"/>
      <c r="OKC25" s="260"/>
      <c r="OKD25" s="260"/>
      <c r="OKE25" s="260"/>
      <c r="OKF25" s="260"/>
      <c r="OKG25" s="260"/>
      <c r="OKH25" s="260"/>
      <c r="OKI25" s="260"/>
      <c r="OKJ25" s="260"/>
      <c r="OKK25" s="260"/>
      <c r="OKL25" s="260"/>
      <c r="OKM25" s="260"/>
      <c r="OKN25" s="260"/>
      <c r="OKO25" s="260"/>
      <c r="OKP25" s="260"/>
      <c r="OKQ25" s="260"/>
      <c r="OKR25" s="260"/>
      <c r="OKS25" s="260"/>
      <c r="OKT25" s="260"/>
      <c r="OKU25" s="260"/>
      <c r="OKV25" s="260"/>
      <c r="OKW25" s="260"/>
      <c r="OKX25" s="260"/>
      <c r="OKY25" s="260"/>
      <c r="OKZ25" s="260"/>
      <c r="OLA25" s="260"/>
      <c r="OLB25" s="260"/>
      <c r="OLC25" s="260"/>
      <c r="OLD25" s="260"/>
      <c r="OLE25" s="260"/>
      <c r="OLF25" s="260"/>
      <c r="OLG25" s="260"/>
      <c r="OLH25" s="260"/>
      <c r="OLI25" s="260"/>
      <c r="OLJ25" s="260"/>
      <c r="OLK25" s="260"/>
      <c r="OLL25" s="260"/>
      <c r="OLM25" s="260"/>
      <c r="OLN25" s="260"/>
      <c r="OLO25" s="260"/>
      <c r="OLP25" s="260"/>
      <c r="OLQ25" s="260"/>
      <c r="OLR25" s="260"/>
      <c r="OLS25" s="260"/>
      <c r="OLT25" s="260"/>
      <c r="OLU25" s="260"/>
      <c r="OLV25" s="260"/>
      <c r="OLW25" s="260"/>
      <c r="OLX25" s="260"/>
      <c r="OLY25" s="260"/>
      <c r="OLZ25" s="260"/>
      <c r="OMA25" s="260"/>
      <c r="OMB25" s="260"/>
      <c r="OMC25" s="260"/>
      <c r="OMD25" s="260"/>
      <c r="OME25" s="260"/>
      <c r="OMF25" s="260"/>
      <c r="OMG25" s="260"/>
      <c r="OMH25" s="260"/>
      <c r="OMI25" s="260"/>
      <c r="OMJ25" s="260"/>
      <c r="OMK25" s="260"/>
      <c r="OML25" s="260"/>
      <c r="OMM25" s="260"/>
      <c r="OMN25" s="260"/>
      <c r="OMO25" s="260"/>
      <c r="OMP25" s="260"/>
      <c r="OMQ25" s="260"/>
      <c r="OMR25" s="260"/>
      <c r="OMS25" s="260"/>
      <c r="OMT25" s="260"/>
      <c r="OMU25" s="260"/>
      <c r="OMV25" s="260"/>
      <c r="OMW25" s="260"/>
      <c r="OMX25" s="260"/>
      <c r="OMY25" s="260"/>
      <c r="OMZ25" s="260"/>
      <c r="ONA25" s="260"/>
      <c r="ONB25" s="260"/>
      <c r="ONC25" s="260"/>
      <c r="OND25" s="260"/>
      <c r="ONE25" s="260"/>
      <c r="ONF25" s="260"/>
      <c r="ONG25" s="260"/>
      <c r="ONH25" s="260"/>
      <c r="ONI25" s="260"/>
      <c r="ONJ25" s="260"/>
      <c r="ONK25" s="260"/>
      <c r="ONL25" s="260"/>
      <c r="ONM25" s="260"/>
      <c r="ONN25" s="260"/>
      <c r="ONO25" s="260"/>
      <c r="ONP25" s="260"/>
      <c r="ONQ25" s="260"/>
      <c r="ONR25" s="260"/>
      <c r="ONS25" s="260"/>
      <c r="ONT25" s="260"/>
      <c r="ONU25" s="260"/>
      <c r="ONV25" s="260"/>
      <c r="ONW25" s="260"/>
      <c r="ONX25" s="260"/>
      <c r="ONY25" s="260"/>
      <c r="ONZ25" s="260"/>
      <c r="OOA25" s="260"/>
      <c r="OOB25" s="260"/>
      <c r="OOC25" s="260"/>
      <c r="OOD25" s="260"/>
      <c r="OOE25" s="260"/>
      <c r="OOF25" s="260"/>
      <c r="OOG25" s="260"/>
      <c r="OOH25" s="260"/>
      <c r="OOI25" s="260"/>
      <c r="OOJ25" s="260"/>
      <c r="OOK25" s="260"/>
      <c r="OOL25" s="260"/>
      <c r="OOM25" s="260"/>
      <c r="OON25" s="260"/>
      <c r="OOO25" s="260"/>
      <c r="OOP25" s="260"/>
      <c r="OOQ25" s="260"/>
      <c r="OOR25" s="260"/>
      <c r="OOS25" s="260"/>
      <c r="OOT25" s="260"/>
      <c r="OOU25" s="260"/>
      <c r="OOV25" s="260"/>
      <c r="OOW25" s="260"/>
      <c r="OOX25" s="260"/>
      <c r="OOY25" s="260"/>
      <c r="OOZ25" s="260"/>
      <c r="OPA25" s="260"/>
      <c r="OPB25" s="260"/>
      <c r="OPC25" s="260"/>
      <c r="OPD25" s="260"/>
      <c r="OPE25" s="260"/>
      <c r="OPF25" s="260"/>
      <c r="OPG25" s="260"/>
      <c r="OPH25" s="260"/>
      <c r="OPI25" s="260"/>
      <c r="OPJ25" s="260"/>
      <c r="OPK25" s="260"/>
      <c r="OPL25" s="260"/>
      <c r="OPM25" s="260"/>
      <c r="OPN25" s="260"/>
      <c r="OPO25" s="260"/>
      <c r="OPP25" s="260"/>
      <c r="OPQ25" s="260"/>
      <c r="OPR25" s="260"/>
      <c r="OPS25" s="260"/>
      <c r="OPT25" s="260"/>
      <c r="OPU25" s="260"/>
      <c r="OPV25" s="260"/>
      <c r="OPW25" s="260"/>
      <c r="OPX25" s="260"/>
      <c r="OPY25" s="260"/>
      <c r="OPZ25" s="260"/>
      <c r="OQA25" s="260"/>
      <c r="OQB25" s="260"/>
      <c r="OQC25" s="260"/>
      <c r="OQD25" s="260"/>
      <c r="OQE25" s="260"/>
      <c r="OQF25" s="260"/>
      <c r="OQG25" s="260"/>
      <c r="OQH25" s="260"/>
      <c r="OQI25" s="260"/>
      <c r="OQJ25" s="260"/>
      <c r="OQK25" s="260"/>
      <c r="OQL25" s="260"/>
      <c r="OQM25" s="260"/>
      <c r="OQN25" s="260"/>
      <c r="OQO25" s="260"/>
      <c r="OQP25" s="260"/>
      <c r="OQQ25" s="260"/>
      <c r="OQR25" s="260"/>
      <c r="OQS25" s="260"/>
      <c r="OQT25" s="260"/>
      <c r="OQU25" s="260"/>
      <c r="OQV25" s="260"/>
      <c r="OQW25" s="260"/>
      <c r="OQX25" s="260"/>
      <c r="OQY25" s="260"/>
      <c r="OQZ25" s="260"/>
      <c r="ORA25" s="260"/>
      <c r="ORB25" s="260"/>
      <c r="ORC25" s="260"/>
      <c r="ORD25" s="260"/>
      <c r="ORE25" s="260"/>
      <c r="ORF25" s="260"/>
      <c r="ORG25" s="260"/>
      <c r="ORH25" s="260"/>
      <c r="ORI25" s="260"/>
      <c r="ORJ25" s="260"/>
      <c r="ORK25" s="260"/>
      <c r="ORL25" s="260"/>
      <c r="ORM25" s="260"/>
      <c r="ORN25" s="260"/>
      <c r="ORO25" s="260"/>
      <c r="ORP25" s="260"/>
      <c r="ORQ25" s="260"/>
      <c r="ORR25" s="260"/>
      <c r="ORS25" s="260"/>
      <c r="ORT25" s="260"/>
      <c r="ORU25" s="260"/>
      <c r="ORV25" s="260"/>
      <c r="ORW25" s="260"/>
      <c r="ORX25" s="260"/>
      <c r="ORY25" s="260"/>
      <c r="ORZ25" s="260"/>
      <c r="OSA25" s="260"/>
      <c r="OSB25" s="260"/>
      <c r="OSC25" s="260"/>
      <c r="OSD25" s="260"/>
      <c r="OSE25" s="260"/>
      <c r="OSF25" s="260"/>
      <c r="OSG25" s="260"/>
      <c r="OSH25" s="260"/>
      <c r="OSI25" s="260"/>
      <c r="OSJ25" s="260"/>
      <c r="OSK25" s="260"/>
      <c r="OSL25" s="260"/>
      <c r="OSM25" s="260"/>
      <c r="OSN25" s="260"/>
      <c r="OSO25" s="260"/>
      <c r="OSP25" s="260"/>
      <c r="OSQ25" s="260"/>
      <c r="OSR25" s="260"/>
      <c r="OSS25" s="260"/>
      <c r="OST25" s="260"/>
      <c r="OSU25" s="260"/>
      <c r="OSV25" s="260"/>
      <c r="OSW25" s="260"/>
      <c r="OSX25" s="260"/>
      <c r="OSY25" s="260"/>
      <c r="OSZ25" s="260"/>
      <c r="OTA25" s="260"/>
      <c r="OTB25" s="260"/>
      <c r="OTC25" s="260"/>
      <c r="OTD25" s="260"/>
      <c r="OTE25" s="260"/>
      <c r="OTF25" s="260"/>
      <c r="OTG25" s="260"/>
      <c r="OTH25" s="260"/>
      <c r="OTI25" s="260"/>
      <c r="OTJ25" s="260"/>
      <c r="OTK25" s="260"/>
      <c r="OTL25" s="260"/>
      <c r="OTM25" s="260"/>
      <c r="OTN25" s="260"/>
      <c r="OTO25" s="260"/>
      <c r="OTP25" s="260"/>
      <c r="OTQ25" s="260"/>
      <c r="OTR25" s="260"/>
      <c r="OTS25" s="260"/>
      <c r="OTT25" s="260"/>
      <c r="OTU25" s="260"/>
      <c r="OTV25" s="260"/>
      <c r="OTW25" s="260"/>
      <c r="OTX25" s="260"/>
      <c r="OTY25" s="260"/>
      <c r="OTZ25" s="260"/>
      <c r="OUA25" s="260"/>
      <c r="OUB25" s="260"/>
      <c r="OUC25" s="260"/>
      <c r="OUD25" s="260"/>
      <c r="OUE25" s="260"/>
      <c r="OUF25" s="260"/>
      <c r="OUG25" s="260"/>
      <c r="OUH25" s="260"/>
      <c r="OUI25" s="260"/>
      <c r="OUJ25" s="260"/>
      <c r="OUK25" s="260"/>
      <c r="OUL25" s="260"/>
      <c r="OUM25" s="260"/>
      <c r="OUN25" s="260"/>
      <c r="OUO25" s="260"/>
      <c r="OUP25" s="260"/>
      <c r="OUQ25" s="260"/>
      <c r="OUR25" s="260"/>
      <c r="OUS25" s="260"/>
      <c r="OUT25" s="260"/>
      <c r="OUU25" s="260"/>
      <c r="OUV25" s="260"/>
      <c r="OUW25" s="260"/>
      <c r="OUX25" s="260"/>
      <c r="OUY25" s="260"/>
      <c r="OUZ25" s="260"/>
      <c r="OVA25" s="260"/>
      <c r="OVB25" s="260"/>
      <c r="OVC25" s="260"/>
      <c r="OVD25" s="260"/>
      <c r="OVE25" s="260"/>
      <c r="OVF25" s="260"/>
      <c r="OVG25" s="260"/>
      <c r="OVH25" s="260"/>
      <c r="OVI25" s="260"/>
      <c r="OVJ25" s="260"/>
      <c r="OVK25" s="260"/>
      <c r="OVL25" s="260"/>
      <c r="OVM25" s="260"/>
      <c r="OVN25" s="260"/>
      <c r="OVO25" s="260"/>
      <c r="OVP25" s="260"/>
      <c r="OVQ25" s="260"/>
      <c r="OVR25" s="260"/>
      <c r="OVS25" s="260"/>
      <c r="OVT25" s="260"/>
      <c r="OVU25" s="260"/>
      <c r="OVV25" s="260"/>
      <c r="OVW25" s="260"/>
      <c r="OVX25" s="260"/>
      <c r="OVY25" s="260"/>
      <c r="OVZ25" s="260"/>
      <c r="OWA25" s="260"/>
      <c r="OWB25" s="260"/>
      <c r="OWC25" s="260"/>
      <c r="OWD25" s="260"/>
      <c r="OWE25" s="260"/>
      <c r="OWF25" s="260"/>
      <c r="OWG25" s="260"/>
      <c r="OWH25" s="260"/>
      <c r="OWI25" s="260"/>
      <c r="OWJ25" s="260"/>
      <c r="OWK25" s="260"/>
      <c r="OWL25" s="260"/>
      <c r="OWM25" s="260"/>
      <c r="OWN25" s="260"/>
      <c r="OWO25" s="260"/>
      <c r="OWP25" s="260"/>
      <c r="OWQ25" s="260"/>
      <c r="OWR25" s="260"/>
      <c r="OWS25" s="260"/>
      <c r="OWT25" s="260"/>
      <c r="OWU25" s="260"/>
      <c r="OWV25" s="260"/>
      <c r="OWW25" s="260"/>
      <c r="OWX25" s="260"/>
      <c r="OWY25" s="260"/>
      <c r="OWZ25" s="260"/>
      <c r="OXA25" s="260"/>
      <c r="OXB25" s="260"/>
      <c r="OXC25" s="260"/>
      <c r="OXD25" s="260"/>
      <c r="OXE25" s="260"/>
      <c r="OXF25" s="260"/>
      <c r="OXG25" s="260"/>
      <c r="OXH25" s="260"/>
      <c r="OXI25" s="260"/>
      <c r="OXJ25" s="260"/>
      <c r="OXK25" s="260"/>
      <c r="OXL25" s="260"/>
      <c r="OXM25" s="260"/>
      <c r="OXN25" s="260"/>
      <c r="OXO25" s="260"/>
      <c r="OXP25" s="260"/>
      <c r="OXQ25" s="260"/>
      <c r="OXR25" s="260"/>
      <c r="OXS25" s="260"/>
      <c r="OXT25" s="260"/>
      <c r="OXU25" s="260"/>
      <c r="OXV25" s="260"/>
      <c r="OXW25" s="260"/>
      <c r="OXX25" s="260"/>
      <c r="OXY25" s="260"/>
      <c r="OXZ25" s="260"/>
      <c r="OYA25" s="260"/>
      <c r="OYB25" s="260"/>
      <c r="OYC25" s="260"/>
      <c r="OYD25" s="260"/>
      <c r="OYE25" s="260"/>
      <c r="OYF25" s="260"/>
      <c r="OYG25" s="260"/>
      <c r="OYH25" s="260"/>
      <c r="OYI25" s="260"/>
      <c r="OYJ25" s="260"/>
      <c r="OYK25" s="260"/>
      <c r="OYL25" s="260"/>
      <c r="OYM25" s="260"/>
      <c r="OYN25" s="260"/>
      <c r="OYO25" s="260"/>
      <c r="OYP25" s="260"/>
      <c r="OYQ25" s="260"/>
      <c r="OYR25" s="260"/>
      <c r="OYS25" s="260"/>
      <c r="OYT25" s="260"/>
      <c r="OYU25" s="260"/>
      <c r="OYV25" s="260"/>
      <c r="OYW25" s="260"/>
      <c r="OYX25" s="260"/>
      <c r="OYY25" s="260"/>
      <c r="OYZ25" s="260"/>
      <c r="OZA25" s="260"/>
      <c r="OZB25" s="260"/>
      <c r="OZC25" s="260"/>
      <c r="OZD25" s="260"/>
      <c r="OZE25" s="260"/>
      <c r="OZF25" s="260"/>
      <c r="OZG25" s="260"/>
      <c r="OZH25" s="260"/>
      <c r="OZI25" s="260"/>
      <c r="OZJ25" s="260"/>
      <c r="OZK25" s="260"/>
      <c r="OZL25" s="260"/>
      <c r="OZM25" s="260"/>
      <c r="OZN25" s="260"/>
      <c r="OZO25" s="260"/>
      <c r="OZP25" s="260"/>
      <c r="OZQ25" s="260"/>
      <c r="OZR25" s="260"/>
      <c r="OZS25" s="260"/>
      <c r="OZT25" s="260"/>
      <c r="OZU25" s="260"/>
      <c r="OZV25" s="260"/>
      <c r="OZW25" s="260"/>
      <c r="OZX25" s="260"/>
      <c r="OZY25" s="260"/>
      <c r="OZZ25" s="260"/>
      <c r="PAA25" s="260"/>
      <c r="PAB25" s="260"/>
      <c r="PAC25" s="260"/>
      <c r="PAD25" s="260"/>
      <c r="PAE25" s="260"/>
      <c r="PAF25" s="260"/>
      <c r="PAG25" s="260"/>
      <c r="PAH25" s="260"/>
      <c r="PAI25" s="260"/>
      <c r="PAJ25" s="260"/>
      <c r="PAK25" s="260"/>
      <c r="PAL25" s="260"/>
      <c r="PAM25" s="260"/>
      <c r="PAN25" s="260"/>
      <c r="PAO25" s="260"/>
      <c r="PAP25" s="260"/>
      <c r="PAQ25" s="260"/>
      <c r="PAR25" s="260"/>
      <c r="PAS25" s="260"/>
      <c r="PAT25" s="260"/>
      <c r="PAU25" s="260"/>
      <c r="PAV25" s="260"/>
      <c r="PAW25" s="260"/>
      <c r="PAX25" s="260"/>
      <c r="PAY25" s="260"/>
      <c r="PAZ25" s="260"/>
      <c r="PBA25" s="260"/>
      <c r="PBB25" s="260"/>
      <c r="PBC25" s="260"/>
      <c r="PBD25" s="260"/>
      <c r="PBE25" s="260"/>
      <c r="PBF25" s="260"/>
      <c r="PBG25" s="260"/>
      <c r="PBH25" s="260"/>
      <c r="PBI25" s="260"/>
      <c r="PBJ25" s="260"/>
      <c r="PBK25" s="260"/>
      <c r="PBL25" s="260"/>
      <c r="PBM25" s="260"/>
      <c r="PBN25" s="260"/>
      <c r="PBO25" s="260"/>
      <c r="PBP25" s="260"/>
      <c r="PBQ25" s="260"/>
      <c r="PBR25" s="260"/>
      <c r="PBS25" s="260"/>
      <c r="PBT25" s="260"/>
      <c r="PBU25" s="260"/>
      <c r="PBV25" s="260"/>
      <c r="PBW25" s="260"/>
      <c r="PBX25" s="260"/>
      <c r="PBY25" s="260"/>
      <c r="PBZ25" s="260"/>
      <c r="PCA25" s="260"/>
      <c r="PCB25" s="260"/>
      <c r="PCC25" s="260"/>
      <c r="PCD25" s="260"/>
      <c r="PCE25" s="260"/>
      <c r="PCF25" s="260"/>
      <c r="PCG25" s="260"/>
      <c r="PCH25" s="260"/>
      <c r="PCI25" s="260"/>
      <c r="PCJ25" s="260"/>
      <c r="PCK25" s="260"/>
      <c r="PCL25" s="260"/>
      <c r="PCM25" s="260"/>
      <c r="PCN25" s="260"/>
      <c r="PCO25" s="260"/>
      <c r="PCP25" s="260"/>
      <c r="PCQ25" s="260"/>
      <c r="PCR25" s="260"/>
      <c r="PCS25" s="260"/>
      <c r="PCT25" s="260"/>
      <c r="PCU25" s="260"/>
      <c r="PCV25" s="260"/>
      <c r="PCW25" s="260"/>
      <c r="PCX25" s="260"/>
      <c r="PCY25" s="260"/>
      <c r="PCZ25" s="260"/>
      <c r="PDA25" s="260"/>
      <c r="PDB25" s="260"/>
      <c r="PDC25" s="260"/>
      <c r="PDD25" s="260"/>
      <c r="PDE25" s="260"/>
      <c r="PDF25" s="260"/>
      <c r="PDG25" s="260"/>
      <c r="PDH25" s="260"/>
      <c r="PDI25" s="260"/>
      <c r="PDJ25" s="260"/>
      <c r="PDK25" s="260"/>
      <c r="PDL25" s="260"/>
      <c r="PDM25" s="260"/>
      <c r="PDN25" s="260"/>
      <c r="PDO25" s="260"/>
      <c r="PDP25" s="260"/>
      <c r="PDQ25" s="260"/>
      <c r="PDR25" s="260"/>
      <c r="PDS25" s="260"/>
      <c r="PDT25" s="260"/>
      <c r="PDU25" s="260"/>
      <c r="PDV25" s="260"/>
      <c r="PDW25" s="260"/>
      <c r="PDX25" s="260"/>
      <c r="PDY25" s="260"/>
      <c r="PDZ25" s="260"/>
      <c r="PEA25" s="260"/>
      <c r="PEB25" s="260"/>
      <c r="PEC25" s="260"/>
      <c r="PED25" s="260"/>
      <c r="PEE25" s="260"/>
      <c r="PEF25" s="260"/>
      <c r="PEG25" s="260"/>
      <c r="PEH25" s="260"/>
      <c r="PEI25" s="260"/>
      <c r="PEJ25" s="260"/>
      <c r="PEK25" s="260"/>
      <c r="PEL25" s="260"/>
      <c r="PEM25" s="260"/>
      <c r="PEN25" s="260"/>
      <c r="PEO25" s="260"/>
      <c r="PEP25" s="260"/>
      <c r="PEQ25" s="260"/>
      <c r="PER25" s="260"/>
      <c r="PES25" s="260"/>
      <c r="PET25" s="260"/>
      <c r="PEU25" s="260"/>
      <c r="PEV25" s="260"/>
      <c r="PEW25" s="260"/>
      <c r="PEX25" s="260"/>
      <c r="PEY25" s="260"/>
      <c r="PEZ25" s="260"/>
      <c r="PFA25" s="260"/>
      <c r="PFB25" s="260"/>
      <c r="PFC25" s="260"/>
      <c r="PFD25" s="260"/>
      <c r="PFE25" s="260"/>
      <c r="PFF25" s="260"/>
      <c r="PFG25" s="260"/>
      <c r="PFH25" s="260"/>
      <c r="PFI25" s="260"/>
      <c r="PFJ25" s="260"/>
      <c r="PFK25" s="260"/>
      <c r="PFL25" s="260"/>
      <c r="PFM25" s="260"/>
      <c r="PFN25" s="260"/>
      <c r="PFO25" s="260"/>
      <c r="PFP25" s="260"/>
      <c r="PFQ25" s="260"/>
      <c r="PFR25" s="260"/>
      <c r="PFS25" s="260"/>
      <c r="PFT25" s="260"/>
      <c r="PFU25" s="260"/>
      <c r="PFV25" s="260"/>
      <c r="PFW25" s="260"/>
      <c r="PFX25" s="260"/>
      <c r="PFY25" s="260"/>
      <c r="PFZ25" s="260"/>
      <c r="PGA25" s="260"/>
      <c r="PGB25" s="260"/>
      <c r="PGC25" s="260"/>
      <c r="PGD25" s="260"/>
      <c r="PGE25" s="260"/>
      <c r="PGF25" s="260"/>
      <c r="PGG25" s="260"/>
      <c r="PGH25" s="260"/>
      <c r="PGI25" s="260"/>
      <c r="PGJ25" s="260"/>
      <c r="PGK25" s="260"/>
      <c r="PGL25" s="260"/>
      <c r="PGM25" s="260"/>
      <c r="PGN25" s="260"/>
      <c r="PGO25" s="260"/>
      <c r="PGP25" s="260"/>
      <c r="PGQ25" s="260"/>
      <c r="PGR25" s="260"/>
      <c r="PGS25" s="260"/>
      <c r="PGT25" s="260"/>
      <c r="PGU25" s="260"/>
      <c r="PGV25" s="260"/>
      <c r="PGW25" s="260"/>
      <c r="PGX25" s="260"/>
      <c r="PGY25" s="260"/>
      <c r="PGZ25" s="260"/>
      <c r="PHA25" s="260"/>
      <c r="PHB25" s="260"/>
      <c r="PHC25" s="260"/>
      <c r="PHD25" s="260"/>
      <c r="PHE25" s="260"/>
      <c r="PHF25" s="260"/>
      <c r="PHG25" s="260"/>
      <c r="PHH25" s="260"/>
      <c r="PHI25" s="260"/>
      <c r="PHJ25" s="260"/>
      <c r="PHK25" s="260"/>
      <c r="PHL25" s="260"/>
      <c r="PHM25" s="260"/>
      <c r="PHN25" s="260"/>
      <c r="PHO25" s="260"/>
      <c r="PHP25" s="260"/>
      <c r="PHQ25" s="260"/>
      <c r="PHR25" s="260"/>
      <c r="PHS25" s="260"/>
      <c r="PHT25" s="260"/>
      <c r="PHU25" s="260"/>
      <c r="PHV25" s="260"/>
      <c r="PHW25" s="260"/>
      <c r="PHX25" s="260"/>
      <c r="PHY25" s="260"/>
      <c r="PHZ25" s="260"/>
      <c r="PIA25" s="260"/>
      <c r="PIB25" s="260"/>
      <c r="PIC25" s="260"/>
      <c r="PID25" s="260"/>
      <c r="PIE25" s="260"/>
      <c r="PIF25" s="260"/>
      <c r="PIG25" s="260"/>
      <c r="PIH25" s="260"/>
      <c r="PII25" s="260"/>
      <c r="PIJ25" s="260"/>
      <c r="PIK25" s="260"/>
      <c r="PIL25" s="260"/>
      <c r="PIM25" s="260"/>
      <c r="PIN25" s="260"/>
      <c r="PIO25" s="260"/>
      <c r="PIP25" s="260"/>
      <c r="PIQ25" s="260"/>
      <c r="PIR25" s="260"/>
      <c r="PIS25" s="260"/>
      <c r="PIT25" s="260"/>
      <c r="PIU25" s="260"/>
      <c r="PIV25" s="260"/>
      <c r="PIW25" s="260"/>
      <c r="PIX25" s="260"/>
      <c r="PIY25" s="260"/>
      <c r="PIZ25" s="260"/>
      <c r="PJA25" s="260"/>
      <c r="PJB25" s="260"/>
      <c r="PJC25" s="260"/>
      <c r="PJD25" s="260"/>
      <c r="PJE25" s="260"/>
      <c r="PJF25" s="260"/>
      <c r="PJG25" s="260"/>
      <c r="PJH25" s="260"/>
      <c r="PJI25" s="260"/>
      <c r="PJJ25" s="260"/>
      <c r="PJK25" s="260"/>
      <c r="PJL25" s="260"/>
      <c r="PJM25" s="260"/>
      <c r="PJN25" s="260"/>
      <c r="PJO25" s="260"/>
      <c r="PJP25" s="260"/>
      <c r="PJQ25" s="260"/>
      <c r="PJR25" s="260"/>
      <c r="PJS25" s="260"/>
      <c r="PJT25" s="260"/>
      <c r="PJU25" s="260"/>
      <c r="PJV25" s="260"/>
      <c r="PJW25" s="260"/>
      <c r="PJX25" s="260"/>
      <c r="PJY25" s="260"/>
      <c r="PJZ25" s="260"/>
      <c r="PKA25" s="260"/>
      <c r="PKB25" s="260"/>
      <c r="PKC25" s="260"/>
      <c r="PKD25" s="260"/>
      <c r="PKE25" s="260"/>
      <c r="PKF25" s="260"/>
      <c r="PKG25" s="260"/>
      <c r="PKH25" s="260"/>
      <c r="PKI25" s="260"/>
      <c r="PKJ25" s="260"/>
      <c r="PKK25" s="260"/>
      <c r="PKL25" s="260"/>
      <c r="PKM25" s="260"/>
      <c r="PKN25" s="260"/>
      <c r="PKO25" s="260"/>
      <c r="PKP25" s="260"/>
      <c r="PKQ25" s="260"/>
      <c r="PKR25" s="260"/>
      <c r="PKS25" s="260"/>
      <c r="PKT25" s="260"/>
      <c r="PKU25" s="260"/>
      <c r="PKV25" s="260"/>
      <c r="PKW25" s="260"/>
      <c r="PKX25" s="260"/>
      <c r="PKY25" s="260"/>
      <c r="PKZ25" s="260"/>
      <c r="PLA25" s="260"/>
      <c r="PLB25" s="260"/>
      <c r="PLC25" s="260"/>
      <c r="PLD25" s="260"/>
      <c r="PLE25" s="260"/>
      <c r="PLF25" s="260"/>
      <c r="PLG25" s="260"/>
      <c r="PLH25" s="260"/>
      <c r="PLI25" s="260"/>
      <c r="PLJ25" s="260"/>
      <c r="PLK25" s="260"/>
      <c r="PLL25" s="260"/>
      <c r="PLM25" s="260"/>
      <c r="PLN25" s="260"/>
      <c r="PLO25" s="260"/>
      <c r="PLP25" s="260"/>
      <c r="PLQ25" s="260"/>
      <c r="PLR25" s="260"/>
      <c r="PLS25" s="260"/>
      <c r="PLT25" s="260"/>
      <c r="PLU25" s="260"/>
      <c r="PLV25" s="260"/>
      <c r="PLW25" s="260"/>
      <c r="PLX25" s="260"/>
      <c r="PLY25" s="260"/>
      <c r="PLZ25" s="260"/>
      <c r="PMA25" s="260"/>
      <c r="PMB25" s="260"/>
      <c r="PMC25" s="260"/>
      <c r="PMD25" s="260"/>
      <c r="PME25" s="260"/>
      <c r="PMF25" s="260"/>
      <c r="PMG25" s="260"/>
      <c r="PMH25" s="260"/>
      <c r="PMI25" s="260"/>
      <c r="PMJ25" s="260"/>
      <c r="PMK25" s="260"/>
      <c r="PML25" s="260"/>
      <c r="PMM25" s="260"/>
      <c r="PMN25" s="260"/>
      <c r="PMO25" s="260"/>
      <c r="PMP25" s="260"/>
      <c r="PMQ25" s="260"/>
      <c r="PMR25" s="260"/>
      <c r="PMS25" s="260"/>
      <c r="PMT25" s="260"/>
      <c r="PMU25" s="260"/>
      <c r="PMV25" s="260"/>
      <c r="PMW25" s="260"/>
      <c r="PMX25" s="260"/>
      <c r="PMY25" s="260"/>
      <c r="PMZ25" s="260"/>
      <c r="PNA25" s="260"/>
      <c r="PNB25" s="260"/>
      <c r="PNC25" s="260"/>
      <c r="PND25" s="260"/>
      <c r="PNE25" s="260"/>
      <c r="PNF25" s="260"/>
      <c r="PNG25" s="260"/>
      <c r="PNH25" s="260"/>
      <c r="PNI25" s="260"/>
      <c r="PNJ25" s="260"/>
      <c r="PNK25" s="260"/>
      <c r="PNL25" s="260"/>
      <c r="PNM25" s="260"/>
      <c r="PNN25" s="260"/>
      <c r="PNO25" s="260"/>
      <c r="PNP25" s="260"/>
      <c r="PNQ25" s="260"/>
      <c r="PNR25" s="260"/>
      <c r="PNS25" s="260"/>
      <c r="PNT25" s="260"/>
      <c r="PNU25" s="260"/>
      <c r="PNV25" s="260"/>
      <c r="PNW25" s="260"/>
      <c r="PNX25" s="260"/>
      <c r="PNY25" s="260"/>
      <c r="PNZ25" s="260"/>
      <c r="POA25" s="260"/>
      <c r="POB25" s="260"/>
      <c r="POC25" s="260"/>
      <c r="POD25" s="260"/>
      <c r="POE25" s="260"/>
      <c r="POF25" s="260"/>
      <c r="POG25" s="260"/>
      <c r="POH25" s="260"/>
      <c r="POI25" s="260"/>
      <c r="POJ25" s="260"/>
      <c r="POK25" s="260"/>
      <c r="POL25" s="260"/>
      <c r="POM25" s="260"/>
      <c r="PON25" s="260"/>
      <c r="POO25" s="260"/>
      <c r="POP25" s="260"/>
      <c r="POQ25" s="260"/>
      <c r="POR25" s="260"/>
      <c r="POS25" s="260"/>
      <c r="POT25" s="260"/>
      <c r="POU25" s="260"/>
      <c r="POV25" s="260"/>
      <c r="POW25" s="260"/>
      <c r="POX25" s="260"/>
      <c r="POY25" s="260"/>
      <c r="POZ25" s="260"/>
      <c r="PPA25" s="260"/>
      <c r="PPB25" s="260"/>
      <c r="PPC25" s="260"/>
      <c r="PPD25" s="260"/>
      <c r="PPE25" s="260"/>
      <c r="PPF25" s="260"/>
      <c r="PPG25" s="260"/>
      <c r="PPH25" s="260"/>
      <c r="PPI25" s="260"/>
      <c r="PPJ25" s="260"/>
      <c r="PPK25" s="260"/>
      <c r="PPL25" s="260"/>
      <c r="PPM25" s="260"/>
      <c r="PPN25" s="260"/>
      <c r="PPO25" s="260"/>
      <c r="PPP25" s="260"/>
      <c r="PPQ25" s="260"/>
      <c r="PPR25" s="260"/>
      <c r="PPS25" s="260"/>
      <c r="PPT25" s="260"/>
      <c r="PPU25" s="260"/>
      <c r="PPV25" s="260"/>
      <c r="PPW25" s="260"/>
      <c r="PPX25" s="260"/>
      <c r="PPY25" s="260"/>
      <c r="PPZ25" s="260"/>
      <c r="PQA25" s="260"/>
      <c r="PQB25" s="260"/>
      <c r="PQC25" s="260"/>
      <c r="PQD25" s="260"/>
      <c r="PQE25" s="260"/>
      <c r="PQF25" s="260"/>
      <c r="PQG25" s="260"/>
      <c r="PQH25" s="260"/>
      <c r="PQI25" s="260"/>
      <c r="PQJ25" s="260"/>
      <c r="PQK25" s="260"/>
      <c r="PQL25" s="260"/>
      <c r="PQM25" s="260"/>
      <c r="PQN25" s="260"/>
      <c r="PQO25" s="260"/>
      <c r="PQP25" s="260"/>
      <c r="PQQ25" s="260"/>
      <c r="PQR25" s="260"/>
      <c r="PQS25" s="260"/>
      <c r="PQT25" s="260"/>
      <c r="PQU25" s="260"/>
      <c r="PQV25" s="260"/>
      <c r="PQW25" s="260"/>
      <c r="PQX25" s="260"/>
      <c r="PQY25" s="260"/>
      <c r="PQZ25" s="260"/>
      <c r="PRA25" s="260"/>
      <c r="PRB25" s="260"/>
      <c r="PRC25" s="260"/>
      <c r="PRD25" s="260"/>
      <c r="PRE25" s="260"/>
      <c r="PRF25" s="260"/>
      <c r="PRG25" s="260"/>
      <c r="PRH25" s="260"/>
      <c r="PRI25" s="260"/>
      <c r="PRJ25" s="260"/>
      <c r="PRK25" s="260"/>
      <c r="PRL25" s="260"/>
      <c r="PRM25" s="260"/>
      <c r="PRN25" s="260"/>
      <c r="PRO25" s="260"/>
      <c r="PRP25" s="260"/>
      <c r="PRQ25" s="260"/>
      <c r="PRR25" s="260"/>
      <c r="PRS25" s="260"/>
      <c r="PRT25" s="260"/>
      <c r="PRU25" s="260"/>
      <c r="PRV25" s="260"/>
      <c r="PRW25" s="260"/>
      <c r="PRX25" s="260"/>
      <c r="PRY25" s="260"/>
      <c r="PRZ25" s="260"/>
      <c r="PSA25" s="260"/>
      <c r="PSB25" s="260"/>
      <c r="PSC25" s="260"/>
      <c r="PSD25" s="260"/>
      <c r="PSE25" s="260"/>
      <c r="PSF25" s="260"/>
      <c r="PSG25" s="260"/>
      <c r="PSH25" s="260"/>
      <c r="PSI25" s="260"/>
      <c r="PSJ25" s="260"/>
      <c r="PSK25" s="260"/>
      <c r="PSL25" s="260"/>
      <c r="PSM25" s="260"/>
      <c r="PSN25" s="260"/>
      <c r="PSO25" s="260"/>
      <c r="PSP25" s="260"/>
      <c r="PSQ25" s="260"/>
      <c r="PSR25" s="260"/>
      <c r="PSS25" s="260"/>
      <c r="PST25" s="260"/>
      <c r="PSU25" s="260"/>
      <c r="PSV25" s="260"/>
      <c r="PSW25" s="260"/>
      <c r="PSX25" s="260"/>
      <c r="PSY25" s="260"/>
      <c r="PSZ25" s="260"/>
      <c r="PTA25" s="260"/>
      <c r="PTB25" s="260"/>
      <c r="PTC25" s="260"/>
      <c r="PTD25" s="260"/>
      <c r="PTE25" s="260"/>
      <c r="PTF25" s="260"/>
      <c r="PTG25" s="260"/>
      <c r="PTH25" s="260"/>
      <c r="PTI25" s="260"/>
      <c r="PTJ25" s="260"/>
      <c r="PTK25" s="260"/>
      <c r="PTL25" s="260"/>
      <c r="PTM25" s="260"/>
      <c r="PTN25" s="260"/>
      <c r="PTO25" s="260"/>
      <c r="PTP25" s="260"/>
      <c r="PTQ25" s="260"/>
      <c r="PTR25" s="260"/>
      <c r="PTS25" s="260"/>
      <c r="PTT25" s="260"/>
      <c r="PTU25" s="260"/>
      <c r="PTV25" s="260"/>
      <c r="PTW25" s="260"/>
      <c r="PTX25" s="260"/>
      <c r="PTY25" s="260"/>
      <c r="PTZ25" s="260"/>
      <c r="PUA25" s="260"/>
      <c r="PUB25" s="260"/>
      <c r="PUC25" s="260"/>
      <c r="PUD25" s="260"/>
      <c r="PUE25" s="260"/>
      <c r="PUF25" s="260"/>
      <c r="PUG25" s="260"/>
      <c r="PUH25" s="260"/>
      <c r="PUI25" s="260"/>
      <c r="PUJ25" s="260"/>
      <c r="PUK25" s="260"/>
      <c r="PUL25" s="260"/>
      <c r="PUM25" s="260"/>
      <c r="PUN25" s="260"/>
      <c r="PUO25" s="260"/>
      <c r="PUP25" s="260"/>
      <c r="PUQ25" s="260"/>
      <c r="PUR25" s="260"/>
      <c r="PUS25" s="260"/>
      <c r="PUT25" s="260"/>
      <c r="PUU25" s="260"/>
      <c r="PUV25" s="260"/>
      <c r="PUW25" s="260"/>
      <c r="PUX25" s="260"/>
      <c r="PUY25" s="260"/>
      <c r="PUZ25" s="260"/>
      <c r="PVA25" s="260"/>
      <c r="PVB25" s="260"/>
      <c r="PVC25" s="260"/>
      <c r="PVD25" s="260"/>
      <c r="PVE25" s="260"/>
      <c r="PVF25" s="260"/>
      <c r="PVG25" s="260"/>
      <c r="PVH25" s="260"/>
      <c r="PVI25" s="260"/>
      <c r="PVJ25" s="260"/>
      <c r="PVK25" s="260"/>
      <c r="PVL25" s="260"/>
      <c r="PVM25" s="260"/>
      <c r="PVN25" s="260"/>
      <c r="PVO25" s="260"/>
      <c r="PVP25" s="260"/>
      <c r="PVQ25" s="260"/>
      <c r="PVR25" s="260"/>
      <c r="PVS25" s="260"/>
      <c r="PVT25" s="260"/>
      <c r="PVU25" s="260"/>
      <c r="PVV25" s="260"/>
      <c r="PVW25" s="260"/>
      <c r="PVX25" s="260"/>
      <c r="PVY25" s="260"/>
      <c r="PVZ25" s="260"/>
      <c r="PWA25" s="260"/>
      <c r="PWB25" s="260"/>
      <c r="PWC25" s="260"/>
      <c r="PWD25" s="260"/>
      <c r="PWE25" s="260"/>
      <c r="PWF25" s="260"/>
      <c r="PWG25" s="260"/>
      <c r="PWH25" s="260"/>
      <c r="PWI25" s="260"/>
      <c r="PWJ25" s="260"/>
      <c r="PWK25" s="260"/>
      <c r="PWL25" s="260"/>
      <c r="PWM25" s="260"/>
      <c r="PWN25" s="260"/>
      <c r="PWO25" s="260"/>
      <c r="PWP25" s="260"/>
      <c r="PWQ25" s="260"/>
      <c r="PWR25" s="260"/>
      <c r="PWS25" s="260"/>
      <c r="PWT25" s="260"/>
      <c r="PWU25" s="260"/>
      <c r="PWV25" s="260"/>
      <c r="PWW25" s="260"/>
      <c r="PWX25" s="260"/>
      <c r="PWY25" s="260"/>
      <c r="PWZ25" s="260"/>
      <c r="PXA25" s="260"/>
      <c r="PXB25" s="260"/>
      <c r="PXC25" s="260"/>
      <c r="PXD25" s="260"/>
      <c r="PXE25" s="260"/>
      <c r="PXF25" s="260"/>
      <c r="PXG25" s="260"/>
      <c r="PXH25" s="260"/>
      <c r="PXI25" s="260"/>
      <c r="PXJ25" s="260"/>
      <c r="PXK25" s="260"/>
      <c r="PXL25" s="260"/>
      <c r="PXM25" s="260"/>
      <c r="PXN25" s="260"/>
      <c r="PXO25" s="260"/>
      <c r="PXP25" s="260"/>
      <c r="PXQ25" s="260"/>
      <c r="PXR25" s="260"/>
      <c r="PXS25" s="260"/>
      <c r="PXT25" s="260"/>
      <c r="PXU25" s="260"/>
      <c r="PXV25" s="260"/>
      <c r="PXW25" s="260"/>
      <c r="PXX25" s="260"/>
      <c r="PXY25" s="260"/>
      <c r="PXZ25" s="260"/>
      <c r="PYA25" s="260"/>
      <c r="PYB25" s="260"/>
      <c r="PYC25" s="260"/>
      <c r="PYD25" s="260"/>
      <c r="PYE25" s="260"/>
      <c r="PYF25" s="260"/>
      <c r="PYG25" s="260"/>
      <c r="PYH25" s="260"/>
      <c r="PYI25" s="260"/>
      <c r="PYJ25" s="260"/>
      <c r="PYK25" s="260"/>
      <c r="PYL25" s="260"/>
      <c r="PYM25" s="260"/>
      <c r="PYN25" s="260"/>
      <c r="PYO25" s="260"/>
      <c r="PYP25" s="260"/>
      <c r="PYQ25" s="260"/>
      <c r="PYR25" s="260"/>
      <c r="PYS25" s="260"/>
      <c r="PYT25" s="260"/>
      <c r="PYU25" s="260"/>
      <c r="PYV25" s="260"/>
      <c r="PYW25" s="260"/>
      <c r="PYX25" s="260"/>
      <c r="PYY25" s="260"/>
      <c r="PYZ25" s="260"/>
      <c r="PZA25" s="260"/>
      <c r="PZB25" s="260"/>
      <c r="PZC25" s="260"/>
      <c r="PZD25" s="260"/>
      <c r="PZE25" s="260"/>
      <c r="PZF25" s="260"/>
      <c r="PZG25" s="260"/>
      <c r="PZH25" s="260"/>
      <c r="PZI25" s="260"/>
      <c r="PZJ25" s="260"/>
      <c r="PZK25" s="260"/>
      <c r="PZL25" s="260"/>
      <c r="PZM25" s="260"/>
      <c r="PZN25" s="260"/>
      <c r="PZO25" s="260"/>
      <c r="PZP25" s="260"/>
      <c r="PZQ25" s="260"/>
      <c r="PZR25" s="260"/>
      <c r="PZS25" s="260"/>
      <c r="PZT25" s="260"/>
      <c r="PZU25" s="260"/>
      <c r="PZV25" s="260"/>
      <c r="PZW25" s="260"/>
      <c r="PZX25" s="260"/>
      <c r="PZY25" s="260"/>
      <c r="PZZ25" s="260"/>
      <c r="QAA25" s="260"/>
      <c r="QAB25" s="260"/>
      <c r="QAC25" s="260"/>
      <c r="QAD25" s="260"/>
      <c r="QAE25" s="260"/>
      <c r="QAF25" s="260"/>
      <c r="QAG25" s="260"/>
      <c r="QAH25" s="260"/>
      <c r="QAI25" s="260"/>
      <c r="QAJ25" s="260"/>
      <c r="QAK25" s="260"/>
      <c r="QAL25" s="260"/>
      <c r="QAM25" s="260"/>
      <c r="QAN25" s="260"/>
      <c r="QAO25" s="260"/>
      <c r="QAP25" s="260"/>
      <c r="QAQ25" s="260"/>
      <c r="QAR25" s="260"/>
      <c r="QAS25" s="260"/>
      <c r="QAT25" s="260"/>
      <c r="QAU25" s="260"/>
      <c r="QAV25" s="260"/>
      <c r="QAW25" s="260"/>
      <c r="QAX25" s="260"/>
      <c r="QAY25" s="260"/>
      <c r="QAZ25" s="260"/>
      <c r="QBA25" s="260"/>
      <c r="QBB25" s="260"/>
      <c r="QBC25" s="260"/>
      <c r="QBD25" s="260"/>
      <c r="QBE25" s="260"/>
      <c r="QBF25" s="260"/>
      <c r="QBG25" s="260"/>
      <c r="QBH25" s="260"/>
      <c r="QBI25" s="260"/>
      <c r="QBJ25" s="260"/>
      <c r="QBK25" s="260"/>
      <c r="QBL25" s="260"/>
      <c r="QBM25" s="260"/>
      <c r="QBN25" s="260"/>
      <c r="QBO25" s="260"/>
      <c r="QBP25" s="260"/>
      <c r="QBQ25" s="260"/>
      <c r="QBR25" s="260"/>
      <c r="QBS25" s="260"/>
      <c r="QBT25" s="260"/>
      <c r="QBU25" s="260"/>
      <c r="QBV25" s="260"/>
      <c r="QBW25" s="260"/>
      <c r="QBX25" s="260"/>
      <c r="QBY25" s="260"/>
      <c r="QBZ25" s="260"/>
      <c r="QCA25" s="260"/>
      <c r="QCB25" s="260"/>
      <c r="QCC25" s="260"/>
      <c r="QCD25" s="260"/>
      <c r="QCE25" s="260"/>
      <c r="QCF25" s="260"/>
      <c r="QCG25" s="260"/>
      <c r="QCH25" s="260"/>
      <c r="QCI25" s="260"/>
      <c r="QCJ25" s="260"/>
      <c r="QCK25" s="260"/>
      <c r="QCL25" s="260"/>
      <c r="QCM25" s="260"/>
      <c r="QCN25" s="260"/>
      <c r="QCO25" s="260"/>
      <c r="QCP25" s="260"/>
      <c r="QCQ25" s="260"/>
      <c r="QCR25" s="260"/>
      <c r="QCS25" s="260"/>
      <c r="QCT25" s="260"/>
      <c r="QCU25" s="260"/>
      <c r="QCV25" s="260"/>
      <c r="QCW25" s="260"/>
      <c r="QCX25" s="260"/>
      <c r="QCY25" s="260"/>
      <c r="QCZ25" s="260"/>
      <c r="QDA25" s="260"/>
      <c r="QDB25" s="260"/>
      <c r="QDC25" s="260"/>
      <c r="QDD25" s="260"/>
      <c r="QDE25" s="260"/>
      <c r="QDF25" s="260"/>
      <c r="QDG25" s="260"/>
      <c r="QDH25" s="260"/>
      <c r="QDI25" s="260"/>
      <c r="QDJ25" s="260"/>
      <c r="QDK25" s="260"/>
      <c r="QDL25" s="260"/>
      <c r="QDM25" s="260"/>
      <c r="QDN25" s="260"/>
      <c r="QDO25" s="260"/>
      <c r="QDP25" s="260"/>
      <c r="QDQ25" s="260"/>
      <c r="QDR25" s="260"/>
      <c r="QDS25" s="260"/>
      <c r="QDT25" s="260"/>
      <c r="QDU25" s="260"/>
      <c r="QDV25" s="260"/>
      <c r="QDW25" s="260"/>
      <c r="QDX25" s="260"/>
      <c r="QDY25" s="260"/>
      <c r="QDZ25" s="260"/>
      <c r="QEA25" s="260"/>
      <c r="QEB25" s="260"/>
      <c r="QEC25" s="260"/>
      <c r="QED25" s="260"/>
      <c r="QEE25" s="260"/>
      <c r="QEF25" s="260"/>
      <c r="QEG25" s="260"/>
      <c r="QEH25" s="260"/>
      <c r="QEI25" s="260"/>
      <c r="QEJ25" s="260"/>
      <c r="QEK25" s="260"/>
      <c r="QEL25" s="260"/>
      <c r="QEM25" s="260"/>
      <c r="QEN25" s="260"/>
      <c r="QEO25" s="260"/>
      <c r="QEP25" s="260"/>
      <c r="QEQ25" s="260"/>
      <c r="QER25" s="260"/>
      <c r="QES25" s="260"/>
      <c r="QET25" s="260"/>
      <c r="QEU25" s="260"/>
      <c r="QEV25" s="260"/>
      <c r="QEW25" s="260"/>
      <c r="QEX25" s="260"/>
      <c r="QEY25" s="260"/>
      <c r="QEZ25" s="260"/>
      <c r="QFA25" s="260"/>
      <c r="QFB25" s="260"/>
      <c r="QFC25" s="260"/>
      <c r="QFD25" s="260"/>
      <c r="QFE25" s="260"/>
      <c r="QFF25" s="260"/>
      <c r="QFG25" s="260"/>
      <c r="QFH25" s="260"/>
      <c r="QFI25" s="260"/>
      <c r="QFJ25" s="260"/>
      <c r="QFK25" s="260"/>
      <c r="QFL25" s="260"/>
      <c r="QFM25" s="260"/>
      <c r="QFN25" s="260"/>
      <c r="QFO25" s="260"/>
      <c r="QFP25" s="260"/>
      <c r="QFQ25" s="260"/>
      <c r="QFR25" s="260"/>
      <c r="QFS25" s="260"/>
      <c r="QFT25" s="260"/>
      <c r="QFU25" s="260"/>
      <c r="QFV25" s="260"/>
      <c r="QFW25" s="260"/>
      <c r="QFX25" s="260"/>
      <c r="QFY25" s="260"/>
      <c r="QFZ25" s="260"/>
      <c r="QGA25" s="260"/>
      <c r="QGB25" s="260"/>
      <c r="QGC25" s="260"/>
      <c r="QGD25" s="260"/>
      <c r="QGE25" s="260"/>
      <c r="QGF25" s="260"/>
      <c r="QGG25" s="260"/>
      <c r="QGH25" s="260"/>
      <c r="QGI25" s="260"/>
      <c r="QGJ25" s="260"/>
      <c r="QGK25" s="260"/>
      <c r="QGL25" s="260"/>
      <c r="QGM25" s="260"/>
      <c r="QGN25" s="260"/>
      <c r="QGO25" s="260"/>
      <c r="QGP25" s="260"/>
      <c r="QGQ25" s="260"/>
      <c r="QGR25" s="260"/>
      <c r="QGS25" s="260"/>
      <c r="QGT25" s="260"/>
      <c r="QGU25" s="260"/>
      <c r="QGV25" s="260"/>
      <c r="QGW25" s="260"/>
      <c r="QGX25" s="260"/>
      <c r="QGY25" s="260"/>
      <c r="QGZ25" s="260"/>
      <c r="QHA25" s="260"/>
      <c r="QHB25" s="260"/>
      <c r="QHC25" s="260"/>
      <c r="QHD25" s="260"/>
      <c r="QHE25" s="260"/>
      <c r="QHF25" s="260"/>
      <c r="QHG25" s="260"/>
      <c r="QHH25" s="260"/>
      <c r="QHI25" s="260"/>
      <c r="QHJ25" s="260"/>
      <c r="QHK25" s="260"/>
      <c r="QHL25" s="260"/>
      <c r="QHM25" s="260"/>
      <c r="QHN25" s="260"/>
      <c r="QHO25" s="260"/>
      <c r="QHP25" s="260"/>
      <c r="QHQ25" s="260"/>
      <c r="QHR25" s="260"/>
      <c r="QHS25" s="260"/>
      <c r="QHT25" s="260"/>
      <c r="QHU25" s="260"/>
      <c r="QHV25" s="260"/>
      <c r="QHW25" s="260"/>
      <c r="QHX25" s="260"/>
      <c r="QHY25" s="260"/>
      <c r="QHZ25" s="260"/>
      <c r="QIA25" s="260"/>
      <c r="QIB25" s="260"/>
      <c r="QIC25" s="260"/>
      <c r="QID25" s="260"/>
      <c r="QIE25" s="260"/>
      <c r="QIF25" s="260"/>
      <c r="QIG25" s="260"/>
      <c r="QIH25" s="260"/>
      <c r="QII25" s="260"/>
      <c r="QIJ25" s="260"/>
      <c r="QIK25" s="260"/>
      <c r="QIL25" s="260"/>
      <c r="QIM25" s="260"/>
      <c r="QIN25" s="260"/>
      <c r="QIO25" s="260"/>
      <c r="QIP25" s="260"/>
      <c r="QIQ25" s="260"/>
      <c r="QIR25" s="260"/>
      <c r="QIS25" s="260"/>
      <c r="QIT25" s="260"/>
      <c r="QIU25" s="260"/>
      <c r="QIV25" s="260"/>
      <c r="QIW25" s="260"/>
      <c r="QIX25" s="260"/>
      <c r="QIY25" s="260"/>
      <c r="QIZ25" s="260"/>
      <c r="QJA25" s="260"/>
      <c r="QJB25" s="260"/>
      <c r="QJC25" s="260"/>
      <c r="QJD25" s="260"/>
      <c r="QJE25" s="260"/>
      <c r="QJF25" s="260"/>
      <c r="QJG25" s="260"/>
      <c r="QJH25" s="260"/>
      <c r="QJI25" s="260"/>
      <c r="QJJ25" s="260"/>
      <c r="QJK25" s="260"/>
      <c r="QJL25" s="260"/>
      <c r="QJM25" s="260"/>
      <c r="QJN25" s="260"/>
      <c r="QJO25" s="260"/>
      <c r="QJP25" s="260"/>
      <c r="QJQ25" s="260"/>
      <c r="QJR25" s="260"/>
      <c r="QJS25" s="260"/>
      <c r="QJT25" s="260"/>
      <c r="QJU25" s="260"/>
      <c r="QJV25" s="260"/>
      <c r="QJW25" s="260"/>
      <c r="QJX25" s="260"/>
      <c r="QJY25" s="260"/>
      <c r="QJZ25" s="260"/>
      <c r="QKA25" s="260"/>
      <c r="QKB25" s="260"/>
      <c r="QKC25" s="260"/>
      <c r="QKD25" s="260"/>
      <c r="QKE25" s="260"/>
      <c r="QKF25" s="260"/>
      <c r="QKG25" s="260"/>
      <c r="QKH25" s="260"/>
      <c r="QKI25" s="260"/>
      <c r="QKJ25" s="260"/>
      <c r="QKK25" s="260"/>
      <c r="QKL25" s="260"/>
      <c r="QKM25" s="260"/>
      <c r="QKN25" s="260"/>
      <c r="QKO25" s="260"/>
      <c r="QKP25" s="260"/>
      <c r="QKQ25" s="260"/>
      <c r="QKR25" s="260"/>
      <c r="QKS25" s="260"/>
      <c r="QKT25" s="260"/>
      <c r="QKU25" s="260"/>
      <c r="QKV25" s="260"/>
      <c r="QKW25" s="260"/>
      <c r="QKX25" s="260"/>
      <c r="QKY25" s="260"/>
      <c r="QKZ25" s="260"/>
      <c r="QLA25" s="260"/>
      <c r="QLB25" s="260"/>
      <c r="QLC25" s="260"/>
      <c r="QLD25" s="260"/>
      <c r="QLE25" s="260"/>
      <c r="QLF25" s="260"/>
      <c r="QLG25" s="260"/>
      <c r="QLH25" s="260"/>
      <c r="QLI25" s="260"/>
      <c r="QLJ25" s="260"/>
      <c r="QLK25" s="260"/>
      <c r="QLL25" s="260"/>
      <c r="QLM25" s="260"/>
      <c r="QLN25" s="260"/>
      <c r="QLO25" s="260"/>
      <c r="QLP25" s="260"/>
      <c r="QLQ25" s="260"/>
      <c r="QLR25" s="260"/>
      <c r="QLS25" s="260"/>
      <c r="QLT25" s="260"/>
      <c r="QLU25" s="260"/>
      <c r="QLV25" s="260"/>
      <c r="QLW25" s="260"/>
      <c r="QLX25" s="260"/>
      <c r="QLY25" s="260"/>
      <c r="QLZ25" s="260"/>
      <c r="QMA25" s="260"/>
      <c r="QMB25" s="260"/>
      <c r="QMC25" s="260"/>
      <c r="QMD25" s="260"/>
      <c r="QME25" s="260"/>
      <c r="QMF25" s="260"/>
      <c r="QMG25" s="260"/>
      <c r="QMH25" s="260"/>
      <c r="QMI25" s="260"/>
      <c r="QMJ25" s="260"/>
      <c r="QMK25" s="260"/>
      <c r="QML25" s="260"/>
      <c r="QMM25" s="260"/>
      <c r="QMN25" s="260"/>
      <c r="QMO25" s="260"/>
      <c r="QMP25" s="260"/>
      <c r="QMQ25" s="260"/>
      <c r="QMR25" s="260"/>
      <c r="QMS25" s="260"/>
      <c r="QMT25" s="260"/>
      <c r="QMU25" s="260"/>
      <c r="QMV25" s="260"/>
      <c r="QMW25" s="260"/>
      <c r="QMX25" s="260"/>
      <c r="QMY25" s="260"/>
      <c r="QMZ25" s="260"/>
      <c r="QNA25" s="260"/>
      <c r="QNB25" s="260"/>
      <c r="QNC25" s="260"/>
      <c r="QND25" s="260"/>
      <c r="QNE25" s="260"/>
      <c r="QNF25" s="260"/>
      <c r="QNG25" s="260"/>
      <c r="QNH25" s="260"/>
      <c r="QNI25" s="260"/>
      <c r="QNJ25" s="260"/>
      <c r="QNK25" s="260"/>
      <c r="QNL25" s="260"/>
      <c r="QNM25" s="260"/>
      <c r="QNN25" s="260"/>
      <c r="QNO25" s="260"/>
      <c r="QNP25" s="260"/>
      <c r="QNQ25" s="260"/>
      <c r="QNR25" s="260"/>
      <c r="QNS25" s="260"/>
      <c r="QNT25" s="260"/>
      <c r="QNU25" s="260"/>
      <c r="QNV25" s="260"/>
      <c r="QNW25" s="260"/>
      <c r="QNX25" s="260"/>
      <c r="QNY25" s="260"/>
      <c r="QNZ25" s="260"/>
      <c r="QOA25" s="260"/>
      <c r="QOB25" s="260"/>
      <c r="QOC25" s="260"/>
      <c r="QOD25" s="260"/>
      <c r="QOE25" s="260"/>
      <c r="QOF25" s="260"/>
      <c r="QOG25" s="260"/>
      <c r="QOH25" s="260"/>
      <c r="QOI25" s="260"/>
      <c r="QOJ25" s="260"/>
      <c r="QOK25" s="260"/>
      <c r="QOL25" s="260"/>
      <c r="QOM25" s="260"/>
      <c r="QON25" s="260"/>
      <c r="QOO25" s="260"/>
      <c r="QOP25" s="260"/>
      <c r="QOQ25" s="260"/>
      <c r="QOR25" s="260"/>
      <c r="QOS25" s="260"/>
      <c r="QOT25" s="260"/>
      <c r="QOU25" s="260"/>
      <c r="QOV25" s="260"/>
      <c r="QOW25" s="260"/>
      <c r="QOX25" s="260"/>
      <c r="QOY25" s="260"/>
      <c r="QOZ25" s="260"/>
      <c r="QPA25" s="260"/>
      <c r="QPB25" s="260"/>
      <c r="QPC25" s="260"/>
      <c r="QPD25" s="260"/>
      <c r="QPE25" s="260"/>
      <c r="QPF25" s="260"/>
      <c r="QPG25" s="260"/>
      <c r="QPH25" s="260"/>
      <c r="QPI25" s="260"/>
      <c r="QPJ25" s="260"/>
      <c r="QPK25" s="260"/>
      <c r="QPL25" s="260"/>
      <c r="QPM25" s="260"/>
      <c r="QPN25" s="260"/>
      <c r="QPO25" s="260"/>
      <c r="QPP25" s="260"/>
      <c r="QPQ25" s="260"/>
      <c r="QPR25" s="260"/>
      <c r="QPS25" s="260"/>
      <c r="QPT25" s="260"/>
      <c r="QPU25" s="260"/>
      <c r="QPV25" s="260"/>
      <c r="QPW25" s="260"/>
      <c r="QPX25" s="260"/>
      <c r="QPY25" s="260"/>
      <c r="QPZ25" s="260"/>
      <c r="QQA25" s="260"/>
      <c r="QQB25" s="260"/>
      <c r="QQC25" s="260"/>
      <c r="QQD25" s="260"/>
      <c r="QQE25" s="260"/>
      <c r="QQF25" s="260"/>
      <c r="QQG25" s="260"/>
      <c r="QQH25" s="260"/>
      <c r="QQI25" s="260"/>
      <c r="QQJ25" s="260"/>
      <c r="QQK25" s="260"/>
      <c r="QQL25" s="260"/>
      <c r="QQM25" s="260"/>
      <c r="QQN25" s="260"/>
      <c r="QQO25" s="260"/>
      <c r="QQP25" s="260"/>
      <c r="QQQ25" s="260"/>
      <c r="QQR25" s="260"/>
      <c r="QQS25" s="260"/>
      <c r="QQT25" s="260"/>
      <c r="QQU25" s="260"/>
      <c r="QQV25" s="260"/>
      <c r="QQW25" s="260"/>
      <c r="QQX25" s="260"/>
      <c r="QQY25" s="260"/>
      <c r="QQZ25" s="260"/>
      <c r="QRA25" s="260"/>
      <c r="QRB25" s="260"/>
      <c r="QRC25" s="260"/>
      <c r="QRD25" s="260"/>
      <c r="QRE25" s="260"/>
      <c r="QRF25" s="260"/>
      <c r="QRG25" s="260"/>
      <c r="QRH25" s="260"/>
      <c r="QRI25" s="260"/>
      <c r="QRJ25" s="260"/>
      <c r="QRK25" s="260"/>
      <c r="QRL25" s="260"/>
      <c r="QRM25" s="260"/>
      <c r="QRN25" s="260"/>
      <c r="QRO25" s="260"/>
      <c r="QRP25" s="260"/>
      <c r="QRQ25" s="260"/>
      <c r="QRR25" s="260"/>
      <c r="QRS25" s="260"/>
      <c r="QRT25" s="260"/>
      <c r="QRU25" s="260"/>
      <c r="QRV25" s="260"/>
      <c r="QRW25" s="260"/>
      <c r="QRX25" s="260"/>
      <c r="QRY25" s="260"/>
      <c r="QRZ25" s="260"/>
      <c r="QSA25" s="260"/>
      <c r="QSB25" s="260"/>
      <c r="QSC25" s="260"/>
      <c r="QSD25" s="260"/>
      <c r="QSE25" s="260"/>
      <c r="QSF25" s="260"/>
      <c r="QSG25" s="260"/>
      <c r="QSH25" s="260"/>
      <c r="QSI25" s="260"/>
      <c r="QSJ25" s="260"/>
      <c r="QSK25" s="260"/>
      <c r="QSL25" s="260"/>
      <c r="QSM25" s="260"/>
      <c r="QSN25" s="260"/>
      <c r="QSO25" s="260"/>
      <c r="QSP25" s="260"/>
      <c r="QSQ25" s="260"/>
      <c r="QSR25" s="260"/>
      <c r="QSS25" s="260"/>
      <c r="QST25" s="260"/>
      <c r="QSU25" s="260"/>
      <c r="QSV25" s="260"/>
      <c r="QSW25" s="260"/>
      <c r="QSX25" s="260"/>
      <c r="QSY25" s="260"/>
      <c r="QSZ25" s="260"/>
      <c r="QTA25" s="260"/>
      <c r="QTB25" s="260"/>
      <c r="QTC25" s="260"/>
      <c r="QTD25" s="260"/>
      <c r="QTE25" s="260"/>
      <c r="QTF25" s="260"/>
      <c r="QTG25" s="260"/>
      <c r="QTH25" s="260"/>
      <c r="QTI25" s="260"/>
      <c r="QTJ25" s="260"/>
      <c r="QTK25" s="260"/>
      <c r="QTL25" s="260"/>
      <c r="QTM25" s="260"/>
      <c r="QTN25" s="260"/>
      <c r="QTO25" s="260"/>
      <c r="QTP25" s="260"/>
      <c r="QTQ25" s="260"/>
      <c r="QTR25" s="260"/>
      <c r="QTS25" s="260"/>
      <c r="QTT25" s="260"/>
      <c r="QTU25" s="260"/>
      <c r="QTV25" s="260"/>
      <c r="QTW25" s="260"/>
      <c r="QTX25" s="260"/>
      <c r="QTY25" s="260"/>
      <c r="QTZ25" s="260"/>
      <c r="QUA25" s="260"/>
      <c r="QUB25" s="260"/>
      <c r="QUC25" s="260"/>
      <c r="QUD25" s="260"/>
      <c r="QUE25" s="260"/>
      <c r="QUF25" s="260"/>
      <c r="QUG25" s="260"/>
      <c r="QUH25" s="260"/>
      <c r="QUI25" s="260"/>
      <c r="QUJ25" s="260"/>
      <c r="QUK25" s="260"/>
      <c r="QUL25" s="260"/>
      <c r="QUM25" s="260"/>
      <c r="QUN25" s="260"/>
      <c r="QUO25" s="260"/>
      <c r="QUP25" s="260"/>
      <c r="QUQ25" s="260"/>
      <c r="QUR25" s="260"/>
      <c r="QUS25" s="260"/>
      <c r="QUT25" s="260"/>
      <c r="QUU25" s="260"/>
      <c r="QUV25" s="260"/>
      <c r="QUW25" s="260"/>
      <c r="QUX25" s="260"/>
      <c r="QUY25" s="260"/>
      <c r="QUZ25" s="260"/>
      <c r="QVA25" s="260"/>
      <c r="QVB25" s="260"/>
      <c r="QVC25" s="260"/>
      <c r="QVD25" s="260"/>
      <c r="QVE25" s="260"/>
      <c r="QVF25" s="260"/>
      <c r="QVG25" s="260"/>
      <c r="QVH25" s="260"/>
      <c r="QVI25" s="260"/>
      <c r="QVJ25" s="260"/>
      <c r="QVK25" s="260"/>
      <c r="QVL25" s="260"/>
      <c r="QVM25" s="260"/>
      <c r="QVN25" s="260"/>
      <c r="QVO25" s="260"/>
      <c r="QVP25" s="260"/>
      <c r="QVQ25" s="260"/>
      <c r="QVR25" s="260"/>
      <c r="QVS25" s="260"/>
      <c r="QVT25" s="260"/>
      <c r="QVU25" s="260"/>
      <c r="QVV25" s="260"/>
      <c r="QVW25" s="260"/>
      <c r="QVX25" s="260"/>
      <c r="QVY25" s="260"/>
      <c r="QVZ25" s="260"/>
      <c r="QWA25" s="260"/>
      <c r="QWB25" s="260"/>
      <c r="QWC25" s="260"/>
      <c r="QWD25" s="260"/>
      <c r="QWE25" s="260"/>
      <c r="QWF25" s="260"/>
      <c r="QWG25" s="260"/>
      <c r="QWH25" s="260"/>
      <c r="QWI25" s="260"/>
      <c r="QWJ25" s="260"/>
      <c r="QWK25" s="260"/>
      <c r="QWL25" s="260"/>
      <c r="QWM25" s="260"/>
      <c r="QWN25" s="260"/>
      <c r="QWO25" s="260"/>
      <c r="QWP25" s="260"/>
      <c r="QWQ25" s="260"/>
      <c r="QWR25" s="260"/>
      <c r="QWS25" s="260"/>
      <c r="QWT25" s="260"/>
      <c r="QWU25" s="260"/>
      <c r="QWV25" s="260"/>
      <c r="QWW25" s="260"/>
      <c r="QWX25" s="260"/>
      <c r="QWY25" s="260"/>
      <c r="QWZ25" s="260"/>
      <c r="QXA25" s="260"/>
      <c r="QXB25" s="260"/>
      <c r="QXC25" s="260"/>
      <c r="QXD25" s="260"/>
      <c r="QXE25" s="260"/>
      <c r="QXF25" s="260"/>
      <c r="QXG25" s="260"/>
      <c r="QXH25" s="260"/>
      <c r="QXI25" s="260"/>
      <c r="QXJ25" s="260"/>
      <c r="QXK25" s="260"/>
      <c r="QXL25" s="260"/>
      <c r="QXM25" s="260"/>
      <c r="QXN25" s="260"/>
      <c r="QXO25" s="260"/>
      <c r="QXP25" s="260"/>
      <c r="QXQ25" s="260"/>
      <c r="QXR25" s="260"/>
      <c r="QXS25" s="260"/>
      <c r="QXT25" s="260"/>
      <c r="QXU25" s="260"/>
      <c r="QXV25" s="260"/>
      <c r="QXW25" s="260"/>
      <c r="QXX25" s="260"/>
      <c r="QXY25" s="260"/>
      <c r="QXZ25" s="260"/>
      <c r="QYA25" s="260"/>
      <c r="QYB25" s="260"/>
      <c r="QYC25" s="260"/>
      <c r="QYD25" s="260"/>
      <c r="QYE25" s="260"/>
      <c r="QYF25" s="260"/>
      <c r="QYG25" s="260"/>
      <c r="QYH25" s="260"/>
      <c r="QYI25" s="260"/>
      <c r="QYJ25" s="260"/>
      <c r="QYK25" s="260"/>
      <c r="QYL25" s="260"/>
      <c r="QYM25" s="260"/>
      <c r="QYN25" s="260"/>
      <c r="QYO25" s="260"/>
      <c r="QYP25" s="260"/>
      <c r="QYQ25" s="260"/>
      <c r="QYR25" s="260"/>
      <c r="QYS25" s="260"/>
      <c r="QYT25" s="260"/>
      <c r="QYU25" s="260"/>
      <c r="QYV25" s="260"/>
      <c r="QYW25" s="260"/>
      <c r="QYX25" s="260"/>
      <c r="QYY25" s="260"/>
      <c r="QYZ25" s="260"/>
      <c r="QZA25" s="260"/>
      <c r="QZB25" s="260"/>
      <c r="QZC25" s="260"/>
      <c r="QZD25" s="260"/>
      <c r="QZE25" s="260"/>
      <c r="QZF25" s="260"/>
      <c r="QZG25" s="260"/>
      <c r="QZH25" s="260"/>
      <c r="QZI25" s="260"/>
      <c r="QZJ25" s="260"/>
      <c r="QZK25" s="260"/>
      <c r="QZL25" s="260"/>
      <c r="QZM25" s="260"/>
      <c r="QZN25" s="260"/>
      <c r="QZO25" s="260"/>
      <c r="QZP25" s="260"/>
      <c r="QZQ25" s="260"/>
      <c r="QZR25" s="260"/>
      <c r="QZS25" s="260"/>
      <c r="QZT25" s="260"/>
      <c r="QZU25" s="260"/>
      <c r="QZV25" s="260"/>
      <c r="QZW25" s="260"/>
      <c r="QZX25" s="260"/>
      <c r="QZY25" s="260"/>
      <c r="QZZ25" s="260"/>
      <c r="RAA25" s="260"/>
      <c r="RAB25" s="260"/>
      <c r="RAC25" s="260"/>
      <c r="RAD25" s="260"/>
      <c r="RAE25" s="260"/>
      <c r="RAF25" s="260"/>
      <c r="RAG25" s="260"/>
      <c r="RAH25" s="260"/>
      <c r="RAI25" s="260"/>
      <c r="RAJ25" s="260"/>
      <c r="RAK25" s="260"/>
      <c r="RAL25" s="260"/>
      <c r="RAM25" s="260"/>
      <c r="RAN25" s="260"/>
      <c r="RAO25" s="260"/>
      <c r="RAP25" s="260"/>
      <c r="RAQ25" s="260"/>
      <c r="RAR25" s="260"/>
      <c r="RAS25" s="260"/>
      <c r="RAT25" s="260"/>
      <c r="RAU25" s="260"/>
      <c r="RAV25" s="260"/>
      <c r="RAW25" s="260"/>
      <c r="RAX25" s="260"/>
      <c r="RAY25" s="260"/>
      <c r="RAZ25" s="260"/>
      <c r="RBA25" s="260"/>
      <c r="RBB25" s="260"/>
      <c r="RBC25" s="260"/>
      <c r="RBD25" s="260"/>
      <c r="RBE25" s="260"/>
      <c r="RBF25" s="260"/>
      <c r="RBG25" s="260"/>
      <c r="RBH25" s="260"/>
      <c r="RBI25" s="260"/>
      <c r="RBJ25" s="260"/>
      <c r="RBK25" s="260"/>
      <c r="RBL25" s="260"/>
      <c r="RBM25" s="260"/>
      <c r="RBN25" s="260"/>
      <c r="RBO25" s="260"/>
      <c r="RBP25" s="260"/>
      <c r="RBQ25" s="260"/>
      <c r="RBR25" s="260"/>
      <c r="RBS25" s="260"/>
      <c r="RBT25" s="260"/>
      <c r="RBU25" s="260"/>
      <c r="RBV25" s="260"/>
      <c r="RBW25" s="260"/>
      <c r="RBX25" s="260"/>
      <c r="RBY25" s="260"/>
      <c r="RBZ25" s="260"/>
      <c r="RCA25" s="260"/>
      <c r="RCB25" s="260"/>
      <c r="RCC25" s="260"/>
      <c r="RCD25" s="260"/>
      <c r="RCE25" s="260"/>
      <c r="RCF25" s="260"/>
      <c r="RCG25" s="260"/>
      <c r="RCH25" s="260"/>
      <c r="RCI25" s="260"/>
      <c r="RCJ25" s="260"/>
      <c r="RCK25" s="260"/>
      <c r="RCL25" s="260"/>
      <c r="RCM25" s="260"/>
      <c r="RCN25" s="260"/>
      <c r="RCO25" s="260"/>
      <c r="RCP25" s="260"/>
      <c r="RCQ25" s="260"/>
      <c r="RCR25" s="260"/>
      <c r="RCS25" s="260"/>
      <c r="RCT25" s="260"/>
      <c r="RCU25" s="260"/>
      <c r="RCV25" s="260"/>
      <c r="RCW25" s="260"/>
      <c r="RCX25" s="260"/>
      <c r="RCY25" s="260"/>
      <c r="RCZ25" s="260"/>
      <c r="RDA25" s="260"/>
      <c r="RDB25" s="260"/>
      <c r="RDC25" s="260"/>
      <c r="RDD25" s="260"/>
      <c r="RDE25" s="260"/>
      <c r="RDF25" s="260"/>
      <c r="RDG25" s="260"/>
      <c r="RDH25" s="260"/>
      <c r="RDI25" s="260"/>
      <c r="RDJ25" s="260"/>
      <c r="RDK25" s="260"/>
      <c r="RDL25" s="260"/>
      <c r="RDM25" s="260"/>
      <c r="RDN25" s="260"/>
      <c r="RDO25" s="260"/>
      <c r="RDP25" s="260"/>
      <c r="RDQ25" s="260"/>
      <c r="RDR25" s="260"/>
      <c r="RDS25" s="260"/>
      <c r="RDT25" s="260"/>
      <c r="RDU25" s="260"/>
      <c r="RDV25" s="260"/>
      <c r="RDW25" s="260"/>
      <c r="RDX25" s="260"/>
      <c r="RDY25" s="260"/>
      <c r="RDZ25" s="260"/>
      <c r="REA25" s="260"/>
      <c r="REB25" s="260"/>
      <c r="REC25" s="260"/>
      <c r="RED25" s="260"/>
      <c r="REE25" s="260"/>
      <c r="REF25" s="260"/>
      <c r="REG25" s="260"/>
      <c r="REH25" s="260"/>
      <c r="REI25" s="260"/>
      <c r="REJ25" s="260"/>
      <c r="REK25" s="260"/>
      <c r="REL25" s="260"/>
      <c r="REM25" s="260"/>
      <c r="REN25" s="260"/>
      <c r="REO25" s="260"/>
      <c r="REP25" s="260"/>
      <c r="REQ25" s="260"/>
      <c r="RER25" s="260"/>
      <c r="RES25" s="260"/>
      <c r="RET25" s="260"/>
      <c r="REU25" s="260"/>
      <c r="REV25" s="260"/>
      <c r="REW25" s="260"/>
      <c r="REX25" s="260"/>
      <c r="REY25" s="260"/>
      <c r="REZ25" s="260"/>
      <c r="RFA25" s="260"/>
      <c r="RFB25" s="260"/>
      <c r="RFC25" s="260"/>
      <c r="RFD25" s="260"/>
      <c r="RFE25" s="260"/>
      <c r="RFF25" s="260"/>
      <c r="RFG25" s="260"/>
      <c r="RFH25" s="260"/>
      <c r="RFI25" s="260"/>
      <c r="RFJ25" s="260"/>
      <c r="RFK25" s="260"/>
      <c r="RFL25" s="260"/>
      <c r="RFM25" s="260"/>
      <c r="RFN25" s="260"/>
      <c r="RFO25" s="260"/>
      <c r="RFP25" s="260"/>
      <c r="RFQ25" s="260"/>
      <c r="RFR25" s="260"/>
      <c r="RFS25" s="260"/>
      <c r="RFT25" s="260"/>
      <c r="RFU25" s="260"/>
      <c r="RFV25" s="260"/>
      <c r="RFW25" s="260"/>
      <c r="RFX25" s="260"/>
      <c r="RFY25" s="260"/>
      <c r="RFZ25" s="260"/>
      <c r="RGA25" s="260"/>
      <c r="RGB25" s="260"/>
      <c r="RGC25" s="260"/>
      <c r="RGD25" s="260"/>
      <c r="RGE25" s="260"/>
      <c r="RGF25" s="260"/>
      <c r="RGG25" s="260"/>
      <c r="RGH25" s="260"/>
      <c r="RGI25" s="260"/>
      <c r="RGJ25" s="260"/>
      <c r="RGK25" s="260"/>
      <c r="RGL25" s="260"/>
      <c r="RGM25" s="260"/>
      <c r="RGN25" s="260"/>
      <c r="RGO25" s="260"/>
      <c r="RGP25" s="260"/>
      <c r="RGQ25" s="260"/>
      <c r="RGR25" s="260"/>
      <c r="RGS25" s="260"/>
      <c r="RGT25" s="260"/>
      <c r="RGU25" s="260"/>
      <c r="RGV25" s="260"/>
      <c r="RGW25" s="260"/>
      <c r="RGX25" s="260"/>
      <c r="RGY25" s="260"/>
      <c r="RGZ25" s="260"/>
      <c r="RHA25" s="260"/>
      <c r="RHB25" s="260"/>
      <c r="RHC25" s="260"/>
      <c r="RHD25" s="260"/>
      <c r="RHE25" s="260"/>
      <c r="RHF25" s="260"/>
      <c r="RHG25" s="260"/>
      <c r="RHH25" s="260"/>
      <c r="RHI25" s="260"/>
      <c r="RHJ25" s="260"/>
      <c r="RHK25" s="260"/>
      <c r="RHL25" s="260"/>
      <c r="RHM25" s="260"/>
      <c r="RHN25" s="260"/>
      <c r="RHO25" s="260"/>
      <c r="RHP25" s="260"/>
      <c r="RHQ25" s="260"/>
      <c r="RHR25" s="260"/>
      <c r="RHS25" s="260"/>
      <c r="RHT25" s="260"/>
      <c r="RHU25" s="260"/>
      <c r="RHV25" s="260"/>
      <c r="RHW25" s="260"/>
      <c r="RHX25" s="260"/>
      <c r="RHY25" s="260"/>
      <c r="RHZ25" s="260"/>
      <c r="RIA25" s="260"/>
      <c r="RIB25" s="260"/>
      <c r="RIC25" s="260"/>
      <c r="RID25" s="260"/>
      <c r="RIE25" s="260"/>
      <c r="RIF25" s="260"/>
      <c r="RIG25" s="260"/>
      <c r="RIH25" s="260"/>
      <c r="RII25" s="260"/>
      <c r="RIJ25" s="260"/>
      <c r="RIK25" s="260"/>
      <c r="RIL25" s="260"/>
      <c r="RIM25" s="260"/>
      <c r="RIN25" s="260"/>
      <c r="RIO25" s="260"/>
      <c r="RIP25" s="260"/>
      <c r="RIQ25" s="260"/>
      <c r="RIR25" s="260"/>
      <c r="RIS25" s="260"/>
      <c r="RIT25" s="260"/>
      <c r="RIU25" s="260"/>
      <c r="RIV25" s="260"/>
      <c r="RIW25" s="260"/>
      <c r="RIX25" s="260"/>
      <c r="RIY25" s="260"/>
      <c r="RIZ25" s="260"/>
      <c r="RJA25" s="260"/>
      <c r="RJB25" s="260"/>
      <c r="RJC25" s="260"/>
      <c r="RJD25" s="260"/>
      <c r="RJE25" s="260"/>
      <c r="RJF25" s="260"/>
      <c r="RJG25" s="260"/>
      <c r="RJH25" s="260"/>
      <c r="RJI25" s="260"/>
      <c r="RJJ25" s="260"/>
      <c r="RJK25" s="260"/>
      <c r="RJL25" s="260"/>
      <c r="RJM25" s="260"/>
      <c r="RJN25" s="260"/>
      <c r="RJO25" s="260"/>
      <c r="RJP25" s="260"/>
      <c r="RJQ25" s="260"/>
      <c r="RJR25" s="260"/>
      <c r="RJS25" s="260"/>
      <c r="RJT25" s="260"/>
      <c r="RJU25" s="260"/>
      <c r="RJV25" s="260"/>
      <c r="RJW25" s="260"/>
      <c r="RJX25" s="260"/>
      <c r="RJY25" s="260"/>
      <c r="RJZ25" s="260"/>
      <c r="RKA25" s="260"/>
      <c r="RKB25" s="260"/>
      <c r="RKC25" s="260"/>
      <c r="RKD25" s="260"/>
      <c r="RKE25" s="260"/>
      <c r="RKF25" s="260"/>
      <c r="RKG25" s="260"/>
      <c r="RKH25" s="260"/>
      <c r="RKI25" s="260"/>
      <c r="RKJ25" s="260"/>
      <c r="RKK25" s="260"/>
      <c r="RKL25" s="260"/>
      <c r="RKM25" s="260"/>
      <c r="RKN25" s="260"/>
      <c r="RKO25" s="260"/>
      <c r="RKP25" s="260"/>
      <c r="RKQ25" s="260"/>
      <c r="RKR25" s="260"/>
      <c r="RKS25" s="260"/>
      <c r="RKT25" s="260"/>
      <c r="RKU25" s="260"/>
      <c r="RKV25" s="260"/>
      <c r="RKW25" s="260"/>
      <c r="RKX25" s="260"/>
      <c r="RKY25" s="260"/>
      <c r="RKZ25" s="260"/>
      <c r="RLA25" s="260"/>
      <c r="RLB25" s="260"/>
      <c r="RLC25" s="260"/>
      <c r="RLD25" s="260"/>
      <c r="RLE25" s="260"/>
      <c r="RLF25" s="260"/>
      <c r="RLG25" s="260"/>
      <c r="RLH25" s="260"/>
      <c r="RLI25" s="260"/>
      <c r="RLJ25" s="260"/>
      <c r="RLK25" s="260"/>
      <c r="RLL25" s="260"/>
      <c r="RLM25" s="260"/>
      <c r="RLN25" s="260"/>
      <c r="RLO25" s="260"/>
      <c r="RLP25" s="260"/>
      <c r="RLQ25" s="260"/>
      <c r="RLR25" s="260"/>
      <c r="RLS25" s="260"/>
      <c r="RLT25" s="260"/>
      <c r="RLU25" s="260"/>
      <c r="RLV25" s="260"/>
      <c r="RLW25" s="260"/>
      <c r="RLX25" s="260"/>
      <c r="RLY25" s="260"/>
      <c r="RLZ25" s="260"/>
      <c r="RMA25" s="260"/>
      <c r="RMB25" s="260"/>
      <c r="RMC25" s="260"/>
      <c r="RMD25" s="260"/>
      <c r="RME25" s="260"/>
      <c r="RMF25" s="260"/>
      <c r="RMG25" s="260"/>
      <c r="RMH25" s="260"/>
      <c r="RMI25" s="260"/>
      <c r="RMJ25" s="260"/>
      <c r="RMK25" s="260"/>
      <c r="RML25" s="260"/>
      <c r="RMM25" s="260"/>
      <c r="RMN25" s="260"/>
      <c r="RMO25" s="260"/>
      <c r="RMP25" s="260"/>
      <c r="RMQ25" s="260"/>
      <c r="RMR25" s="260"/>
      <c r="RMS25" s="260"/>
      <c r="RMT25" s="260"/>
      <c r="RMU25" s="260"/>
      <c r="RMV25" s="260"/>
      <c r="RMW25" s="260"/>
      <c r="RMX25" s="260"/>
      <c r="RMY25" s="260"/>
      <c r="RMZ25" s="260"/>
      <c r="RNA25" s="260"/>
      <c r="RNB25" s="260"/>
      <c r="RNC25" s="260"/>
      <c r="RND25" s="260"/>
      <c r="RNE25" s="260"/>
      <c r="RNF25" s="260"/>
      <c r="RNG25" s="260"/>
      <c r="RNH25" s="260"/>
      <c r="RNI25" s="260"/>
      <c r="RNJ25" s="260"/>
      <c r="RNK25" s="260"/>
      <c r="RNL25" s="260"/>
      <c r="RNM25" s="260"/>
      <c r="RNN25" s="260"/>
      <c r="RNO25" s="260"/>
      <c r="RNP25" s="260"/>
      <c r="RNQ25" s="260"/>
      <c r="RNR25" s="260"/>
      <c r="RNS25" s="260"/>
      <c r="RNT25" s="260"/>
      <c r="RNU25" s="260"/>
      <c r="RNV25" s="260"/>
      <c r="RNW25" s="260"/>
      <c r="RNX25" s="260"/>
      <c r="RNY25" s="260"/>
      <c r="RNZ25" s="260"/>
      <c r="ROA25" s="260"/>
      <c r="ROB25" s="260"/>
      <c r="ROC25" s="260"/>
      <c r="ROD25" s="260"/>
      <c r="ROE25" s="260"/>
      <c r="ROF25" s="260"/>
      <c r="ROG25" s="260"/>
      <c r="ROH25" s="260"/>
      <c r="ROI25" s="260"/>
      <c r="ROJ25" s="260"/>
      <c r="ROK25" s="260"/>
      <c r="ROL25" s="260"/>
      <c r="ROM25" s="260"/>
      <c r="RON25" s="260"/>
      <c r="ROO25" s="260"/>
      <c r="ROP25" s="260"/>
      <c r="ROQ25" s="260"/>
      <c r="ROR25" s="260"/>
      <c r="ROS25" s="260"/>
      <c r="ROT25" s="260"/>
      <c r="ROU25" s="260"/>
      <c r="ROV25" s="260"/>
      <c r="ROW25" s="260"/>
      <c r="ROX25" s="260"/>
      <c r="ROY25" s="260"/>
      <c r="ROZ25" s="260"/>
      <c r="RPA25" s="260"/>
      <c r="RPB25" s="260"/>
      <c r="RPC25" s="260"/>
      <c r="RPD25" s="260"/>
      <c r="RPE25" s="260"/>
      <c r="RPF25" s="260"/>
      <c r="RPG25" s="260"/>
      <c r="RPH25" s="260"/>
      <c r="RPI25" s="260"/>
      <c r="RPJ25" s="260"/>
      <c r="RPK25" s="260"/>
      <c r="RPL25" s="260"/>
      <c r="RPM25" s="260"/>
      <c r="RPN25" s="260"/>
      <c r="RPO25" s="260"/>
      <c r="RPP25" s="260"/>
      <c r="RPQ25" s="260"/>
      <c r="RPR25" s="260"/>
      <c r="RPS25" s="260"/>
      <c r="RPT25" s="260"/>
      <c r="RPU25" s="260"/>
      <c r="RPV25" s="260"/>
      <c r="RPW25" s="260"/>
      <c r="RPX25" s="260"/>
      <c r="RPY25" s="260"/>
      <c r="RPZ25" s="260"/>
      <c r="RQA25" s="260"/>
      <c r="RQB25" s="260"/>
      <c r="RQC25" s="260"/>
      <c r="RQD25" s="260"/>
      <c r="RQE25" s="260"/>
      <c r="RQF25" s="260"/>
      <c r="RQG25" s="260"/>
      <c r="RQH25" s="260"/>
      <c r="RQI25" s="260"/>
      <c r="RQJ25" s="260"/>
      <c r="RQK25" s="260"/>
      <c r="RQL25" s="260"/>
      <c r="RQM25" s="260"/>
      <c r="RQN25" s="260"/>
      <c r="RQO25" s="260"/>
      <c r="RQP25" s="260"/>
      <c r="RQQ25" s="260"/>
      <c r="RQR25" s="260"/>
      <c r="RQS25" s="260"/>
      <c r="RQT25" s="260"/>
      <c r="RQU25" s="260"/>
      <c r="RQV25" s="260"/>
      <c r="RQW25" s="260"/>
      <c r="RQX25" s="260"/>
      <c r="RQY25" s="260"/>
      <c r="RQZ25" s="260"/>
      <c r="RRA25" s="260"/>
      <c r="RRB25" s="260"/>
      <c r="RRC25" s="260"/>
      <c r="RRD25" s="260"/>
      <c r="RRE25" s="260"/>
      <c r="RRF25" s="260"/>
      <c r="RRG25" s="260"/>
      <c r="RRH25" s="260"/>
      <c r="RRI25" s="260"/>
      <c r="RRJ25" s="260"/>
      <c r="RRK25" s="260"/>
      <c r="RRL25" s="260"/>
      <c r="RRM25" s="260"/>
      <c r="RRN25" s="260"/>
      <c r="RRO25" s="260"/>
      <c r="RRP25" s="260"/>
      <c r="RRQ25" s="260"/>
      <c r="RRR25" s="260"/>
      <c r="RRS25" s="260"/>
      <c r="RRT25" s="260"/>
      <c r="RRU25" s="260"/>
      <c r="RRV25" s="260"/>
      <c r="RRW25" s="260"/>
      <c r="RRX25" s="260"/>
      <c r="RRY25" s="260"/>
      <c r="RRZ25" s="260"/>
      <c r="RSA25" s="260"/>
      <c r="RSB25" s="260"/>
      <c r="RSC25" s="260"/>
      <c r="RSD25" s="260"/>
      <c r="RSE25" s="260"/>
      <c r="RSF25" s="260"/>
      <c r="RSG25" s="260"/>
      <c r="RSH25" s="260"/>
      <c r="RSI25" s="260"/>
      <c r="RSJ25" s="260"/>
      <c r="RSK25" s="260"/>
      <c r="RSL25" s="260"/>
      <c r="RSM25" s="260"/>
      <c r="RSN25" s="260"/>
      <c r="RSO25" s="260"/>
      <c r="RSP25" s="260"/>
      <c r="RSQ25" s="260"/>
      <c r="RSR25" s="260"/>
      <c r="RSS25" s="260"/>
      <c r="RST25" s="260"/>
      <c r="RSU25" s="260"/>
      <c r="RSV25" s="260"/>
      <c r="RSW25" s="260"/>
      <c r="RSX25" s="260"/>
      <c r="RSY25" s="260"/>
      <c r="RSZ25" s="260"/>
      <c r="RTA25" s="260"/>
      <c r="RTB25" s="260"/>
      <c r="RTC25" s="260"/>
      <c r="RTD25" s="260"/>
      <c r="RTE25" s="260"/>
      <c r="RTF25" s="260"/>
      <c r="RTG25" s="260"/>
      <c r="RTH25" s="260"/>
      <c r="RTI25" s="260"/>
      <c r="RTJ25" s="260"/>
      <c r="RTK25" s="260"/>
      <c r="RTL25" s="260"/>
      <c r="RTM25" s="260"/>
      <c r="RTN25" s="260"/>
      <c r="RTO25" s="260"/>
      <c r="RTP25" s="260"/>
      <c r="RTQ25" s="260"/>
      <c r="RTR25" s="260"/>
      <c r="RTS25" s="260"/>
      <c r="RTT25" s="260"/>
      <c r="RTU25" s="260"/>
      <c r="RTV25" s="260"/>
      <c r="RTW25" s="260"/>
      <c r="RTX25" s="260"/>
      <c r="RTY25" s="260"/>
      <c r="RTZ25" s="260"/>
      <c r="RUA25" s="260"/>
      <c r="RUB25" s="260"/>
      <c r="RUC25" s="260"/>
      <c r="RUD25" s="260"/>
      <c r="RUE25" s="260"/>
      <c r="RUF25" s="260"/>
      <c r="RUG25" s="260"/>
      <c r="RUH25" s="260"/>
      <c r="RUI25" s="260"/>
      <c r="RUJ25" s="260"/>
      <c r="RUK25" s="260"/>
      <c r="RUL25" s="260"/>
      <c r="RUM25" s="260"/>
      <c r="RUN25" s="260"/>
      <c r="RUO25" s="260"/>
      <c r="RUP25" s="260"/>
      <c r="RUQ25" s="260"/>
      <c r="RUR25" s="260"/>
      <c r="RUS25" s="260"/>
      <c r="RUT25" s="260"/>
      <c r="RUU25" s="260"/>
      <c r="RUV25" s="260"/>
      <c r="RUW25" s="260"/>
      <c r="RUX25" s="260"/>
      <c r="RUY25" s="260"/>
      <c r="RUZ25" s="260"/>
      <c r="RVA25" s="260"/>
      <c r="RVB25" s="260"/>
      <c r="RVC25" s="260"/>
      <c r="RVD25" s="260"/>
      <c r="RVE25" s="260"/>
      <c r="RVF25" s="260"/>
      <c r="RVG25" s="260"/>
      <c r="RVH25" s="260"/>
      <c r="RVI25" s="260"/>
      <c r="RVJ25" s="260"/>
      <c r="RVK25" s="260"/>
      <c r="RVL25" s="260"/>
      <c r="RVM25" s="260"/>
      <c r="RVN25" s="260"/>
      <c r="RVO25" s="260"/>
      <c r="RVP25" s="260"/>
      <c r="RVQ25" s="260"/>
      <c r="RVR25" s="260"/>
      <c r="RVS25" s="260"/>
      <c r="RVT25" s="260"/>
      <c r="RVU25" s="260"/>
      <c r="RVV25" s="260"/>
      <c r="RVW25" s="260"/>
      <c r="RVX25" s="260"/>
      <c r="RVY25" s="260"/>
      <c r="RVZ25" s="260"/>
      <c r="RWA25" s="260"/>
      <c r="RWB25" s="260"/>
      <c r="RWC25" s="260"/>
      <c r="RWD25" s="260"/>
      <c r="RWE25" s="260"/>
      <c r="RWF25" s="260"/>
      <c r="RWG25" s="260"/>
      <c r="RWH25" s="260"/>
      <c r="RWI25" s="260"/>
      <c r="RWJ25" s="260"/>
      <c r="RWK25" s="260"/>
      <c r="RWL25" s="260"/>
      <c r="RWM25" s="260"/>
      <c r="RWN25" s="260"/>
      <c r="RWO25" s="260"/>
      <c r="RWP25" s="260"/>
      <c r="RWQ25" s="260"/>
      <c r="RWR25" s="260"/>
      <c r="RWS25" s="260"/>
      <c r="RWT25" s="260"/>
      <c r="RWU25" s="260"/>
      <c r="RWV25" s="260"/>
      <c r="RWW25" s="260"/>
      <c r="RWX25" s="260"/>
      <c r="RWY25" s="260"/>
      <c r="RWZ25" s="260"/>
      <c r="RXA25" s="260"/>
      <c r="RXB25" s="260"/>
      <c r="RXC25" s="260"/>
      <c r="RXD25" s="260"/>
      <c r="RXE25" s="260"/>
      <c r="RXF25" s="260"/>
      <c r="RXG25" s="260"/>
      <c r="RXH25" s="260"/>
      <c r="RXI25" s="260"/>
      <c r="RXJ25" s="260"/>
      <c r="RXK25" s="260"/>
      <c r="RXL25" s="260"/>
      <c r="RXM25" s="260"/>
      <c r="RXN25" s="260"/>
      <c r="RXO25" s="260"/>
      <c r="RXP25" s="260"/>
      <c r="RXQ25" s="260"/>
      <c r="RXR25" s="260"/>
      <c r="RXS25" s="260"/>
      <c r="RXT25" s="260"/>
      <c r="RXU25" s="260"/>
      <c r="RXV25" s="260"/>
      <c r="RXW25" s="260"/>
      <c r="RXX25" s="260"/>
      <c r="RXY25" s="260"/>
      <c r="RXZ25" s="260"/>
      <c r="RYA25" s="260"/>
      <c r="RYB25" s="260"/>
      <c r="RYC25" s="260"/>
      <c r="RYD25" s="260"/>
      <c r="RYE25" s="260"/>
      <c r="RYF25" s="260"/>
      <c r="RYG25" s="260"/>
      <c r="RYH25" s="260"/>
      <c r="RYI25" s="260"/>
      <c r="RYJ25" s="260"/>
      <c r="RYK25" s="260"/>
      <c r="RYL25" s="260"/>
      <c r="RYM25" s="260"/>
      <c r="RYN25" s="260"/>
      <c r="RYO25" s="260"/>
      <c r="RYP25" s="260"/>
      <c r="RYQ25" s="260"/>
      <c r="RYR25" s="260"/>
      <c r="RYS25" s="260"/>
      <c r="RYT25" s="260"/>
      <c r="RYU25" s="260"/>
      <c r="RYV25" s="260"/>
      <c r="RYW25" s="260"/>
      <c r="RYX25" s="260"/>
      <c r="RYY25" s="260"/>
      <c r="RYZ25" s="260"/>
      <c r="RZA25" s="260"/>
      <c r="RZB25" s="260"/>
      <c r="RZC25" s="260"/>
      <c r="RZD25" s="260"/>
      <c r="RZE25" s="260"/>
      <c r="RZF25" s="260"/>
      <c r="RZG25" s="260"/>
      <c r="RZH25" s="260"/>
      <c r="RZI25" s="260"/>
      <c r="RZJ25" s="260"/>
      <c r="RZK25" s="260"/>
      <c r="RZL25" s="260"/>
      <c r="RZM25" s="260"/>
      <c r="RZN25" s="260"/>
      <c r="RZO25" s="260"/>
      <c r="RZP25" s="260"/>
      <c r="RZQ25" s="260"/>
      <c r="RZR25" s="260"/>
      <c r="RZS25" s="260"/>
      <c r="RZT25" s="260"/>
      <c r="RZU25" s="260"/>
      <c r="RZV25" s="260"/>
      <c r="RZW25" s="260"/>
      <c r="RZX25" s="260"/>
      <c r="RZY25" s="260"/>
      <c r="RZZ25" s="260"/>
      <c r="SAA25" s="260"/>
      <c r="SAB25" s="260"/>
      <c r="SAC25" s="260"/>
      <c r="SAD25" s="260"/>
      <c r="SAE25" s="260"/>
      <c r="SAF25" s="260"/>
      <c r="SAG25" s="260"/>
      <c r="SAH25" s="260"/>
      <c r="SAI25" s="260"/>
      <c r="SAJ25" s="260"/>
      <c r="SAK25" s="260"/>
      <c r="SAL25" s="260"/>
      <c r="SAM25" s="260"/>
      <c r="SAN25" s="260"/>
      <c r="SAO25" s="260"/>
      <c r="SAP25" s="260"/>
      <c r="SAQ25" s="260"/>
      <c r="SAR25" s="260"/>
      <c r="SAS25" s="260"/>
      <c r="SAT25" s="260"/>
      <c r="SAU25" s="260"/>
      <c r="SAV25" s="260"/>
      <c r="SAW25" s="260"/>
      <c r="SAX25" s="260"/>
      <c r="SAY25" s="260"/>
      <c r="SAZ25" s="260"/>
      <c r="SBA25" s="260"/>
      <c r="SBB25" s="260"/>
      <c r="SBC25" s="260"/>
      <c r="SBD25" s="260"/>
      <c r="SBE25" s="260"/>
      <c r="SBF25" s="260"/>
      <c r="SBG25" s="260"/>
      <c r="SBH25" s="260"/>
      <c r="SBI25" s="260"/>
      <c r="SBJ25" s="260"/>
      <c r="SBK25" s="260"/>
      <c r="SBL25" s="260"/>
      <c r="SBM25" s="260"/>
      <c r="SBN25" s="260"/>
      <c r="SBO25" s="260"/>
      <c r="SBP25" s="260"/>
      <c r="SBQ25" s="260"/>
      <c r="SBR25" s="260"/>
      <c r="SBS25" s="260"/>
      <c r="SBT25" s="260"/>
      <c r="SBU25" s="260"/>
      <c r="SBV25" s="260"/>
      <c r="SBW25" s="260"/>
      <c r="SBX25" s="260"/>
      <c r="SBY25" s="260"/>
      <c r="SBZ25" s="260"/>
      <c r="SCA25" s="260"/>
      <c r="SCB25" s="260"/>
      <c r="SCC25" s="260"/>
      <c r="SCD25" s="260"/>
      <c r="SCE25" s="260"/>
      <c r="SCF25" s="260"/>
      <c r="SCG25" s="260"/>
      <c r="SCH25" s="260"/>
      <c r="SCI25" s="260"/>
      <c r="SCJ25" s="260"/>
      <c r="SCK25" s="260"/>
      <c r="SCL25" s="260"/>
      <c r="SCM25" s="260"/>
      <c r="SCN25" s="260"/>
      <c r="SCO25" s="260"/>
      <c r="SCP25" s="260"/>
      <c r="SCQ25" s="260"/>
      <c r="SCR25" s="260"/>
      <c r="SCS25" s="260"/>
      <c r="SCT25" s="260"/>
      <c r="SCU25" s="260"/>
      <c r="SCV25" s="260"/>
      <c r="SCW25" s="260"/>
      <c r="SCX25" s="260"/>
      <c r="SCY25" s="260"/>
      <c r="SCZ25" s="260"/>
      <c r="SDA25" s="260"/>
      <c r="SDB25" s="260"/>
      <c r="SDC25" s="260"/>
      <c r="SDD25" s="260"/>
      <c r="SDE25" s="260"/>
      <c r="SDF25" s="260"/>
      <c r="SDG25" s="260"/>
      <c r="SDH25" s="260"/>
      <c r="SDI25" s="260"/>
      <c r="SDJ25" s="260"/>
      <c r="SDK25" s="260"/>
      <c r="SDL25" s="260"/>
      <c r="SDM25" s="260"/>
      <c r="SDN25" s="260"/>
      <c r="SDO25" s="260"/>
      <c r="SDP25" s="260"/>
      <c r="SDQ25" s="260"/>
      <c r="SDR25" s="260"/>
      <c r="SDS25" s="260"/>
      <c r="SDT25" s="260"/>
      <c r="SDU25" s="260"/>
      <c r="SDV25" s="260"/>
      <c r="SDW25" s="260"/>
      <c r="SDX25" s="260"/>
      <c r="SDY25" s="260"/>
      <c r="SDZ25" s="260"/>
      <c r="SEA25" s="260"/>
      <c r="SEB25" s="260"/>
      <c r="SEC25" s="260"/>
      <c r="SED25" s="260"/>
      <c r="SEE25" s="260"/>
      <c r="SEF25" s="260"/>
      <c r="SEG25" s="260"/>
      <c r="SEH25" s="260"/>
      <c r="SEI25" s="260"/>
      <c r="SEJ25" s="260"/>
      <c r="SEK25" s="260"/>
      <c r="SEL25" s="260"/>
      <c r="SEM25" s="260"/>
      <c r="SEN25" s="260"/>
      <c r="SEO25" s="260"/>
      <c r="SEP25" s="260"/>
      <c r="SEQ25" s="260"/>
      <c r="SER25" s="260"/>
      <c r="SES25" s="260"/>
      <c r="SET25" s="260"/>
      <c r="SEU25" s="260"/>
      <c r="SEV25" s="260"/>
      <c r="SEW25" s="260"/>
      <c r="SEX25" s="260"/>
      <c r="SEY25" s="260"/>
      <c r="SEZ25" s="260"/>
      <c r="SFA25" s="260"/>
      <c r="SFB25" s="260"/>
      <c r="SFC25" s="260"/>
      <c r="SFD25" s="260"/>
      <c r="SFE25" s="260"/>
      <c r="SFF25" s="260"/>
      <c r="SFG25" s="260"/>
      <c r="SFH25" s="260"/>
      <c r="SFI25" s="260"/>
      <c r="SFJ25" s="260"/>
      <c r="SFK25" s="260"/>
      <c r="SFL25" s="260"/>
      <c r="SFM25" s="260"/>
      <c r="SFN25" s="260"/>
      <c r="SFO25" s="260"/>
      <c r="SFP25" s="260"/>
      <c r="SFQ25" s="260"/>
      <c r="SFR25" s="260"/>
      <c r="SFS25" s="260"/>
      <c r="SFT25" s="260"/>
      <c r="SFU25" s="260"/>
      <c r="SFV25" s="260"/>
      <c r="SFW25" s="260"/>
      <c r="SFX25" s="260"/>
      <c r="SFY25" s="260"/>
      <c r="SFZ25" s="260"/>
      <c r="SGA25" s="260"/>
      <c r="SGB25" s="260"/>
      <c r="SGC25" s="260"/>
      <c r="SGD25" s="260"/>
      <c r="SGE25" s="260"/>
      <c r="SGF25" s="260"/>
      <c r="SGG25" s="260"/>
      <c r="SGH25" s="260"/>
      <c r="SGI25" s="260"/>
      <c r="SGJ25" s="260"/>
      <c r="SGK25" s="260"/>
      <c r="SGL25" s="260"/>
      <c r="SGM25" s="260"/>
      <c r="SGN25" s="260"/>
      <c r="SGO25" s="260"/>
      <c r="SGP25" s="260"/>
      <c r="SGQ25" s="260"/>
      <c r="SGR25" s="260"/>
      <c r="SGS25" s="260"/>
      <c r="SGT25" s="260"/>
      <c r="SGU25" s="260"/>
      <c r="SGV25" s="260"/>
      <c r="SGW25" s="260"/>
      <c r="SGX25" s="260"/>
      <c r="SGY25" s="260"/>
      <c r="SGZ25" s="260"/>
      <c r="SHA25" s="260"/>
      <c r="SHB25" s="260"/>
      <c r="SHC25" s="260"/>
      <c r="SHD25" s="260"/>
      <c r="SHE25" s="260"/>
      <c r="SHF25" s="260"/>
      <c r="SHG25" s="260"/>
      <c r="SHH25" s="260"/>
      <c r="SHI25" s="260"/>
      <c r="SHJ25" s="260"/>
      <c r="SHK25" s="260"/>
      <c r="SHL25" s="260"/>
      <c r="SHM25" s="260"/>
      <c r="SHN25" s="260"/>
      <c r="SHO25" s="260"/>
      <c r="SHP25" s="260"/>
      <c r="SHQ25" s="260"/>
      <c r="SHR25" s="260"/>
      <c r="SHS25" s="260"/>
      <c r="SHT25" s="260"/>
      <c r="SHU25" s="260"/>
      <c r="SHV25" s="260"/>
      <c r="SHW25" s="260"/>
      <c r="SHX25" s="260"/>
      <c r="SHY25" s="260"/>
      <c r="SHZ25" s="260"/>
      <c r="SIA25" s="260"/>
      <c r="SIB25" s="260"/>
      <c r="SIC25" s="260"/>
      <c r="SID25" s="260"/>
      <c r="SIE25" s="260"/>
      <c r="SIF25" s="260"/>
      <c r="SIG25" s="260"/>
      <c r="SIH25" s="260"/>
      <c r="SII25" s="260"/>
      <c r="SIJ25" s="260"/>
      <c r="SIK25" s="260"/>
      <c r="SIL25" s="260"/>
      <c r="SIM25" s="260"/>
      <c r="SIN25" s="260"/>
      <c r="SIO25" s="260"/>
      <c r="SIP25" s="260"/>
      <c r="SIQ25" s="260"/>
      <c r="SIR25" s="260"/>
      <c r="SIS25" s="260"/>
      <c r="SIT25" s="260"/>
      <c r="SIU25" s="260"/>
      <c r="SIV25" s="260"/>
      <c r="SIW25" s="260"/>
      <c r="SIX25" s="260"/>
      <c r="SIY25" s="260"/>
      <c r="SIZ25" s="260"/>
      <c r="SJA25" s="260"/>
      <c r="SJB25" s="260"/>
      <c r="SJC25" s="260"/>
      <c r="SJD25" s="260"/>
      <c r="SJE25" s="260"/>
      <c r="SJF25" s="260"/>
      <c r="SJG25" s="260"/>
      <c r="SJH25" s="260"/>
      <c r="SJI25" s="260"/>
      <c r="SJJ25" s="260"/>
      <c r="SJK25" s="260"/>
      <c r="SJL25" s="260"/>
      <c r="SJM25" s="260"/>
      <c r="SJN25" s="260"/>
      <c r="SJO25" s="260"/>
      <c r="SJP25" s="260"/>
      <c r="SJQ25" s="260"/>
      <c r="SJR25" s="260"/>
      <c r="SJS25" s="260"/>
      <c r="SJT25" s="260"/>
      <c r="SJU25" s="260"/>
      <c r="SJV25" s="260"/>
      <c r="SJW25" s="260"/>
      <c r="SJX25" s="260"/>
      <c r="SJY25" s="260"/>
      <c r="SJZ25" s="260"/>
      <c r="SKA25" s="260"/>
      <c r="SKB25" s="260"/>
      <c r="SKC25" s="260"/>
      <c r="SKD25" s="260"/>
      <c r="SKE25" s="260"/>
      <c r="SKF25" s="260"/>
      <c r="SKG25" s="260"/>
      <c r="SKH25" s="260"/>
      <c r="SKI25" s="260"/>
      <c r="SKJ25" s="260"/>
      <c r="SKK25" s="260"/>
      <c r="SKL25" s="260"/>
      <c r="SKM25" s="260"/>
      <c r="SKN25" s="260"/>
      <c r="SKO25" s="260"/>
      <c r="SKP25" s="260"/>
      <c r="SKQ25" s="260"/>
      <c r="SKR25" s="260"/>
      <c r="SKS25" s="260"/>
      <c r="SKT25" s="260"/>
      <c r="SKU25" s="260"/>
      <c r="SKV25" s="260"/>
      <c r="SKW25" s="260"/>
      <c r="SKX25" s="260"/>
      <c r="SKY25" s="260"/>
      <c r="SKZ25" s="260"/>
      <c r="SLA25" s="260"/>
      <c r="SLB25" s="260"/>
      <c r="SLC25" s="260"/>
      <c r="SLD25" s="260"/>
      <c r="SLE25" s="260"/>
      <c r="SLF25" s="260"/>
      <c r="SLG25" s="260"/>
      <c r="SLH25" s="260"/>
      <c r="SLI25" s="260"/>
      <c r="SLJ25" s="260"/>
      <c r="SLK25" s="260"/>
      <c r="SLL25" s="260"/>
      <c r="SLM25" s="260"/>
      <c r="SLN25" s="260"/>
      <c r="SLO25" s="260"/>
      <c r="SLP25" s="260"/>
      <c r="SLQ25" s="260"/>
      <c r="SLR25" s="260"/>
      <c r="SLS25" s="260"/>
      <c r="SLT25" s="260"/>
      <c r="SLU25" s="260"/>
      <c r="SLV25" s="260"/>
      <c r="SLW25" s="260"/>
      <c r="SLX25" s="260"/>
      <c r="SLY25" s="260"/>
      <c r="SLZ25" s="260"/>
      <c r="SMA25" s="260"/>
      <c r="SMB25" s="260"/>
      <c r="SMC25" s="260"/>
      <c r="SMD25" s="260"/>
      <c r="SME25" s="260"/>
      <c r="SMF25" s="260"/>
      <c r="SMG25" s="260"/>
      <c r="SMH25" s="260"/>
      <c r="SMI25" s="260"/>
      <c r="SMJ25" s="260"/>
      <c r="SMK25" s="260"/>
      <c r="SML25" s="260"/>
      <c r="SMM25" s="260"/>
      <c r="SMN25" s="260"/>
      <c r="SMO25" s="260"/>
      <c r="SMP25" s="260"/>
      <c r="SMQ25" s="260"/>
      <c r="SMR25" s="260"/>
      <c r="SMS25" s="260"/>
      <c r="SMT25" s="260"/>
      <c r="SMU25" s="260"/>
      <c r="SMV25" s="260"/>
      <c r="SMW25" s="260"/>
      <c r="SMX25" s="260"/>
      <c r="SMY25" s="260"/>
      <c r="SMZ25" s="260"/>
      <c r="SNA25" s="260"/>
      <c r="SNB25" s="260"/>
      <c r="SNC25" s="260"/>
      <c r="SND25" s="260"/>
      <c r="SNE25" s="260"/>
      <c r="SNF25" s="260"/>
      <c r="SNG25" s="260"/>
      <c r="SNH25" s="260"/>
      <c r="SNI25" s="260"/>
      <c r="SNJ25" s="260"/>
      <c r="SNK25" s="260"/>
      <c r="SNL25" s="260"/>
      <c r="SNM25" s="260"/>
      <c r="SNN25" s="260"/>
      <c r="SNO25" s="260"/>
      <c r="SNP25" s="260"/>
      <c r="SNQ25" s="260"/>
      <c r="SNR25" s="260"/>
      <c r="SNS25" s="260"/>
      <c r="SNT25" s="260"/>
      <c r="SNU25" s="260"/>
      <c r="SNV25" s="260"/>
      <c r="SNW25" s="260"/>
      <c r="SNX25" s="260"/>
      <c r="SNY25" s="260"/>
      <c r="SNZ25" s="260"/>
      <c r="SOA25" s="260"/>
      <c r="SOB25" s="260"/>
      <c r="SOC25" s="260"/>
      <c r="SOD25" s="260"/>
      <c r="SOE25" s="260"/>
      <c r="SOF25" s="260"/>
      <c r="SOG25" s="260"/>
      <c r="SOH25" s="260"/>
      <c r="SOI25" s="260"/>
      <c r="SOJ25" s="260"/>
      <c r="SOK25" s="260"/>
      <c r="SOL25" s="260"/>
      <c r="SOM25" s="260"/>
      <c r="SON25" s="260"/>
      <c r="SOO25" s="260"/>
      <c r="SOP25" s="260"/>
      <c r="SOQ25" s="260"/>
      <c r="SOR25" s="260"/>
      <c r="SOS25" s="260"/>
      <c r="SOT25" s="260"/>
      <c r="SOU25" s="260"/>
      <c r="SOV25" s="260"/>
      <c r="SOW25" s="260"/>
      <c r="SOX25" s="260"/>
      <c r="SOY25" s="260"/>
      <c r="SOZ25" s="260"/>
      <c r="SPA25" s="260"/>
      <c r="SPB25" s="260"/>
      <c r="SPC25" s="260"/>
      <c r="SPD25" s="260"/>
      <c r="SPE25" s="260"/>
      <c r="SPF25" s="260"/>
      <c r="SPG25" s="260"/>
      <c r="SPH25" s="260"/>
      <c r="SPI25" s="260"/>
      <c r="SPJ25" s="260"/>
      <c r="SPK25" s="260"/>
      <c r="SPL25" s="260"/>
      <c r="SPM25" s="260"/>
      <c r="SPN25" s="260"/>
      <c r="SPO25" s="260"/>
      <c r="SPP25" s="260"/>
      <c r="SPQ25" s="260"/>
      <c r="SPR25" s="260"/>
      <c r="SPS25" s="260"/>
      <c r="SPT25" s="260"/>
      <c r="SPU25" s="260"/>
      <c r="SPV25" s="260"/>
      <c r="SPW25" s="260"/>
      <c r="SPX25" s="260"/>
      <c r="SPY25" s="260"/>
      <c r="SPZ25" s="260"/>
      <c r="SQA25" s="260"/>
      <c r="SQB25" s="260"/>
      <c r="SQC25" s="260"/>
      <c r="SQD25" s="260"/>
      <c r="SQE25" s="260"/>
      <c r="SQF25" s="260"/>
      <c r="SQG25" s="260"/>
      <c r="SQH25" s="260"/>
      <c r="SQI25" s="260"/>
      <c r="SQJ25" s="260"/>
      <c r="SQK25" s="260"/>
      <c r="SQL25" s="260"/>
      <c r="SQM25" s="260"/>
      <c r="SQN25" s="260"/>
      <c r="SQO25" s="260"/>
      <c r="SQP25" s="260"/>
      <c r="SQQ25" s="260"/>
      <c r="SQR25" s="260"/>
      <c r="SQS25" s="260"/>
      <c r="SQT25" s="260"/>
      <c r="SQU25" s="260"/>
      <c r="SQV25" s="260"/>
      <c r="SQW25" s="260"/>
      <c r="SQX25" s="260"/>
      <c r="SQY25" s="260"/>
      <c r="SQZ25" s="260"/>
      <c r="SRA25" s="260"/>
      <c r="SRB25" s="260"/>
      <c r="SRC25" s="260"/>
      <c r="SRD25" s="260"/>
      <c r="SRE25" s="260"/>
      <c r="SRF25" s="260"/>
      <c r="SRG25" s="260"/>
      <c r="SRH25" s="260"/>
      <c r="SRI25" s="260"/>
      <c r="SRJ25" s="260"/>
      <c r="SRK25" s="260"/>
      <c r="SRL25" s="260"/>
      <c r="SRM25" s="260"/>
      <c r="SRN25" s="260"/>
      <c r="SRO25" s="260"/>
      <c r="SRP25" s="260"/>
      <c r="SRQ25" s="260"/>
      <c r="SRR25" s="260"/>
      <c r="SRS25" s="260"/>
      <c r="SRT25" s="260"/>
      <c r="SRU25" s="260"/>
      <c r="SRV25" s="260"/>
      <c r="SRW25" s="260"/>
      <c r="SRX25" s="260"/>
      <c r="SRY25" s="260"/>
      <c r="SRZ25" s="260"/>
      <c r="SSA25" s="260"/>
      <c r="SSB25" s="260"/>
      <c r="SSC25" s="260"/>
      <c r="SSD25" s="260"/>
      <c r="SSE25" s="260"/>
      <c r="SSF25" s="260"/>
      <c r="SSG25" s="260"/>
      <c r="SSH25" s="260"/>
      <c r="SSI25" s="260"/>
      <c r="SSJ25" s="260"/>
      <c r="SSK25" s="260"/>
      <c r="SSL25" s="260"/>
      <c r="SSM25" s="260"/>
      <c r="SSN25" s="260"/>
      <c r="SSO25" s="260"/>
      <c r="SSP25" s="260"/>
      <c r="SSQ25" s="260"/>
      <c r="SSR25" s="260"/>
      <c r="SSS25" s="260"/>
      <c r="SST25" s="260"/>
      <c r="SSU25" s="260"/>
      <c r="SSV25" s="260"/>
      <c r="SSW25" s="260"/>
      <c r="SSX25" s="260"/>
      <c r="SSY25" s="260"/>
      <c r="SSZ25" s="260"/>
      <c r="STA25" s="260"/>
      <c r="STB25" s="260"/>
      <c r="STC25" s="260"/>
      <c r="STD25" s="260"/>
      <c r="STE25" s="260"/>
      <c r="STF25" s="260"/>
      <c r="STG25" s="260"/>
      <c r="STH25" s="260"/>
      <c r="STI25" s="260"/>
      <c r="STJ25" s="260"/>
      <c r="STK25" s="260"/>
      <c r="STL25" s="260"/>
      <c r="STM25" s="260"/>
      <c r="STN25" s="260"/>
      <c r="STO25" s="260"/>
      <c r="STP25" s="260"/>
      <c r="STQ25" s="260"/>
      <c r="STR25" s="260"/>
      <c r="STS25" s="260"/>
      <c r="STT25" s="260"/>
      <c r="STU25" s="260"/>
      <c r="STV25" s="260"/>
      <c r="STW25" s="260"/>
      <c r="STX25" s="260"/>
      <c r="STY25" s="260"/>
      <c r="STZ25" s="260"/>
      <c r="SUA25" s="260"/>
      <c r="SUB25" s="260"/>
      <c r="SUC25" s="260"/>
      <c r="SUD25" s="260"/>
      <c r="SUE25" s="260"/>
      <c r="SUF25" s="260"/>
      <c r="SUG25" s="260"/>
      <c r="SUH25" s="260"/>
      <c r="SUI25" s="260"/>
      <c r="SUJ25" s="260"/>
      <c r="SUK25" s="260"/>
      <c r="SUL25" s="260"/>
      <c r="SUM25" s="260"/>
      <c r="SUN25" s="260"/>
      <c r="SUO25" s="260"/>
      <c r="SUP25" s="260"/>
      <c r="SUQ25" s="260"/>
      <c r="SUR25" s="260"/>
      <c r="SUS25" s="260"/>
      <c r="SUT25" s="260"/>
      <c r="SUU25" s="260"/>
      <c r="SUV25" s="260"/>
      <c r="SUW25" s="260"/>
      <c r="SUX25" s="260"/>
      <c r="SUY25" s="260"/>
      <c r="SUZ25" s="260"/>
      <c r="SVA25" s="260"/>
      <c r="SVB25" s="260"/>
      <c r="SVC25" s="260"/>
      <c r="SVD25" s="260"/>
      <c r="SVE25" s="260"/>
      <c r="SVF25" s="260"/>
      <c r="SVG25" s="260"/>
      <c r="SVH25" s="260"/>
      <c r="SVI25" s="260"/>
      <c r="SVJ25" s="260"/>
      <c r="SVK25" s="260"/>
      <c r="SVL25" s="260"/>
      <c r="SVM25" s="260"/>
      <c r="SVN25" s="260"/>
      <c r="SVO25" s="260"/>
      <c r="SVP25" s="260"/>
      <c r="SVQ25" s="260"/>
      <c r="SVR25" s="260"/>
      <c r="SVS25" s="260"/>
      <c r="SVT25" s="260"/>
      <c r="SVU25" s="260"/>
      <c r="SVV25" s="260"/>
      <c r="SVW25" s="260"/>
      <c r="SVX25" s="260"/>
      <c r="SVY25" s="260"/>
      <c r="SVZ25" s="260"/>
      <c r="SWA25" s="260"/>
      <c r="SWB25" s="260"/>
      <c r="SWC25" s="260"/>
      <c r="SWD25" s="260"/>
      <c r="SWE25" s="260"/>
      <c r="SWF25" s="260"/>
      <c r="SWG25" s="260"/>
      <c r="SWH25" s="260"/>
      <c r="SWI25" s="260"/>
      <c r="SWJ25" s="260"/>
      <c r="SWK25" s="260"/>
      <c r="SWL25" s="260"/>
      <c r="SWM25" s="260"/>
      <c r="SWN25" s="260"/>
      <c r="SWO25" s="260"/>
      <c r="SWP25" s="260"/>
      <c r="SWQ25" s="260"/>
      <c r="SWR25" s="260"/>
      <c r="SWS25" s="260"/>
      <c r="SWT25" s="260"/>
      <c r="SWU25" s="260"/>
      <c r="SWV25" s="260"/>
      <c r="SWW25" s="260"/>
      <c r="SWX25" s="260"/>
      <c r="SWY25" s="260"/>
      <c r="SWZ25" s="260"/>
      <c r="SXA25" s="260"/>
      <c r="SXB25" s="260"/>
      <c r="SXC25" s="260"/>
      <c r="SXD25" s="260"/>
      <c r="SXE25" s="260"/>
      <c r="SXF25" s="260"/>
      <c r="SXG25" s="260"/>
      <c r="SXH25" s="260"/>
      <c r="SXI25" s="260"/>
      <c r="SXJ25" s="260"/>
      <c r="SXK25" s="260"/>
      <c r="SXL25" s="260"/>
      <c r="SXM25" s="260"/>
      <c r="SXN25" s="260"/>
      <c r="SXO25" s="260"/>
      <c r="SXP25" s="260"/>
      <c r="SXQ25" s="260"/>
      <c r="SXR25" s="260"/>
      <c r="SXS25" s="260"/>
      <c r="SXT25" s="260"/>
      <c r="SXU25" s="260"/>
      <c r="SXV25" s="260"/>
      <c r="SXW25" s="260"/>
      <c r="SXX25" s="260"/>
      <c r="SXY25" s="260"/>
      <c r="SXZ25" s="260"/>
      <c r="SYA25" s="260"/>
      <c r="SYB25" s="260"/>
      <c r="SYC25" s="260"/>
      <c r="SYD25" s="260"/>
      <c r="SYE25" s="260"/>
      <c r="SYF25" s="260"/>
      <c r="SYG25" s="260"/>
      <c r="SYH25" s="260"/>
      <c r="SYI25" s="260"/>
      <c r="SYJ25" s="260"/>
      <c r="SYK25" s="260"/>
      <c r="SYL25" s="260"/>
      <c r="SYM25" s="260"/>
      <c r="SYN25" s="260"/>
      <c r="SYO25" s="260"/>
      <c r="SYP25" s="260"/>
      <c r="SYQ25" s="260"/>
      <c r="SYR25" s="260"/>
      <c r="SYS25" s="260"/>
      <c r="SYT25" s="260"/>
      <c r="SYU25" s="260"/>
      <c r="SYV25" s="260"/>
      <c r="SYW25" s="260"/>
      <c r="SYX25" s="260"/>
      <c r="SYY25" s="260"/>
      <c r="SYZ25" s="260"/>
      <c r="SZA25" s="260"/>
      <c r="SZB25" s="260"/>
      <c r="SZC25" s="260"/>
      <c r="SZD25" s="260"/>
      <c r="SZE25" s="260"/>
      <c r="SZF25" s="260"/>
      <c r="SZG25" s="260"/>
      <c r="SZH25" s="260"/>
      <c r="SZI25" s="260"/>
      <c r="SZJ25" s="260"/>
      <c r="SZK25" s="260"/>
      <c r="SZL25" s="260"/>
      <c r="SZM25" s="260"/>
      <c r="SZN25" s="260"/>
      <c r="SZO25" s="260"/>
      <c r="SZP25" s="260"/>
      <c r="SZQ25" s="260"/>
      <c r="SZR25" s="260"/>
      <c r="SZS25" s="260"/>
      <c r="SZT25" s="260"/>
      <c r="SZU25" s="260"/>
      <c r="SZV25" s="260"/>
      <c r="SZW25" s="260"/>
      <c r="SZX25" s="260"/>
      <c r="SZY25" s="260"/>
      <c r="SZZ25" s="260"/>
      <c r="TAA25" s="260"/>
      <c r="TAB25" s="260"/>
      <c r="TAC25" s="260"/>
      <c r="TAD25" s="260"/>
      <c r="TAE25" s="260"/>
      <c r="TAF25" s="260"/>
      <c r="TAG25" s="260"/>
      <c r="TAH25" s="260"/>
      <c r="TAI25" s="260"/>
      <c r="TAJ25" s="260"/>
      <c r="TAK25" s="260"/>
      <c r="TAL25" s="260"/>
      <c r="TAM25" s="260"/>
      <c r="TAN25" s="260"/>
      <c r="TAO25" s="260"/>
      <c r="TAP25" s="260"/>
      <c r="TAQ25" s="260"/>
      <c r="TAR25" s="260"/>
      <c r="TAS25" s="260"/>
      <c r="TAT25" s="260"/>
      <c r="TAU25" s="260"/>
      <c r="TAV25" s="260"/>
      <c r="TAW25" s="260"/>
      <c r="TAX25" s="260"/>
      <c r="TAY25" s="260"/>
      <c r="TAZ25" s="260"/>
      <c r="TBA25" s="260"/>
      <c r="TBB25" s="260"/>
      <c r="TBC25" s="260"/>
      <c r="TBD25" s="260"/>
      <c r="TBE25" s="260"/>
      <c r="TBF25" s="260"/>
      <c r="TBG25" s="260"/>
      <c r="TBH25" s="260"/>
      <c r="TBI25" s="260"/>
      <c r="TBJ25" s="260"/>
      <c r="TBK25" s="260"/>
      <c r="TBL25" s="260"/>
      <c r="TBM25" s="260"/>
      <c r="TBN25" s="260"/>
      <c r="TBO25" s="260"/>
      <c r="TBP25" s="260"/>
      <c r="TBQ25" s="260"/>
      <c r="TBR25" s="260"/>
      <c r="TBS25" s="260"/>
      <c r="TBT25" s="260"/>
      <c r="TBU25" s="260"/>
      <c r="TBV25" s="260"/>
      <c r="TBW25" s="260"/>
      <c r="TBX25" s="260"/>
      <c r="TBY25" s="260"/>
      <c r="TBZ25" s="260"/>
      <c r="TCA25" s="260"/>
      <c r="TCB25" s="260"/>
      <c r="TCC25" s="260"/>
      <c r="TCD25" s="260"/>
      <c r="TCE25" s="260"/>
      <c r="TCF25" s="260"/>
      <c r="TCG25" s="260"/>
      <c r="TCH25" s="260"/>
      <c r="TCI25" s="260"/>
      <c r="TCJ25" s="260"/>
      <c r="TCK25" s="260"/>
      <c r="TCL25" s="260"/>
      <c r="TCM25" s="260"/>
      <c r="TCN25" s="260"/>
      <c r="TCO25" s="260"/>
      <c r="TCP25" s="260"/>
      <c r="TCQ25" s="260"/>
      <c r="TCR25" s="260"/>
      <c r="TCS25" s="260"/>
      <c r="TCT25" s="260"/>
      <c r="TCU25" s="260"/>
      <c r="TCV25" s="260"/>
      <c r="TCW25" s="260"/>
      <c r="TCX25" s="260"/>
      <c r="TCY25" s="260"/>
      <c r="TCZ25" s="260"/>
      <c r="TDA25" s="260"/>
      <c r="TDB25" s="260"/>
      <c r="TDC25" s="260"/>
      <c r="TDD25" s="260"/>
      <c r="TDE25" s="260"/>
      <c r="TDF25" s="260"/>
      <c r="TDG25" s="260"/>
      <c r="TDH25" s="260"/>
      <c r="TDI25" s="260"/>
      <c r="TDJ25" s="260"/>
      <c r="TDK25" s="260"/>
      <c r="TDL25" s="260"/>
      <c r="TDM25" s="260"/>
      <c r="TDN25" s="260"/>
      <c r="TDO25" s="260"/>
      <c r="TDP25" s="260"/>
      <c r="TDQ25" s="260"/>
      <c r="TDR25" s="260"/>
      <c r="TDS25" s="260"/>
      <c r="TDT25" s="260"/>
      <c r="TDU25" s="260"/>
      <c r="TDV25" s="260"/>
      <c r="TDW25" s="260"/>
      <c r="TDX25" s="260"/>
      <c r="TDY25" s="260"/>
      <c r="TDZ25" s="260"/>
      <c r="TEA25" s="260"/>
      <c r="TEB25" s="260"/>
      <c r="TEC25" s="260"/>
      <c r="TED25" s="260"/>
      <c r="TEE25" s="260"/>
      <c r="TEF25" s="260"/>
      <c r="TEG25" s="260"/>
      <c r="TEH25" s="260"/>
      <c r="TEI25" s="260"/>
      <c r="TEJ25" s="260"/>
      <c r="TEK25" s="260"/>
      <c r="TEL25" s="260"/>
      <c r="TEM25" s="260"/>
      <c r="TEN25" s="260"/>
      <c r="TEO25" s="260"/>
      <c r="TEP25" s="260"/>
      <c r="TEQ25" s="260"/>
      <c r="TER25" s="260"/>
      <c r="TES25" s="260"/>
      <c r="TET25" s="260"/>
      <c r="TEU25" s="260"/>
      <c r="TEV25" s="260"/>
      <c r="TEW25" s="260"/>
      <c r="TEX25" s="260"/>
      <c r="TEY25" s="260"/>
      <c r="TEZ25" s="260"/>
      <c r="TFA25" s="260"/>
      <c r="TFB25" s="260"/>
      <c r="TFC25" s="260"/>
      <c r="TFD25" s="260"/>
      <c r="TFE25" s="260"/>
      <c r="TFF25" s="260"/>
      <c r="TFG25" s="260"/>
      <c r="TFH25" s="260"/>
      <c r="TFI25" s="260"/>
      <c r="TFJ25" s="260"/>
      <c r="TFK25" s="260"/>
      <c r="TFL25" s="260"/>
      <c r="TFM25" s="260"/>
      <c r="TFN25" s="260"/>
      <c r="TFO25" s="260"/>
      <c r="TFP25" s="260"/>
      <c r="TFQ25" s="260"/>
      <c r="TFR25" s="260"/>
      <c r="TFS25" s="260"/>
      <c r="TFT25" s="260"/>
      <c r="TFU25" s="260"/>
      <c r="TFV25" s="260"/>
      <c r="TFW25" s="260"/>
      <c r="TFX25" s="260"/>
      <c r="TFY25" s="260"/>
      <c r="TFZ25" s="260"/>
      <c r="TGA25" s="260"/>
      <c r="TGB25" s="260"/>
      <c r="TGC25" s="260"/>
      <c r="TGD25" s="260"/>
      <c r="TGE25" s="260"/>
      <c r="TGF25" s="260"/>
      <c r="TGG25" s="260"/>
      <c r="TGH25" s="260"/>
      <c r="TGI25" s="260"/>
      <c r="TGJ25" s="260"/>
      <c r="TGK25" s="260"/>
      <c r="TGL25" s="260"/>
      <c r="TGM25" s="260"/>
      <c r="TGN25" s="260"/>
      <c r="TGO25" s="260"/>
      <c r="TGP25" s="260"/>
      <c r="TGQ25" s="260"/>
      <c r="TGR25" s="260"/>
      <c r="TGS25" s="260"/>
      <c r="TGT25" s="260"/>
      <c r="TGU25" s="260"/>
      <c r="TGV25" s="260"/>
      <c r="TGW25" s="260"/>
      <c r="TGX25" s="260"/>
      <c r="TGY25" s="260"/>
      <c r="TGZ25" s="260"/>
      <c r="THA25" s="260"/>
      <c r="THB25" s="260"/>
      <c r="THC25" s="260"/>
      <c r="THD25" s="260"/>
      <c r="THE25" s="260"/>
      <c r="THF25" s="260"/>
      <c r="THG25" s="260"/>
      <c r="THH25" s="260"/>
      <c r="THI25" s="260"/>
      <c r="THJ25" s="260"/>
      <c r="THK25" s="260"/>
      <c r="THL25" s="260"/>
      <c r="THM25" s="260"/>
      <c r="THN25" s="260"/>
      <c r="THO25" s="260"/>
      <c r="THP25" s="260"/>
      <c r="THQ25" s="260"/>
      <c r="THR25" s="260"/>
      <c r="THS25" s="260"/>
      <c r="THT25" s="260"/>
      <c r="THU25" s="260"/>
      <c r="THV25" s="260"/>
      <c r="THW25" s="260"/>
      <c r="THX25" s="260"/>
      <c r="THY25" s="260"/>
      <c r="THZ25" s="260"/>
      <c r="TIA25" s="260"/>
      <c r="TIB25" s="260"/>
      <c r="TIC25" s="260"/>
      <c r="TID25" s="260"/>
      <c r="TIE25" s="260"/>
      <c r="TIF25" s="260"/>
      <c r="TIG25" s="260"/>
      <c r="TIH25" s="260"/>
      <c r="TII25" s="260"/>
      <c r="TIJ25" s="260"/>
      <c r="TIK25" s="260"/>
      <c r="TIL25" s="260"/>
      <c r="TIM25" s="260"/>
      <c r="TIN25" s="260"/>
      <c r="TIO25" s="260"/>
      <c r="TIP25" s="260"/>
      <c r="TIQ25" s="260"/>
      <c r="TIR25" s="260"/>
      <c r="TIS25" s="260"/>
      <c r="TIT25" s="260"/>
      <c r="TIU25" s="260"/>
      <c r="TIV25" s="260"/>
      <c r="TIW25" s="260"/>
      <c r="TIX25" s="260"/>
      <c r="TIY25" s="260"/>
      <c r="TIZ25" s="260"/>
      <c r="TJA25" s="260"/>
      <c r="TJB25" s="260"/>
      <c r="TJC25" s="260"/>
      <c r="TJD25" s="260"/>
      <c r="TJE25" s="260"/>
      <c r="TJF25" s="260"/>
      <c r="TJG25" s="260"/>
      <c r="TJH25" s="260"/>
      <c r="TJI25" s="260"/>
      <c r="TJJ25" s="260"/>
      <c r="TJK25" s="260"/>
      <c r="TJL25" s="260"/>
      <c r="TJM25" s="260"/>
      <c r="TJN25" s="260"/>
      <c r="TJO25" s="260"/>
      <c r="TJP25" s="260"/>
      <c r="TJQ25" s="260"/>
      <c r="TJR25" s="260"/>
      <c r="TJS25" s="260"/>
      <c r="TJT25" s="260"/>
      <c r="TJU25" s="260"/>
      <c r="TJV25" s="260"/>
      <c r="TJW25" s="260"/>
      <c r="TJX25" s="260"/>
      <c r="TJY25" s="260"/>
      <c r="TJZ25" s="260"/>
      <c r="TKA25" s="260"/>
      <c r="TKB25" s="260"/>
      <c r="TKC25" s="260"/>
      <c r="TKD25" s="260"/>
      <c r="TKE25" s="260"/>
      <c r="TKF25" s="260"/>
      <c r="TKG25" s="260"/>
      <c r="TKH25" s="260"/>
      <c r="TKI25" s="260"/>
      <c r="TKJ25" s="260"/>
      <c r="TKK25" s="260"/>
      <c r="TKL25" s="260"/>
      <c r="TKM25" s="260"/>
      <c r="TKN25" s="260"/>
      <c r="TKO25" s="260"/>
      <c r="TKP25" s="260"/>
      <c r="TKQ25" s="260"/>
      <c r="TKR25" s="260"/>
      <c r="TKS25" s="260"/>
      <c r="TKT25" s="260"/>
      <c r="TKU25" s="260"/>
      <c r="TKV25" s="260"/>
      <c r="TKW25" s="260"/>
      <c r="TKX25" s="260"/>
      <c r="TKY25" s="260"/>
      <c r="TKZ25" s="260"/>
      <c r="TLA25" s="260"/>
      <c r="TLB25" s="260"/>
      <c r="TLC25" s="260"/>
      <c r="TLD25" s="260"/>
      <c r="TLE25" s="260"/>
      <c r="TLF25" s="260"/>
      <c r="TLG25" s="260"/>
      <c r="TLH25" s="260"/>
      <c r="TLI25" s="260"/>
      <c r="TLJ25" s="260"/>
      <c r="TLK25" s="260"/>
      <c r="TLL25" s="260"/>
      <c r="TLM25" s="260"/>
      <c r="TLN25" s="260"/>
      <c r="TLO25" s="260"/>
      <c r="TLP25" s="260"/>
      <c r="TLQ25" s="260"/>
      <c r="TLR25" s="260"/>
      <c r="TLS25" s="260"/>
      <c r="TLT25" s="260"/>
      <c r="TLU25" s="260"/>
      <c r="TLV25" s="260"/>
      <c r="TLW25" s="260"/>
      <c r="TLX25" s="260"/>
      <c r="TLY25" s="260"/>
      <c r="TLZ25" s="260"/>
      <c r="TMA25" s="260"/>
      <c r="TMB25" s="260"/>
      <c r="TMC25" s="260"/>
      <c r="TMD25" s="260"/>
      <c r="TME25" s="260"/>
      <c r="TMF25" s="260"/>
      <c r="TMG25" s="260"/>
      <c r="TMH25" s="260"/>
      <c r="TMI25" s="260"/>
      <c r="TMJ25" s="260"/>
      <c r="TMK25" s="260"/>
      <c r="TML25" s="260"/>
      <c r="TMM25" s="260"/>
      <c r="TMN25" s="260"/>
      <c r="TMO25" s="260"/>
      <c r="TMP25" s="260"/>
      <c r="TMQ25" s="260"/>
      <c r="TMR25" s="260"/>
      <c r="TMS25" s="260"/>
      <c r="TMT25" s="260"/>
      <c r="TMU25" s="260"/>
      <c r="TMV25" s="260"/>
      <c r="TMW25" s="260"/>
      <c r="TMX25" s="260"/>
      <c r="TMY25" s="260"/>
      <c r="TMZ25" s="260"/>
      <c r="TNA25" s="260"/>
      <c r="TNB25" s="260"/>
      <c r="TNC25" s="260"/>
      <c r="TND25" s="260"/>
      <c r="TNE25" s="260"/>
      <c r="TNF25" s="260"/>
      <c r="TNG25" s="260"/>
      <c r="TNH25" s="260"/>
      <c r="TNI25" s="260"/>
      <c r="TNJ25" s="260"/>
      <c r="TNK25" s="260"/>
      <c r="TNL25" s="260"/>
      <c r="TNM25" s="260"/>
      <c r="TNN25" s="260"/>
      <c r="TNO25" s="260"/>
      <c r="TNP25" s="260"/>
      <c r="TNQ25" s="260"/>
      <c r="TNR25" s="260"/>
      <c r="TNS25" s="260"/>
      <c r="TNT25" s="260"/>
      <c r="TNU25" s="260"/>
      <c r="TNV25" s="260"/>
      <c r="TNW25" s="260"/>
      <c r="TNX25" s="260"/>
      <c r="TNY25" s="260"/>
      <c r="TNZ25" s="260"/>
      <c r="TOA25" s="260"/>
      <c r="TOB25" s="260"/>
      <c r="TOC25" s="260"/>
      <c r="TOD25" s="260"/>
      <c r="TOE25" s="260"/>
      <c r="TOF25" s="260"/>
      <c r="TOG25" s="260"/>
      <c r="TOH25" s="260"/>
      <c r="TOI25" s="260"/>
      <c r="TOJ25" s="260"/>
      <c r="TOK25" s="260"/>
      <c r="TOL25" s="260"/>
      <c r="TOM25" s="260"/>
      <c r="TON25" s="260"/>
      <c r="TOO25" s="260"/>
      <c r="TOP25" s="260"/>
      <c r="TOQ25" s="260"/>
      <c r="TOR25" s="260"/>
      <c r="TOS25" s="260"/>
      <c r="TOT25" s="260"/>
      <c r="TOU25" s="260"/>
      <c r="TOV25" s="260"/>
      <c r="TOW25" s="260"/>
      <c r="TOX25" s="260"/>
      <c r="TOY25" s="260"/>
      <c r="TOZ25" s="260"/>
      <c r="TPA25" s="260"/>
      <c r="TPB25" s="260"/>
      <c r="TPC25" s="260"/>
      <c r="TPD25" s="260"/>
      <c r="TPE25" s="260"/>
      <c r="TPF25" s="260"/>
      <c r="TPG25" s="260"/>
      <c r="TPH25" s="260"/>
      <c r="TPI25" s="260"/>
      <c r="TPJ25" s="260"/>
      <c r="TPK25" s="260"/>
      <c r="TPL25" s="260"/>
      <c r="TPM25" s="260"/>
      <c r="TPN25" s="260"/>
      <c r="TPO25" s="260"/>
      <c r="TPP25" s="260"/>
      <c r="TPQ25" s="260"/>
      <c r="TPR25" s="260"/>
      <c r="TPS25" s="260"/>
      <c r="TPT25" s="260"/>
      <c r="TPU25" s="260"/>
      <c r="TPV25" s="260"/>
      <c r="TPW25" s="260"/>
      <c r="TPX25" s="260"/>
      <c r="TPY25" s="260"/>
      <c r="TPZ25" s="260"/>
      <c r="TQA25" s="260"/>
      <c r="TQB25" s="260"/>
      <c r="TQC25" s="260"/>
      <c r="TQD25" s="260"/>
      <c r="TQE25" s="260"/>
      <c r="TQF25" s="260"/>
      <c r="TQG25" s="260"/>
      <c r="TQH25" s="260"/>
      <c r="TQI25" s="260"/>
      <c r="TQJ25" s="260"/>
      <c r="TQK25" s="260"/>
      <c r="TQL25" s="260"/>
      <c r="TQM25" s="260"/>
      <c r="TQN25" s="260"/>
      <c r="TQO25" s="260"/>
      <c r="TQP25" s="260"/>
      <c r="TQQ25" s="260"/>
      <c r="TQR25" s="260"/>
      <c r="TQS25" s="260"/>
      <c r="TQT25" s="260"/>
      <c r="TQU25" s="260"/>
      <c r="TQV25" s="260"/>
      <c r="TQW25" s="260"/>
      <c r="TQX25" s="260"/>
      <c r="TQY25" s="260"/>
      <c r="TQZ25" s="260"/>
      <c r="TRA25" s="260"/>
      <c r="TRB25" s="260"/>
      <c r="TRC25" s="260"/>
      <c r="TRD25" s="260"/>
      <c r="TRE25" s="260"/>
      <c r="TRF25" s="260"/>
      <c r="TRG25" s="260"/>
      <c r="TRH25" s="260"/>
      <c r="TRI25" s="260"/>
      <c r="TRJ25" s="260"/>
      <c r="TRK25" s="260"/>
      <c r="TRL25" s="260"/>
      <c r="TRM25" s="260"/>
      <c r="TRN25" s="260"/>
      <c r="TRO25" s="260"/>
      <c r="TRP25" s="260"/>
      <c r="TRQ25" s="260"/>
      <c r="TRR25" s="260"/>
      <c r="TRS25" s="260"/>
      <c r="TRT25" s="260"/>
      <c r="TRU25" s="260"/>
      <c r="TRV25" s="260"/>
      <c r="TRW25" s="260"/>
      <c r="TRX25" s="260"/>
      <c r="TRY25" s="260"/>
      <c r="TRZ25" s="260"/>
      <c r="TSA25" s="260"/>
      <c r="TSB25" s="260"/>
      <c r="TSC25" s="260"/>
      <c r="TSD25" s="260"/>
      <c r="TSE25" s="260"/>
      <c r="TSF25" s="260"/>
      <c r="TSG25" s="260"/>
      <c r="TSH25" s="260"/>
      <c r="TSI25" s="260"/>
      <c r="TSJ25" s="260"/>
      <c r="TSK25" s="260"/>
      <c r="TSL25" s="260"/>
      <c r="TSM25" s="260"/>
      <c r="TSN25" s="260"/>
      <c r="TSO25" s="260"/>
      <c r="TSP25" s="260"/>
      <c r="TSQ25" s="260"/>
      <c r="TSR25" s="260"/>
      <c r="TSS25" s="260"/>
      <c r="TST25" s="260"/>
      <c r="TSU25" s="260"/>
      <c r="TSV25" s="260"/>
      <c r="TSW25" s="260"/>
      <c r="TSX25" s="260"/>
      <c r="TSY25" s="260"/>
      <c r="TSZ25" s="260"/>
      <c r="TTA25" s="260"/>
      <c r="TTB25" s="260"/>
      <c r="TTC25" s="260"/>
      <c r="TTD25" s="260"/>
      <c r="TTE25" s="260"/>
      <c r="TTF25" s="260"/>
      <c r="TTG25" s="260"/>
      <c r="TTH25" s="260"/>
      <c r="TTI25" s="260"/>
      <c r="TTJ25" s="260"/>
      <c r="TTK25" s="260"/>
      <c r="TTL25" s="260"/>
      <c r="TTM25" s="260"/>
      <c r="TTN25" s="260"/>
      <c r="TTO25" s="260"/>
      <c r="TTP25" s="260"/>
      <c r="TTQ25" s="260"/>
      <c r="TTR25" s="260"/>
      <c r="TTS25" s="260"/>
      <c r="TTT25" s="260"/>
      <c r="TTU25" s="260"/>
      <c r="TTV25" s="260"/>
      <c r="TTW25" s="260"/>
      <c r="TTX25" s="260"/>
      <c r="TTY25" s="260"/>
      <c r="TTZ25" s="260"/>
      <c r="TUA25" s="260"/>
      <c r="TUB25" s="260"/>
      <c r="TUC25" s="260"/>
      <c r="TUD25" s="260"/>
      <c r="TUE25" s="260"/>
      <c r="TUF25" s="260"/>
      <c r="TUG25" s="260"/>
      <c r="TUH25" s="260"/>
      <c r="TUI25" s="260"/>
      <c r="TUJ25" s="260"/>
      <c r="TUK25" s="260"/>
      <c r="TUL25" s="260"/>
      <c r="TUM25" s="260"/>
      <c r="TUN25" s="260"/>
      <c r="TUO25" s="260"/>
      <c r="TUP25" s="260"/>
      <c r="TUQ25" s="260"/>
      <c r="TUR25" s="260"/>
      <c r="TUS25" s="260"/>
      <c r="TUT25" s="260"/>
      <c r="TUU25" s="260"/>
      <c r="TUV25" s="260"/>
      <c r="TUW25" s="260"/>
      <c r="TUX25" s="260"/>
      <c r="TUY25" s="260"/>
      <c r="TUZ25" s="260"/>
      <c r="TVA25" s="260"/>
      <c r="TVB25" s="260"/>
      <c r="TVC25" s="260"/>
      <c r="TVD25" s="260"/>
      <c r="TVE25" s="260"/>
      <c r="TVF25" s="260"/>
      <c r="TVG25" s="260"/>
      <c r="TVH25" s="260"/>
      <c r="TVI25" s="260"/>
      <c r="TVJ25" s="260"/>
      <c r="TVK25" s="260"/>
      <c r="TVL25" s="260"/>
      <c r="TVM25" s="260"/>
      <c r="TVN25" s="260"/>
      <c r="TVO25" s="260"/>
      <c r="TVP25" s="260"/>
      <c r="TVQ25" s="260"/>
      <c r="TVR25" s="260"/>
      <c r="TVS25" s="260"/>
      <c r="TVT25" s="260"/>
      <c r="TVU25" s="260"/>
      <c r="TVV25" s="260"/>
      <c r="TVW25" s="260"/>
      <c r="TVX25" s="260"/>
      <c r="TVY25" s="260"/>
      <c r="TVZ25" s="260"/>
      <c r="TWA25" s="260"/>
      <c r="TWB25" s="260"/>
      <c r="TWC25" s="260"/>
      <c r="TWD25" s="260"/>
      <c r="TWE25" s="260"/>
      <c r="TWF25" s="260"/>
      <c r="TWG25" s="260"/>
      <c r="TWH25" s="260"/>
      <c r="TWI25" s="260"/>
      <c r="TWJ25" s="260"/>
      <c r="TWK25" s="260"/>
      <c r="TWL25" s="260"/>
      <c r="TWM25" s="260"/>
      <c r="TWN25" s="260"/>
      <c r="TWO25" s="260"/>
      <c r="TWP25" s="260"/>
      <c r="TWQ25" s="260"/>
      <c r="TWR25" s="260"/>
      <c r="TWS25" s="260"/>
      <c r="TWT25" s="260"/>
      <c r="TWU25" s="260"/>
      <c r="TWV25" s="260"/>
      <c r="TWW25" s="260"/>
      <c r="TWX25" s="260"/>
      <c r="TWY25" s="260"/>
      <c r="TWZ25" s="260"/>
      <c r="TXA25" s="260"/>
      <c r="TXB25" s="260"/>
      <c r="TXC25" s="260"/>
      <c r="TXD25" s="260"/>
      <c r="TXE25" s="260"/>
      <c r="TXF25" s="260"/>
      <c r="TXG25" s="260"/>
      <c r="TXH25" s="260"/>
      <c r="TXI25" s="260"/>
      <c r="TXJ25" s="260"/>
      <c r="TXK25" s="260"/>
      <c r="TXL25" s="260"/>
      <c r="TXM25" s="260"/>
      <c r="TXN25" s="260"/>
      <c r="TXO25" s="260"/>
      <c r="TXP25" s="260"/>
      <c r="TXQ25" s="260"/>
      <c r="TXR25" s="260"/>
      <c r="TXS25" s="260"/>
      <c r="TXT25" s="260"/>
      <c r="TXU25" s="260"/>
      <c r="TXV25" s="260"/>
      <c r="TXW25" s="260"/>
      <c r="TXX25" s="260"/>
      <c r="TXY25" s="260"/>
      <c r="TXZ25" s="260"/>
      <c r="TYA25" s="260"/>
      <c r="TYB25" s="260"/>
      <c r="TYC25" s="260"/>
      <c r="TYD25" s="260"/>
      <c r="TYE25" s="260"/>
      <c r="TYF25" s="260"/>
      <c r="TYG25" s="260"/>
      <c r="TYH25" s="260"/>
      <c r="TYI25" s="260"/>
      <c r="TYJ25" s="260"/>
      <c r="TYK25" s="260"/>
      <c r="TYL25" s="260"/>
      <c r="TYM25" s="260"/>
      <c r="TYN25" s="260"/>
      <c r="TYO25" s="260"/>
      <c r="TYP25" s="260"/>
      <c r="TYQ25" s="260"/>
      <c r="TYR25" s="260"/>
      <c r="TYS25" s="260"/>
      <c r="TYT25" s="260"/>
      <c r="TYU25" s="260"/>
      <c r="TYV25" s="260"/>
      <c r="TYW25" s="260"/>
      <c r="TYX25" s="260"/>
      <c r="TYY25" s="260"/>
      <c r="TYZ25" s="260"/>
      <c r="TZA25" s="260"/>
      <c r="TZB25" s="260"/>
      <c r="TZC25" s="260"/>
      <c r="TZD25" s="260"/>
      <c r="TZE25" s="260"/>
      <c r="TZF25" s="260"/>
      <c r="TZG25" s="260"/>
      <c r="TZH25" s="260"/>
      <c r="TZI25" s="260"/>
      <c r="TZJ25" s="260"/>
      <c r="TZK25" s="260"/>
      <c r="TZL25" s="260"/>
      <c r="TZM25" s="260"/>
      <c r="TZN25" s="260"/>
      <c r="TZO25" s="260"/>
      <c r="TZP25" s="260"/>
      <c r="TZQ25" s="260"/>
      <c r="TZR25" s="260"/>
      <c r="TZS25" s="260"/>
      <c r="TZT25" s="260"/>
      <c r="TZU25" s="260"/>
      <c r="TZV25" s="260"/>
      <c r="TZW25" s="260"/>
      <c r="TZX25" s="260"/>
      <c r="TZY25" s="260"/>
      <c r="TZZ25" s="260"/>
      <c r="UAA25" s="260"/>
      <c r="UAB25" s="260"/>
      <c r="UAC25" s="260"/>
      <c r="UAD25" s="260"/>
      <c r="UAE25" s="260"/>
      <c r="UAF25" s="260"/>
      <c r="UAG25" s="260"/>
      <c r="UAH25" s="260"/>
      <c r="UAI25" s="260"/>
      <c r="UAJ25" s="260"/>
      <c r="UAK25" s="260"/>
      <c r="UAL25" s="260"/>
      <c r="UAM25" s="260"/>
      <c r="UAN25" s="260"/>
      <c r="UAO25" s="260"/>
      <c r="UAP25" s="260"/>
      <c r="UAQ25" s="260"/>
      <c r="UAR25" s="260"/>
      <c r="UAS25" s="260"/>
      <c r="UAT25" s="260"/>
      <c r="UAU25" s="260"/>
      <c r="UAV25" s="260"/>
      <c r="UAW25" s="260"/>
      <c r="UAX25" s="260"/>
      <c r="UAY25" s="260"/>
      <c r="UAZ25" s="260"/>
      <c r="UBA25" s="260"/>
      <c r="UBB25" s="260"/>
      <c r="UBC25" s="260"/>
      <c r="UBD25" s="260"/>
      <c r="UBE25" s="260"/>
      <c r="UBF25" s="260"/>
      <c r="UBG25" s="260"/>
      <c r="UBH25" s="260"/>
      <c r="UBI25" s="260"/>
      <c r="UBJ25" s="260"/>
      <c r="UBK25" s="260"/>
      <c r="UBL25" s="260"/>
      <c r="UBM25" s="260"/>
      <c r="UBN25" s="260"/>
      <c r="UBO25" s="260"/>
      <c r="UBP25" s="260"/>
      <c r="UBQ25" s="260"/>
      <c r="UBR25" s="260"/>
      <c r="UBS25" s="260"/>
      <c r="UBT25" s="260"/>
      <c r="UBU25" s="260"/>
      <c r="UBV25" s="260"/>
      <c r="UBW25" s="260"/>
      <c r="UBX25" s="260"/>
      <c r="UBY25" s="260"/>
      <c r="UBZ25" s="260"/>
      <c r="UCA25" s="260"/>
      <c r="UCB25" s="260"/>
      <c r="UCC25" s="260"/>
      <c r="UCD25" s="260"/>
      <c r="UCE25" s="260"/>
      <c r="UCF25" s="260"/>
      <c r="UCG25" s="260"/>
      <c r="UCH25" s="260"/>
      <c r="UCI25" s="260"/>
      <c r="UCJ25" s="260"/>
      <c r="UCK25" s="260"/>
      <c r="UCL25" s="260"/>
      <c r="UCM25" s="260"/>
      <c r="UCN25" s="260"/>
      <c r="UCO25" s="260"/>
      <c r="UCP25" s="260"/>
      <c r="UCQ25" s="260"/>
      <c r="UCR25" s="260"/>
      <c r="UCS25" s="260"/>
      <c r="UCT25" s="260"/>
      <c r="UCU25" s="260"/>
      <c r="UCV25" s="260"/>
      <c r="UCW25" s="260"/>
      <c r="UCX25" s="260"/>
      <c r="UCY25" s="260"/>
      <c r="UCZ25" s="260"/>
      <c r="UDA25" s="260"/>
      <c r="UDB25" s="260"/>
      <c r="UDC25" s="260"/>
      <c r="UDD25" s="260"/>
      <c r="UDE25" s="260"/>
      <c r="UDF25" s="260"/>
      <c r="UDG25" s="260"/>
      <c r="UDH25" s="260"/>
      <c r="UDI25" s="260"/>
      <c r="UDJ25" s="260"/>
      <c r="UDK25" s="260"/>
      <c r="UDL25" s="260"/>
      <c r="UDM25" s="260"/>
      <c r="UDN25" s="260"/>
      <c r="UDO25" s="260"/>
      <c r="UDP25" s="260"/>
      <c r="UDQ25" s="260"/>
      <c r="UDR25" s="260"/>
      <c r="UDS25" s="260"/>
      <c r="UDT25" s="260"/>
      <c r="UDU25" s="260"/>
      <c r="UDV25" s="260"/>
      <c r="UDW25" s="260"/>
      <c r="UDX25" s="260"/>
      <c r="UDY25" s="260"/>
      <c r="UDZ25" s="260"/>
      <c r="UEA25" s="260"/>
      <c r="UEB25" s="260"/>
      <c r="UEC25" s="260"/>
      <c r="UED25" s="260"/>
      <c r="UEE25" s="260"/>
      <c r="UEF25" s="260"/>
      <c r="UEG25" s="260"/>
      <c r="UEH25" s="260"/>
      <c r="UEI25" s="260"/>
      <c r="UEJ25" s="260"/>
      <c r="UEK25" s="260"/>
      <c r="UEL25" s="260"/>
      <c r="UEM25" s="260"/>
      <c r="UEN25" s="260"/>
      <c r="UEO25" s="260"/>
      <c r="UEP25" s="260"/>
      <c r="UEQ25" s="260"/>
      <c r="UER25" s="260"/>
      <c r="UES25" s="260"/>
      <c r="UET25" s="260"/>
      <c r="UEU25" s="260"/>
      <c r="UEV25" s="260"/>
      <c r="UEW25" s="260"/>
      <c r="UEX25" s="260"/>
      <c r="UEY25" s="260"/>
      <c r="UEZ25" s="260"/>
      <c r="UFA25" s="260"/>
      <c r="UFB25" s="260"/>
      <c r="UFC25" s="260"/>
      <c r="UFD25" s="260"/>
      <c r="UFE25" s="260"/>
      <c r="UFF25" s="260"/>
      <c r="UFG25" s="260"/>
      <c r="UFH25" s="260"/>
      <c r="UFI25" s="260"/>
      <c r="UFJ25" s="260"/>
      <c r="UFK25" s="260"/>
      <c r="UFL25" s="260"/>
      <c r="UFM25" s="260"/>
      <c r="UFN25" s="260"/>
      <c r="UFO25" s="260"/>
      <c r="UFP25" s="260"/>
      <c r="UFQ25" s="260"/>
      <c r="UFR25" s="260"/>
      <c r="UFS25" s="260"/>
      <c r="UFT25" s="260"/>
      <c r="UFU25" s="260"/>
      <c r="UFV25" s="260"/>
      <c r="UFW25" s="260"/>
      <c r="UFX25" s="260"/>
      <c r="UFY25" s="260"/>
      <c r="UFZ25" s="260"/>
      <c r="UGA25" s="260"/>
      <c r="UGB25" s="260"/>
      <c r="UGC25" s="260"/>
      <c r="UGD25" s="260"/>
      <c r="UGE25" s="260"/>
      <c r="UGF25" s="260"/>
      <c r="UGG25" s="260"/>
      <c r="UGH25" s="260"/>
      <c r="UGI25" s="260"/>
      <c r="UGJ25" s="260"/>
      <c r="UGK25" s="260"/>
      <c r="UGL25" s="260"/>
      <c r="UGM25" s="260"/>
      <c r="UGN25" s="260"/>
      <c r="UGO25" s="260"/>
      <c r="UGP25" s="260"/>
      <c r="UGQ25" s="260"/>
      <c r="UGR25" s="260"/>
      <c r="UGS25" s="260"/>
      <c r="UGT25" s="260"/>
      <c r="UGU25" s="260"/>
      <c r="UGV25" s="260"/>
      <c r="UGW25" s="260"/>
      <c r="UGX25" s="260"/>
      <c r="UGY25" s="260"/>
      <c r="UGZ25" s="260"/>
      <c r="UHA25" s="260"/>
      <c r="UHB25" s="260"/>
      <c r="UHC25" s="260"/>
      <c r="UHD25" s="260"/>
      <c r="UHE25" s="260"/>
      <c r="UHF25" s="260"/>
      <c r="UHG25" s="260"/>
      <c r="UHH25" s="260"/>
      <c r="UHI25" s="260"/>
      <c r="UHJ25" s="260"/>
      <c r="UHK25" s="260"/>
      <c r="UHL25" s="260"/>
      <c r="UHM25" s="260"/>
      <c r="UHN25" s="260"/>
      <c r="UHO25" s="260"/>
      <c r="UHP25" s="260"/>
      <c r="UHQ25" s="260"/>
      <c r="UHR25" s="260"/>
      <c r="UHS25" s="260"/>
      <c r="UHT25" s="260"/>
      <c r="UHU25" s="260"/>
      <c r="UHV25" s="260"/>
      <c r="UHW25" s="260"/>
      <c r="UHX25" s="260"/>
      <c r="UHY25" s="260"/>
      <c r="UHZ25" s="260"/>
      <c r="UIA25" s="260"/>
      <c r="UIB25" s="260"/>
      <c r="UIC25" s="260"/>
      <c r="UID25" s="260"/>
      <c r="UIE25" s="260"/>
      <c r="UIF25" s="260"/>
      <c r="UIG25" s="260"/>
      <c r="UIH25" s="260"/>
      <c r="UII25" s="260"/>
      <c r="UIJ25" s="260"/>
      <c r="UIK25" s="260"/>
      <c r="UIL25" s="260"/>
      <c r="UIM25" s="260"/>
      <c r="UIN25" s="260"/>
      <c r="UIO25" s="260"/>
      <c r="UIP25" s="260"/>
      <c r="UIQ25" s="260"/>
      <c r="UIR25" s="260"/>
      <c r="UIS25" s="260"/>
      <c r="UIT25" s="260"/>
      <c r="UIU25" s="260"/>
      <c r="UIV25" s="260"/>
      <c r="UIW25" s="260"/>
      <c r="UIX25" s="260"/>
      <c r="UIY25" s="260"/>
      <c r="UIZ25" s="260"/>
      <c r="UJA25" s="260"/>
      <c r="UJB25" s="260"/>
      <c r="UJC25" s="260"/>
      <c r="UJD25" s="260"/>
      <c r="UJE25" s="260"/>
      <c r="UJF25" s="260"/>
      <c r="UJG25" s="260"/>
      <c r="UJH25" s="260"/>
      <c r="UJI25" s="260"/>
      <c r="UJJ25" s="260"/>
      <c r="UJK25" s="260"/>
      <c r="UJL25" s="260"/>
      <c r="UJM25" s="260"/>
      <c r="UJN25" s="260"/>
      <c r="UJO25" s="260"/>
      <c r="UJP25" s="260"/>
      <c r="UJQ25" s="260"/>
      <c r="UJR25" s="260"/>
      <c r="UJS25" s="260"/>
      <c r="UJT25" s="260"/>
      <c r="UJU25" s="260"/>
      <c r="UJV25" s="260"/>
      <c r="UJW25" s="260"/>
      <c r="UJX25" s="260"/>
      <c r="UJY25" s="260"/>
      <c r="UJZ25" s="260"/>
      <c r="UKA25" s="260"/>
      <c r="UKB25" s="260"/>
      <c r="UKC25" s="260"/>
      <c r="UKD25" s="260"/>
      <c r="UKE25" s="260"/>
      <c r="UKF25" s="260"/>
      <c r="UKG25" s="260"/>
      <c r="UKH25" s="260"/>
      <c r="UKI25" s="260"/>
      <c r="UKJ25" s="260"/>
      <c r="UKK25" s="260"/>
      <c r="UKL25" s="260"/>
      <c r="UKM25" s="260"/>
      <c r="UKN25" s="260"/>
      <c r="UKO25" s="260"/>
      <c r="UKP25" s="260"/>
      <c r="UKQ25" s="260"/>
      <c r="UKR25" s="260"/>
      <c r="UKS25" s="260"/>
      <c r="UKT25" s="260"/>
      <c r="UKU25" s="260"/>
      <c r="UKV25" s="260"/>
      <c r="UKW25" s="260"/>
      <c r="UKX25" s="260"/>
      <c r="UKY25" s="260"/>
      <c r="UKZ25" s="260"/>
      <c r="ULA25" s="260"/>
      <c r="ULB25" s="260"/>
      <c r="ULC25" s="260"/>
      <c r="ULD25" s="260"/>
      <c r="ULE25" s="260"/>
      <c r="ULF25" s="260"/>
      <c r="ULG25" s="260"/>
      <c r="ULH25" s="260"/>
      <c r="ULI25" s="260"/>
      <c r="ULJ25" s="260"/>
      <c r="ULK25" s="260"/>
      <c r="ULL25" s="260"/>
      <c r="ULM25" s="260"/>
      <c r="ULN25" s="260"/>
      <c r="ULO25" s="260"/>
      <c r="ULP25" s="260"/>
      <c r="ULQ25" s="260"/>
      <c r="ULR25" s="260"/>
      <c r="ULS25" s="260"/>
      <c r="ULT25" s="260"/>
      <c r="ULU25" s="260"/>
      <c r="ULV25" s="260"/>
      <c r="ULW25" s="260"/>
      <c r="ULX25" s="260"/>
      <c r="ULY25" s="260"/>
      <c r="ULZ25" s="260"/>
      <c r="UMA25" s="260"/>
      <c r="UMB25" s="260"/>
      <c r="UMC25" s="260"/>
      <c r="UMD25" s="260"/>
      <c r="UME25" s="260"/>
      <c r="UMF25" s="260"/>
      <c r="UMG25" s="260"/>
      <c r="UMH25" s="260"/>
      <c r="UMI25" s="260"/>
      <c r="UMJ25" s="260"/>
      <c r="UMK25" s="260"/>
      <c r="UML25" s="260"/>
      <c r="UMM25" s="260"/>
      <c r="UMN25" s="260"/>
      <c r="UMO25" s="260"/>
      <c r="UMP25" s="260"/>
      <c r="UMQ25" s="260"/>
      <c r="UMR25" s="260"/>
      <c r="UMS25" s="260"/>
      <c r="UMT25" s="260"/>
      <c r="UMU25" s="260"/>
      <c r="UMV25" s="260"/>
      <c r="UMW25" s="260"/>
      <c r="UMX25" s="260"/>
      <c r="UMY25" s="260"/>
      <c r="UMZ25" s="260"/>
      <c r="UNA25" s="260"/>
      <c r="UNB25" s="260"/>
      <c r="UNC25" s="260"/>
      <c r="UND25" s="260"/>
      <c r="UNE25" s="260"/>
      <c r="UNF25" s="260"/>
      <c r="UNG25" s="260"/>
      <c r="UNH25" s="260"/>
      <c r="UNI25" s="260"/>
      <c r="UNJ25" s="260"/>
      <c r="UNK25" s="260"/>
      <c r="UNL25" s="260"/>
      <c r="UNM25" s="260"/>
      <c r="UNN25" s="260"/>
      <c r="UNO25" s="260"/>
      <c r="UNP25" s="260"/>
      <c r="UNQ25" s="260"/>
      <c r="UNR25" s="260"/>
      <c r="UNS25" s="260"/>
      <c r="UNT25" s="260"/>
      <c r="UNU25" s="260"/>
      <c r="UNV25" s="260"/>
      <c r="UNW25" s="260"/>
      <c r="UNX25" s="260"/>
      <c r="UNY25" s="260"/>
      <c r="UNZ25" s="260"/>
      <c r="UOA25" s="260"/>
      <c r="UOB25" s="260"/>
      <c r="UOC25" s="260"/>
      <c r="UOD25" s="260"/>
      <c r="UOE25" s="260"/>
      <c r="UOF25" s="260"/>
      <c r="UOG25" s="260"/>
      <c r="UOH25" s="260"/>
      <c r="UOI25" s="260"/>
      <c r="UOJ25" s="260"/>
      <c r="UOK25" s="260"/>
      <c r="UOL25" s="260"/>
      <c r="UOM25" s="260"/>
      <c r="UON25" s="260"/>
      <c r="UOO25" s="260"/>
      <c r="UOP25" s="260"/>
      <c r="UOQ25" s="260"/>
      <c r="UOR25" s="260"/>
      <c r="UOS25" s="260"/>
      <c r="UOT25" s="260"/>
      <c r="UOU25" s="260"/>
      <c r="UOV25" s="260"/>
      <c r="UOW25" s="260"/>
      <c r="UOX25" s="260"/>
      <c r="UOY25" s="260"/>
      <c r="UOZ25" s="260"/>
      <c r="UPA25" s="260"/>
      <c r="UPB25" s="260"/>
      <c r="UPC25" s="260"/>
      <c r="UPD25" s="260"/>
      <c r="UPE25" s="260"/>
      <c r="UPF25" s="260"/>
      <c r="UPG25" s="260"/>
      <c r="UPH25" s="260"/>
      <c r="UPI25" s="260"/>
      <c r="UPJ25" s="260"/>
      <c r="UPK25" s="260"/>
      <c r="UPL25" s="260"/>
      <c r="UPM25" s="260"/>
      <c r="UPN25" s="260"/>
      <c r="UPO25" s="260"/>
      <c r="UPP25" s="260"/>
      <c r="UPQ25" s="260"/>
      <c r="UPR25" s="260"/>
      <c r="UPS25" s="260"/>
      <c r="UPT25" s="260"/>
      <c r="UPU25" s="260"/>
      <c r="UPV25" s="260"/>
      <c r="UPW25" s="260"/>
      <c r="UPX25" s="260"/>
      <c r="UPY25" s="260"/>
      <c r="UPZ25" s="260"/>
      <c r="UQA25" s="260"/>
      <c r="UQB25" s="260"/>
      <c r="UQC25" s="260"/>
      <c r="UQD25" s="260"/>
      <c r="UQE25" s="260"/>
      <c r="UQF25" s="260"/>
      <c r="UQG25" s="260"/>
      <c r="UQH25" s="260"/>
      <c r="UQI25" s="260"/>
      <c r="UQJ25" s="260"/>
      <c r="UQK25" s="260"/>
      <c r="UQL25" s="260"/>
      <c r="UQM25" s="260"/>
      <c r="UQN25" s="260"/>
      <c r="UQO25" s="260"/>
      <c r="UQP25" s="260"/>
      <c r="UQQ25" s="260"/>
      <c r="UQR25" s="260"/>
      <c r="UQS25" s="260"/>
      <c r="UQT25" s="260"/>
      <c r="UQU25" s="260"/>
      <c r="UQV25" s="260"/>
      <c r="UQW25" s="260"/>
      <c r="UQX25" s="260"/>
      <c r="UQY25" s="260"/>
      <c r="UQZ25" s="260"/>
      <c r="URA25" s="260"/>
      <c r="URB25" s="260"/>
      <c r="URC25" s="260"/>
      <c r="URD25" s="260"/>
      <c r="URE25" s="260"/>
      <c r="URF25" s="260"/>
      <c r="URG25" s="260"/>
      <c r="URH25" s="260"/>
      <c r="URI25" s="260"/>
      <c r="URJ25" s="260"/>
      <c r="URK25" s="260"/>
      <c r="URL25" s="260"/>
      <c r="URM25" s="260"/>
      <c r="URN25" s="260"/>
      <c r="URO25" s="260"/>
      <c r="URP25" s="260"/>
      <c r="URQ25" s="260"/>
      <c r="URR25" s="260"/>
      <c r="URS25" s="260"/>
      <c r="URT25" s="260"/>
      <c r="URU25" s="260"/>
      <c r="URV25" s="260"/>
      <c r="URW25" s="260"/>
      <c r="URX25" s="260"/>
      <c r="URY25" s="260"/>
      <c r="URZ25" s="260"/>
      <c r="USA25" s="260"/>
      <c r="USB25" s="260"/>
      <c r="USC25" s="260"/>
      <c r="USD25" s="260"/>
      <c r="USE25" s="260"/>
      <c r="USF25" s="260"/>
      <c r="USG25" s="260"/>
      <c r="USH25" s="260"/>
      <c r="USI25" s="260"/>
      <c r="USJ25" s="260"/>
      <c r="USK25" s="260"/>
      <c r="USL25" s="260"/>
      <c r="USM25" s="260"/>
      <c r="USN25" s="260"/>
      <c r="USO25" s="260"/>
      <c r="USP25" s="260"/>
      <c r="USQ25" s="260"/>
      <c r="USR25" s="260"/>
      <c r="USS25" s="260"/>
      <c r="UST25" s="260"/>
      <c r="USU25" s="260"/>
      <c r="USV25" s="260"/>
      <c r="USW25" s="260"/>
      <c r="USX25" s="260"/>
      <c r="USY25" s="260"/>
      <c r="USZ25" s="260"/>
      <c r="UTA25" s="260"/>
      <c r="UTB25" s="260"/>
      <c r="UTC25" s="260"/>
      <c r="UTD25" s="260"/>
      <c r="UTE25" s="260"/>
      <c r="UTF25" s="260"/>
      <c r="UTG25" s="260"/>
      <c r="UTH25" s="260"/>
      <c r="UTI25" s="260"/>
      <c r="UTJ25" s="260"/>
      <c r="UTK25" s="260"/>
      <c r="UTL25" s="260"/>
      <c r="UTM25" s="260"/>
      <c r="UTN25" s="260"/>
      <c r="UTO25" s="260"/>
      <c r="UTP25" s="260"/>
      <c r="UTQ25" s="260"/>
      <c r="UTR25" s="260"/>
      <c r="UTS25" s="260"/>
      <c r="UTT25" s="260"/>
      <c r="UTU25" s="260"/>
      <c r="UTV25" s="260"/>
      <c r="UTW25" s="260"/>
      <c r="UTX25" s="260"/>
      <c r="UTY25" s="260"/>
      <c r="UTZ25" s="260"/>
      <c r="UUA25" s="260"/>
      <c r="UUB25" s="260"/>
      <c r="UUC25" s="260"/>
      <c r="UUD25" s="260"/>
      <c r="UUE25" s="260"/>
      <c r="UUF25" s="260"/>
      <c r="UUG25" s="260"/>
      <c r="UUH25" s="260"/>
      <c r="UUI25" s="260"/>
      <c r="UUJ25" s="260"/>
      <c r="UUK25" s="260"/>
      <c r="UUL25" s="260"/>
      <c r="UUM25" s="260"/>
      <c r="UUN25" s="260"/>
      <c r="UUO25" s="260"/>
      <c r="UUP25" s="260"/>
      <c r="UUQ25" s="260"/>
      <c r="UUR25" s="260"/>
      <c r="UUS25" s="260"/>
      <c r="UUT25" s="260"/>
      <c r="UUU25" s="260"/>
      <c r="UUV25" s="260"/>
      <c r="UUW25" s="260"/>
      <c r="UUX25" s="260"/>
      <c r="UUY25" s="260"/>
      <c r="UUZ25" s="260"/>
      <c r="UVA25" s="260"/>
      <c r="UVB25" s="260"/>
      <c r="UVC25" s="260"/>
      <c r="UVD25" s="260"/>
      <c r="UVE25" s="260"/>
      <c r="UVF25" s="260"/>
      <c r="UVG25" s="260"/>
      <c r="UVH25" s="260"/>
      <c r="UVI25" s="260"/>
      <c r="UVJ25" s="260"/>
      <c r="UVK25" s="260"/>
      <c r="UVL25" s="260"/>
      <c r="UVM25" s="260"/>
      <c r="UVN25" s="260"/>
      <c r="UVO25" s="260"/>
      <c r="UVP25" s="260"/>
      <c r="UVQ25" s="260"/>
      <c r="UVR25" s="260"/>
      <c r="UVS25" s="260"/>
      <c r="UVT25" s="260"/>
      <c r="UVU25" s="260"/>
      <c r="UVV25" s="260"/>
      <c r="UVW25" s="260"/>
      <c r="UVX25" s="260"/>
      <c r="UVY25" s="260"/>
      <c r="UVZ25" s="260"/>
      <c r="UWA25" s="260"/>
      <c r="UWB25" s="260"/>
      <c r="UWC25" s="260"/>
      <c r="UWD25" s="260"/>
      <c r="UWE25" s="260"/>
      <c r="UWF25" s="260"/>
      <c r="UWG25" s="260"/>
      <c r="UWH25" s="260"/>
      <c r="UWI25" s="260"/>
      <c r="UWJ25" s="260"/>
      <c r="UWK25" s="260"/>
      <c r="UWL25" s="260"/>
      <c r="UWM25" s="260"/>
      <c r="UWN25" s="260"/>
      <c r="UWO25" s="260"/>
      <c r="UWP25" s="260"/>
      <c r="UWQ25" s="260"/>
      <c r="UWR25" s="260"/>
      <c r="UWS25" s="260"/>
      <c r="UWT25" s="260"/>
      <c r="UWU25" s="260"/>
      <c r="UWV25" s="260"/>
      <c r="UWW25" s="260"/>
      <c r="UWX25" s="260"/>
      <c r="UWY25" s="260"/>
      <c r="UWZ25" s="260"/>
      <c r="UXA25" s="260"/>
      <c r="UXB25" s="260"/>
      <c r="UXC25" s="260"/>
      <c r="UXD25" s="260"/>
      <c r="UXE25" s="260"/>
      <c r="UXF25" s="260"/>
      <c r="UXG25" s="260"/>
      <c r="UXH25" s="260"/>
      <c r="UXI25" s="260"/>
      <c r="UXJ25" s="260"/>
      <c r="UXK25" s="260"/>
      <c r="UXL25" s="260"/>
      <c r="UXM25" s="260"/>
      <c r="UXN25" s="260"/>
      <c r="UXO25" s="260"/>
      <c r="UXP25" s="260"/>
      <c r="UXQ25" s="260"/>
      <c r="UXR25" s="260"/>
      <c r="UXS25" s="260"/>
      <c r="UXT25" s="260"/>
      <c r="UXU25" s="260"/>
      <c r="UXV25" s="260"/>
      <c r="UXW25" s="260"/>
      <c r="UXX25" s="260"/>
      <c r="UXY25" s="260"/>
      <c r="UXZ25" s="260"/>
      <c r="UYA25" s="260"/>
      <c r="UYB25" s="260"/>
      <c r="UYC25" s="260"/>
      <c r="UYD25" s="260"/>
      <c r="UYE25" s="260"/>
      <c r="UYF25" s="260"/>
      <c r="UYG25" s="260"/>
      <c r="UYH25" s="260"/>
      <c r="UYI25" s="260"/>
      <c r="UYJ25" s="260"/>
      <c r="UYK25" s="260"/>
      <c r="UYL25" s="260"/>
      <c r="UYM25" s="260"/>
      <c r="UYN25" s="260"/>
      <c r="UYO25" s="260"/>
      <c r="UYP25" s="260"/>
      <c r="UYQ25" s="260"/>
      <c r="UYR25" s="260"/>
      <c r="UYS25" s="260"/>
      <c r="UYT25" s="260"/>
      <c r="UYU25" s="260"/>
      <c r="UYV25" s="260"/>
      <c r="UYW25" s="260"/>
      <c r="UYX25" s="260"/>
      <c r="UYY25" s="260"/>
      <c r="UYZ25" s="260"/>
      <c r="UZA25" s="260"/>
      <c r="UZB25" s="260"/>
      <c r="UZC25" s="260"/>
      <c r="UZD25" s="260"/>
      <c r="UZE25" s="260"/>
      <c r="UZF25" s="260"/>
      <c r="UZG25" s="260"/>
      <c r="UZH25" s="260"/>
      <c r="UZI25" s="260"/>
      <c r="UZJ25" s="260"/>
      <c r="UZK25" s="260"/>
      <c r="UZL25" s="260"/>
      <c r="UZM25" s="260"/>
      <c r="UZN25" s="260"/>
      <c r="UZO25" s="260"/>
      <c r="UZP25" s="260"/>
      <c r="UZQ25" s="260"/>
      <c r="UZR25" s="260"/>
      <c r="UZS25" s="260"/>
      <c r="UZT25" s="260"/>
      <c r="UZU25" s="260"/>
      <c r="UZV25" s="260"/>
      <c r="UZW25" s="260"/>
      <c r="UZX25" s="260"/>
      <c r="UZY25" s="260"/>
      <c r="UZZ25" s="260"/>
      <c r="VAA25" s="260"/>
      <c r="VAB25" s="260"/>
      <c r="VAC25" s="260"/>
      <c r="VAD25" s="260"/>
      <c r="VAE25" s="260"/>
      <c r="VAF25" s="260"/>
      <c r="VAG25" s="260"/>
      <c r="VAH25" s="260"/>
      <c r="VAI25" s="260"/>
      <c r="VAJ25" s="260"/>
      <c r="VAK25" s="260"/>
      <c r="VAL25" s="260"/>
      <c r="VAM25" s="260"/>
      <c r="VAN25" s="260"/>
      <c r="VAO25" s="260"/>
      <c r="VAP25" s="260"/>
      <c r="VAQ25" s="260"/>
      <c r="VAR25" s="260"/>
      <c r="VAS25" s="260"/>
      <c r="VAT25" s="260"/>
      <c r="VAU25" s="260"/>
      <c r="VAV25" s="260"/>
      <c r="VAW25" s="260"/>
      <c r="VAX25" s="260"/>
      <c r="VAY25" s="260"/>
      <c r="VAZ25" s="260"/>
      <c r="VBA25" s="260"/>
      <c r="VBB25" s="260"/>
      <c r="VBC25" s="260"/>
      <c r="VBD25" s="260"/>
      <c r="VBE25" s="260"/>
      <c r="VBF25" s="260"/>
      <c r="VBG25" s="260"/>
      <c r="VBH25" s="260"/>
      <c r="VBI25" s="260"/>
      <c r="VBJ25" s="260"/>
      <c r="VBK25" s="260"/>
      <c r="VBL25" s="260"/>
      <c r="VBM25" s="260"/>
      <c r="VBN25" s="260"/>
      <c r="VBO25" s="260"/>
      <c r="VBP25" s="260"/>
      <c r="VBQ25" s="260"/>
      <c r="VBR25" s="260"/>
      <c r="VBS25" s="260"/>
      <c r="VBT25" s="260"/>
      <c r="VBU25" s="260"/>
      <c r="VBV25" s="260"/>
      <c r="VBW25" s="260"/>
      <c r="VBX25" s="260"/>
      <c r="VBY25" s="260"/>
      <c r="VBZ25" s="260"/>
      <c r="VCA25" s="260"/>
      <c r="VCB25" s="260"/>
      <c r="VCC25" s="260"/>
      <c r="VCD25" s="260"/>
      <c r="VCE25" s="260"/>
      <c r="VCF25" s="260"/>
      <c r="VCG25" s="260"/>
      <c r="VCH25" s="260"/>
      <c r="VCI25" s="260"/>
      <c r="VCJ25" s="260"/>
      <c r="VCK25" s="260"/>
      <c r="VCL25" s="260"/>
      <c r="VCM25" s="260"/>
      <c r="VCN25" s="260"/>
      <c r="VCO25" s="260"/>
      <c r="VCP25" s="260"/>
      <c r="VCQ25" s="260"/>
      <c r="VCR25" s="260"/>
      <c r="VCS25" s="260"/>
      <c r="VCT25" s="260"/>
      <c r="VCU25" s="260"/>
      <c r="VCV25" s="260"/>
      <c r="VCW25" s="260"/>
      <c r="VCX25" s="260"/>
      <c r="VCY25" s="260"/>
      <c r="VCZ25" s="260"/>
      <c r="VDA25" s="260"/>
      <c r="VDB25" s="260"/>
      <c r="VDC25" s="260"/>
      <c r="VDD25" s="260"/>
      <c r="VDE25" s="260"/>
      <c r="VDF25" s="260"/>
      <c r="VDG25" s="260"/>
      <c r="VDH25" s="260"/>
      <c r="VDI25" s="260"/>
      <c r="VDJ25" s="260"/>
      <c r="VDK25" s="260"/>
      <c r="VDL25" s="260"/>
      <c r="VDM25" s="260"/>
      <c r="VDN25" s="260"/>
      <c r="VDO25" s="260"/>
      <c r="VDP25" s="260"/>
      <c r="VDQ25" s="260"/>
      <c r="VDR25" s="260"/>
      <c r="VDS25" s="260"/>
      <c r="VDT25" s="260"/>
      <c r="VDU25" s="260"/>
      <c r="VDV25" s="260"/>
      <c r="VDW25" s="260"/>
      <c r="VDX25" s="260"/>
      <c r="VDY25" s="260"/>
      <c r="VDZ25" s="260"/>
      <c r="VEA25" s="260"/>
      <c r="VEB25" s="260"/>
      <c r="VEC25" s="260"/>
      <c r="VED25" s="260"/>
      <c r="VEE25" s="260"/>
      <c r="VEF25" s="260"/>
      <c r="VEG25" s="260"/>
      <c r="VEH25" s="260"/>
      <c r="VEI25" s="260"/>
      <c r="VEJ25" s="260"/>
      <c r="VEK25" s="260"/>
      <c r="VEL25" s="260"/>
      <c r="VEM25" s="260"/>
      <c r="VEN25" s="260"/>
      <c r="VEO25" s="260"/>
      <c r="VEP25" s="260"/>
      <c r="VEQ25" s="260"/>
      <c r="VER25" s="260"/>
      <c r="VES25" s="260"/>
      <c r="VET25" s="260"/>
      <c r="VEU25" s="260"/>
      <c r="VEV25" s="260"/>
      <c r="VEW25" s="260"/>
      <c r="VEX25" s="260"/>
      <c r="VEY25" s="260"/>
      <c r="VEZ25" s="260"/>
      <c r="VFA25" s="260"/>
      <c r="VFB25" s="260"/>
      <c r="VFC25" s="260"/>
      <c r="VFD25" s="260"/>
      <c r="VFE25" s="260"/>
      <c r="VFF25" s="260"/>
      <c r="VFG25" s="260"/>
      <c r="VFH25" s="260"/>
      <c r="VFI25" s="260"/>
      <c r="VFJ25" s="260"/>
      <c r="VFK25" s="260"/>
      <c r="VFL25" s="260"/>
      <c r="VFM25" s="260"/>
      <c r="VFN25" s="260"/>
      <c r="VFO25" s="260"/>
      <c r="VFP25" s="260"/>
      <c r="VFQ25" s="260"/>
      <c r="VFR25" s="260"/>
      <c r="VFS25" s="260"/>
      <c r="VFT25" s="260"/>
      <c r="VFU25" s="260"/>
      <c r="VFV25" s="260"/>
      <c r="VFW25" s="260"/>
      <c r="VFX25" s="260"/>
      <c r="VFY25" s="260"/>
      <c r="VFZ25" s="260"/>
      <c r="VGA25" s="260"/>
      <c r="VGB25" s="260"/>
      <c r="VGC25" s="260"/>
      <c r="VGD25" s="260"/>
      <c r="VGE25" s="260"/>
      <c r="VGF25" s="260"/>
      <c r="VGG25" s="260"/>
      <c r="VGH25" s="260"/>
      <c r="VGI25" s="260"/>
      <c r="VGJ25" s="260"/>
      <c r="VGK25" s="260"/>
      <c r="VGL25" s="260"/>
      <c r="VGM25" s="260"/>
      <c r="VGN25" s="260"/>
      <c r="VGO25" s="260"/>
      <c r="VGP25" s="260"/>
      <c r="VGQ25" s="260"/>
      <c r="VGR25" s="260"/>
      <c r="VGS25" s="260"/>
      <c r="VGT25" s="260"/>
      <c r="VGU25" s="260"/>
      <c r="VGV25" s="260"/>
      <c r="VGW25" s="260"/>
      <c r="VGX25" s="260"/>
      <c r="VGY25" s="260"/>
      <c r="VGZ25" s="260"/>
      <c r="VHA25" s="260"/>
      <c r="VHB25" s="260"/>
      <c r="VHC25" s="260"/>
      <c r="VHD25" s="260"/>
      <c r="VHE25" s="260"/>
      <c r="VHF25" s="260"/>
      <c r="VHG25" s="260"/>
      <c r="VHH25" s="260"/>
      <c r="VHI25" s="260"/>
      <c r="VHJ25" s="260"/>
      <c r="VHK25" s="260"/>
      <c r="VHL25" s="260"/>
      <c r="VHM25" s="260"/>
      <c r="VHN25" s="260"/>
      <c r="VHO25" s="260"/>
      <c r="VHP25" s="260"/>
      <c r="VHQ25" s="260"/>
      <c r="VHR25" s="260"/>
      <c r="VHS25" s="260"/>
      <c r="VHT25" s="260"/>
      <c r="VHU25" s="260"/>
      <c r="VHV25" s="260"/>
      <c r="VHW25" s="260"/>
      <c r="VHX25" s="260"/>
      <c r="VHY25" s="260"/>
      <c r="VHZ25" s="260"/>
      <c r="VIA25" s="260"/>
      <c r="VIB25" s="260"/>
      <c r="VIC25" s="260"/>
      <c r="VID25" s="260"/>
      <c r="VIE25" s="260"/>
      <c r="VIF25" s="260"/>
      <c r="VIG25" s="260"/>
      <c r="VIH25" s="260"/>
      <c r="VII25" s="260"/>
      <c r="VIJ25" s="260"/>
      <c r="VIK25" s="260"/>
      <c r="VIL25" s="260"/>
      <c r="VIM25" s="260"/>
      <c r="VIN25" s="260"/>
      <c r="VIO25" s="260"/>
      <c r="VIP25" s="260"/>
      <c r="VIQ25" s="260"/>
      <c r="VIR25" s="260"/>
      <c r="VIS25" s="260"/>
      <c r="VIT25" s="260"/>
      <c r="VIU25" s="260"/>
      <c r="VIV25" s="260"/>
      <c r="VIW25" s="260"/>
      <c r="VIX25" s="260"/>
      <c r="VIY25" s="260"/>
      <c r="VIZ25" s="260"/>
      <c r="VJA25" s="260"/>
      <c r="VJB25" s="260"/>
      <c r="VJC25" s="260"/>
      <c r="VJD25" s="260"/>
      <c r="VJE25" s="260"/>
      <c r="VJF25" s="260"/>
      <c r="VJG25" s="260"/>
      <c r="VJH25" s="260"/>
      <c r="VJI25" s="260"/>
      <c r="VJJ25" s="260"/>
      <c r="VJK25" s="260"/>
      <c r="VJL25" s="260"/>
      <c r="VJM25" s="260"/>
      <c r="VJN25" s="260"/>
      <c r="VJO25" s="260"/>
      <c r="VJP25" s="260"/>
      <c r="VJQ25" s="260"/>
      <c r="VJR25" s="260"/>
      <c r="VJS25" s="260"/>
      <c r="VJT25" s="260"/>
      <c r="VJU25" s="260"/>
      <c r="VJV25" s="260"/>
      <c r="VJW25" s="260"/>
      <c r="VJX25" s="260"/>
      <c r="VJY25" s="260"/>
      <c r="VJZ25" s="260"/>
      <c r="VKA25" s="260"/>
      <c r="VKB25" s="260"/>
      <c r="VKC25" s="260"/>
      <c r="VKD25" s="260"/>
      <c r="VKE25" s="260"/>
      <c r="VKF25" s="260"/>
      <c r="VKG25" s="260"/>
      <c r="VKH25" s="260"/>
      <c r="VKI25" s="260"/>
      <c r="VKJ25" s="260"/>
      <c r="VKK25" s="260"/>
      <c r="VKL25" s="260"/>
      <c r="VKM25" s="260"/>
      <c r="VKN25" s="260"/>
      <c r="VKO25" s="260"/>
      <c r="VKP25" s="260"/>
      <c r="VKQ25" s="260"/>
      <c r="VKR25" s="260"/>
      <c r="VKS25" s="260"/>
      <c r="VKT25" s="260"/>
      <c r="VKU25" s="260"/>
      <c r="VKV25" s="260"/>
      <c r="VKW25" s="260"/>
      <c r="VKX25" s="260"/>
      <c r="VKY25" s="260"/>
      <c r="VKZ25" s="260"/>
      <c r="VLA25" s="260"/>
      <c r="VLB25" s="260"/>
      <c r="VLC25" s="260"/>
      <c r="VLD25" s="260"/>
      <c r="VLE25" s="260"/>
      <c r="VLF25" s="260"/>
      <c r="VLG25" s="260"/>
      <c r="VLH25" s="260"/>
      <c r="VLI25" s="260"/>
      <c r="VLJ25" s="260"/>
      <c r="VLK25" s="260"/>
      <c r="VLL25" s="260"/>
      <c r="VLM25" s="260"/>
      <c r="VLN25" s="260"/>
      <c r="VLO25" s="260"/>
      <c r="VLP25" s="260"/>
      <c r="VLQ25" s="260"/>
      <c r="VLR25" s="260"/>
      <c r="VLS25" s="260"/>
      <c r="VLT25" s="260"/>
      <c r="VLU25" s="260"/>
      <c r="VLV25" s="260"/>
      <c r="VLW25" s="260"/>
      <c r="VLX25" s="260"/>
      <c r="VLY25" s="260"/>
      <c r="VLZ25" s="260"/>
      <c r="VMA25" s="260"/>
      <c r="VMB25" s="260"/>
      <c r="VMC25" s="260"/>
      <c r="VMD25" s="260"/>
      <c r="VME25" s="260"/>
      <c r="VMF25" s="260"/>
      <c r="VMG25" s="260"/>
      <c r="VMH25" s="260"/>
      <c r="VMI25" s="260"/>
      <c r="VMJ25" s="260"/>
      <c r="VMK25" s="260"/>
      <c r="VML25" s="260"/>
      <c r="VMM25" s="260"/>
      <c r="VMN25" s="260"/>
      <c r="VMO25" s="260"/>
      <c r="VMP25" s="260"/>
      <c r="VMQ25" s="260"/>
      <c r="VMR25" s="260"/>
      <c r="VMS25" s="260"/>
      <c r="VMT25" s="260"/>
      <c r="VMU25" s="260"/>
      <c r="VMV25" s="260"/>
      <c r="VMW25" s="260"/>
      <c r="VMX25" s="260"/>
      <c r="VMY25" s="260"/>
      <c r="VMZ25" s="260"/>
      <c r="VNA25" s="260"/>
      <c r="VNB25" s="260"/>
      <c r="VNC25" s="260"/>
      <c r="VND25" s="260"/>
      <c r="VNE25" s="260"/>
      <c r="VNF25" s="260"/>
      <c r="VNG25" s="260"/>
      <c r="VNH25" s="260"/>
      <c r="VNI25" s="260"/>
      <c r="VNJ25" s="260"/>
      <c r="VNK25" s="260"/>
      <c r="VNL25" s="260"/>
      <c r="VNM25" s="260"/>
      <c r="VNN25" s="260"/>
      <c r="VNO25" s="260"/>
      <c r="VNP25" s="260"/>
      <c r="VNQ25" s="260"/>
      <c r="VNR25" s="260"/>
      <c r="VNS25" s="260"/>
      <c r="VNT25" s="260"/>
      <c r="VNU25" s="260"/>
      <c r="VNV25" s="260"/>
      <c r="VNW25" s="260"/>
      <c r="VNX25" s="260"/>
      <c r="VNY25" s="260"/>
      <c r="VNZ25" s="260"/>
      <c r="VOA25" s="260"/>
      <c r="VOB25" s="260"/>
      <c r="VOC25" s="260"/>
      <c r="VOD25" s="260"/>
      <c r="VOE25" s="260"/>
      <c r="VOF25" s="260"/>
      <c r="VOG25" s="260"/>
      <c r="VOH25" s="260"/>
      <c r="VOI25" s="260"/>
      <c r="VOJ25" s="260"/>
      <c r="VOK25" s="260"/>
      <c r="VOL25" s="260"/>
      <c r="VOM25" s="260"/>
      <c r="VON25" s="260"/>
      <c r="VOO25" s="260"/>
      <c r="VOP25" s="260"/>
      <c r="VOQ25" s="260"/>
      <c r="VOR25" s="260"/>
      <c r="VOS25" s="260"/>
      <c r="VOT25" s="260"/>
      <c r="VOU25" s="260"/>
      <c r="VOV25" s="260"/>
      <c r="VOW25" s="260"/>
      <c r="VOX25" s="260"/>
      <c r="VOY25" s="260"/>
      <c r="VOZ25" s="260"/>
      <c r="VPA25" s="260"/>
      <c r="VPB25" s="260"/>
      <c r="VPC25" s="260"/>
      <c r="VPD25" s="260"/>
      <c r="VPE25" s="260"/>
      <c r="VPF25" s="260"/>
      <c r="VPG25" s="260"/>
      <c r="VPH25" s="260"/>
      <c r="VPI25" s="260"/>
      <c r="VPJ25" s="260"/>
      <c r="VPK25" s="260"/>
      <c r="VPL25" s="260"/>
      <c r="VPM25" s="260"/>
      <c r="VPN25" s="260"/>
      <c r="VPO25" s="260"/>
      <c r="VPP25" s="260"/>
      <c r="VPQ25" s="260"/>
      <c r="VPR25" s="260"/>
      <c r="VPS25" s="260"/>
      <c r="VPT25" s="260"/>
      <c r="VPU25" s="260"/>
      <c r="VPV25" s="260"/>
      <c r="VPW25" s="260"/>
      <c r="VPX25" s="260"/>
      <c r="VPY25" s="260"/>
      <c r="VPZ25" s="260"/>
      <c r="VQA25" s="260"/>
      <c r="VQB25" s="260"/>
      <c r="VQC25" s="260"/>
      <c r="VQD25" s="260"/>
      <c r="VQE25" s="260"/>
      <c r="VQF25" s="260"/>
      <c r="VQG25" s="260"/>
      <c r="VQH25" s="260"/>
      <c r="VQI25" s="260"/>
      <c r="VQJ25" s="260"/>
      <c r="VQK25" s="260"/>
      <c r="VQL25" s="260"/>
      <c r="VQM25" s="260"/>
      <c r="VQN25" s="260"/>
      <c r="VQO25" s="260"/>
      <c r="VQP25" s="260"/>
      <c r="VQQ25" s="260"/>
      <c r="VQR25" s="260"/>
      <c r="VQS25" s="260"/>
      <c r="VQT25" s="260"/>
      <c r="VQU25" s="260"/>
      <c r="VQV25" s="260"/>
      <c r="VQW25" s="260"/>
      <c r="VQX25" s="260"/>
      <c r="VQY25" s="260"/>
      <c r="VQZ25" s="260"/>
      <c r="VRA25" s="260"/>
      <c r="VRB25" s="260"/>
      <c r="VRC25" s="260"/>
      <c r="VRD25" s="260"/>
      <c r="VRE25" s="260"/>
      <c r="VRF25" s="260"/>
      <c r="VRG25" s="260"/>
      <c r="VRH25" s="260"/>
      <c r="VRI25" s="260"/>
      <c r="VRJ25" s="260"/>
      <c r="VRK25" s="260"/>
      <c r="VRL25" s="260"/>
      <c r="VRM25" s="260"/>
      <c r="VRN25" s="260"/>
      <c r="VRO25" s="260"/>
      <c r="VRP25" s="260"/>
      <c r="VRQ25" s="260"/>
      <c r="VRR25" s="260"/>
      <c r="VRS25" s="260"/>
      <c r="VRT25" s="260"/>
      <c r="VRU25" s="260"/>
      <c r="VRV25" s="260"/>
      <c r="VRW25" s="260"/>
      <c r="VRX25" s="260"/>
      <c r="VRY25" s="260"/>
      <c r="VRZ25" s="260"/>
      <c r="VSA25" s="260"/>
      <c r="VSB25" s="260"/>
      <c r="VSC25" s="260"/>
      <c r="VSD25" s="260"/>
      <c r="VSE25" s="260"/>
      <c r="VSF25" s="260"/>
      <c r="VSG25" s="260"/>
      <c r="VSH25" s="260"/>
      <c r="VSI25" s="260"/>
      <c r="VSJ25" s="260"/>
      <c r="VSK25" s="260"/>
      <c r="VSL25" s="260"/>
      <c r="VSM25" s="260"/>
      <c r="VSN25" s="260"/>
      <c r="VSO25" s="260"/>
      <c r="VSP25" s="260"/>
      <c r="VSQ25" s="260"/>
      <c r="VSR25" s="260"/>
      <c r="VSS25" s="260"/>
      <c r="VST25" s="260"/>
      <c r="VSU25" s="260"/>
      <c r="VSV25" s="260"/>
      <c r="VSW25" s="260"/>
      <c r="VSX25" s="260"/>
      <c r="VSY25" s="260"/>
      <c r="VSZ25" s="260"/>
      <c r="VTA25" s="260"/>
      <c r="VTB25" s="260"/>
      <c r="VTC25" s="260"/>
      <c r="VTD25" s="260"/>
      <c r="VTE25" s="260"/>
      <c r="VTF25" s="260"/>
      <c r="VTG25" s="260"/>
      <c r="VTH25" s="260"/>
      <c r="VTI25" s="260"/>
      <c r="VTJ25" s="260"/>
      <c r="VTK25" s="260"/>
      <c r="VTL25" s="260"/>
      <c r="VTM25" s="260"/>
      <c r="VTN25" s="260"/>
      <c r="VTO25" s="260"/>
      <c r="VTP25" s="260"/>
      <c r="VTQ25" s="260"/>
      <c r="VTR25" s="260"/>
      <c r="VTS25" s="260"/>
      <c r="VTT25" s="260"/>
      <c r="VTU25" s="260"/>
      <c r="VTV25" s="260"/>
      <c r="VTW25" s="260"/>
      <c r="VTX25" s="260"/>
      <c r="VTY25" s="260"/>
      <c r="VTZ25" s="260"/>
      <c r="VUA25" s="260"/>
      <c r="VUB25" s="260"/>
      <c r="VUC25" s="260"/>
      <c r="VUD25" s="260"/>
      <c r="VUE25" s="260"/>
      <c r="VUF25" s="260"/>
      <c r="VUG25" s="260"/>
      <c r="VUH25" s="260"/>
      <c r="VUI25" s="260"/>
      <c r="VUJ25" s="260"/>
      <c r="VUK25" s="260"/>
      <c r="VUL25" s="260"/>
      <c r="VUM25" s="260"/>
      <c r="VUN25" s="260"/>
      <c r="VUO25" s="260"/>
      <c r="VUP25" s="260"/>
      <c r="VUQ25" s="260"/>
      <c r="VUR25" s="260"/>
      <c r="VUS25" s="260"/>
      <c r="VUT25" s="260"/>
      <c r="VUU25" s="260"/>
      <c r="VUV25" s="260"/>
      <c r="VUW25" s="260"/>
      <c r="VUX25" s="260"/>
      <c r="VUY25" s="260"/>
      <c r="VUZ25" s="260"/>
      <c r="VVA25" s="260"/>
      <c r="VVB25" s="260"/>
      <c r="VVC25" s="260"/>
      <c r="VVD25" s="260"/>
      <c r="VVE25" s="260"/>
      <c r="VVF25" s="260"/>
      <c r="VVG25" s="260"/>
      <c r="VVH25" s="260"/>
      <c r="VVI25" s="260"/>
      <c r="VVJ25" s="260"/>
      <c r="VVK25" s="260"/>
      <c r="VVL25" s="260"/>
      <c r="VVM25" s="260"/>
      <c r="VVN25" s="260"/>
      <c r="VVO25" s="260"/>
      <c r="VVP25" s="260"/>
      <c r="VVQ25" s="260"/>
      <c r="VVR25" s="260"/>
      <c r="VVS25" s="260"/>
      <c r="VVT25" s="260"/>
      <c r="VVU25" s="260"/>
      <c r="VVV25" s="260"/>
      <c r="VVW25" s="260"/>
      <c r="VVX25" s="260"/>
      <c r="VVY25" s="260"/>
      <c r="VVZ25" s="260"/>
      <c r="VWA25" s="260"/>
      <c r="VWB25" s="260"/>
      <c r="VWC25" s="260"/>
      <c r="VWD25" s="260"/>
      <c r="VWE25" s="260"/>
      <c r="VWF25" s="260"/>
      <c r="VWG25" s="260"/>
      <c r="VWH25" s="260"/>
      <c r="VWI25" s="260"/>
      <c r="VWJ25" s="260"/>
      <c r="VWK25" s="260"/>
      <c r="VWL25" s="260"/>
      <c r="VWM25" s="260"/>
      <c r="VWN25" s="260"/>
      <c r="VWO25" s="260"/>
      <c r="VWP25" s="260"/>
      <c r="VWQ25" s="260"/>
      <c r="VWR25" s="260"/>
      <c r="VWS25" s="260"/>
      <c r="VWT25" s="260"/>
      <c r="VWU25" s="260"/>
      <c r="VWV25" s="260"/>
      <c r="VWW25" s="260"/>
      <c r="VWX25" s="260"/>
      <c r="VWY25" s="260"/>
      <c r="VWZ25" s="260"/>
      <c r="VXA25" s="260"/>
      <c r="VXB25" s="260"/>
      <c r="VXC25" s="260"/>
      <c r="VXD25" s="260"/>
      <c r="VXE25" s="260"/>
      <c r="VXF25" s="260"/>
      <c r="VXG25" s="260"/>
      <c r="VXH25" s="260"/>
      <c r="VXI25" s="260"/>
      <c r="VXJ25" s="260"/>
      <c r="VXK25" s="260"/>
      <c r="VXL25" s="260"/>
      <c r="VXM25" s="260"/>
      <c r="VXN25" s="260"/>
      <c r="VXO25" s="260"/>
      <c r="VXP25" s="260"/>
      <c r="VXQ25" s="260"/>
      <c r="VXR25" s="260"/>
      <c r="VXS25" s="260"/>
      <c r="VXT25" s="260"/>
      <c r="VXU25" s="260"/>
      <c r="VXV25" s="260"/>
      <c r="VXW25" s="260"/>
      <c r="VXX25" s="260"/>
      <c r="VXY25" s="260"/>
      <c r="VXZ25" s="260"/>
      <c r="VYA25" s="260"/>
      <c r="VYB25" s="260"/>
      <c r="VYC25" s="260"/>
      <c r="VYD25" s="260"/>
      <c r="VYE25" s="260"/>
      <c r="VYF25" s="260"/>
      <c r="VYG25" s="260"/>
      <c r="VYH25" s="260"/>
      <c r="VYI25" s="260"/>
      <c r="VYJ25" s="260"/>
      <c r="VYK25" s="260"/>
      <c r="VYL25" s="260"/>
      <c r="VYM25" s="260"/>
      <c r="VYN25" s="260"/>
      <c r="VYO25" s="260"/>
      <c r="VYP25" s="260"/>
      <c r="VYQ25" s="260"/>
      <c r="VYR25" s="260"/>
      <c r="VYS25" s="260"/>
      <c r="VYT25" s="260"/>
      <c r="VYU25" s="260"/>
      <c r="VYV25" s="260"/>
      <c r="VYW25" s="260"/>
      <c r="VYX25" s="260"/>
      <c r="VYY25" s="260"/>
      <c r="VYZ25" s="260"/>
      <c r="VZA25" s="260"/>
      <c r="VZB25" s="260"/>
      <c r="VZC25" s="260"/>
      <c r="VZD25" s="260"/>
      <c r="VZE25" s="260"/>
      <c r="VZF25" s="260"/>
      <c r="VZG25" s="260"/>
      <c r="VZH25" s="260"/>
      <c r="VZI25" s="260"/>
      <c r="VZJ25" s="260"/>
      <c r="VZK25" s="260"/>
      <c r="VZL25" s="260"/>
      <c r="VZM25" s="260"/>
      <c r="VZN25" s="260"/>
      <c r="VZO25" s="260"/>
      <c r="VZP25" s="260"/>
      <c r="VZQ25" s="260"/>
      <c r="VZR25" s="260"/>
      <c r="VZS25" s="260"/>
      <c r="VZT25" s="260"/>
      <c r="VZU25" s="260"/>
      <c r="VZV25" s="260"/>
      <c r="VZW25" s="260"/>
      <c r="VZX25" s="260"/>
      <c r="VZY25" s="260"/>
      <c r="VZZ25" s="260"/>
      <c r="WAA25" s="260"/>
      <c r="WAB25" s="260"/>
      <c r="WAC25" s="260"/>
      <c r="WAD25" s="260"/>
      <c r="WAE25" s="260"/>
      <c r="WAF25" s="260"/>
      <c r="WAG25" s="260"/>
      <c r="WAH25" s="260"/>
      <c r="WAI25" s="260"/>
      <c r="WAJ25" s="260"/>
      <c r="WAK25" s="260"/>
      <c r="WAL25" s="260"/>
      <c r="WAM25" s="260"/>
      <c r="WAN25" s="260"/>
      <c r="WAO25" s="260"/>
      <c r="WAP25" s="260"/>
      <c r="WAQ25" s="260"/>
      <c r="WAR25" s="260"/>
      <c r="WAS25" s="260"/>
      <c r="WAT25" s="260"/>
      <c r="WAU25" s="260"/>
      <c r="WAV25" s="260"/>
      <c r="WAW25" s="260"/>
      <c r="WAX25" s="260"/>
      <c r="WAY25" s="260"/>
      <c r="WAZ25" s="260"/>
      <c r="WBA25" s="260"/>
      <c r="WBB25" s="260"/>
      <c r="WBC25" s="260"/>
      <c r="WBD25" s="260"/>
      <c r="WBE25" s="260"/>
      <c r="WBF25" s="260"/>
      <c r="WBG25" s="260"/>
      <c r="WBH25" s="260"/>
      <c r="WBI25" s="260"/>
      <c r="WBJ25" s="260"/>
      <c r="WBK25" s="260"/>
      <c r="WBL25" s="260"/>
      <c r="WBM25" s="260"/>
      <c r="WBN25" s="260"/>
      <c r="WBO25" s="260"/>
      <c r="WBP25" s="260"/>
      <c r="WBQ25" s="260"/>
      <c r="WBR25" s="260"/>
      <c r="WBS25" s="260"/>
      <c r="WBT25" s="260"/>
      <c r="WBU25" s="260"/>
      <c r="WBV25" s="260"/>
      <c r="WBW25" s="260"/>
      <c r="WBX25" s="260"/>
      <c r="WBY25" s="260"/>
      <c r="WBZ25" s="260"/>
      <c r="WCA25" s="260"/>
      <c r="WCB25" s="260"/>
      <c r="WCC25" s="260"/>
      <c r="WCD25" s="260"/>
      <c r="WCE25" s="260"/>
      <c r="WCF25" s="260"/>
      <c r="WCG25" s="260"/>
      <c r="WCH25" s="260"/>
      <c r="WCI25" s="260"/>
      <c r="WCJ25" s="260"/>
      <c r="WCK25" s="260"/>
      <c r="WCL25" s="260"/>
      <c r="WCM25" s="260"/>
      <c r="WCN25" s="260"/>
      <c r="WCO25" s="260"/>
      <c r="WCP25" s="260"/>
      <c r="WCQ25" s="260"/>
      <c r="WCR25" s="260"/>
      <c r="WCS25" s="260"/>
      <c r="WCT25" s="260"/>
      <c r="WCU25" s="260"/>
      <c r="WCV25" s="260"/>
      <c r="WCW25" s="260"/>
      <c r="WCX25" s="260"/>
      <c r="WCY25" s="260"/>
      <c r="WCZ25" s="260"/>
      <c r="WDA25" s="260"/>
      <c r="WDB25" s="260"/>
      <c r="WDC25" s="260"/>
      <c r="WDD25" s="260"/>
      <c r="WDE25" s="260"/>
      <c r="WDF25" s="260"/>
      <c r="WDG25" s="260"/>
      <c r="WDH25" s="260"/>
      <c r="WDI25" s="260"/>
      <c r="WDJ25" s="260"/>
      <c r="WDK25" s="260"/>
      <c r="WDL25" s="260"/>
      <c r="WDM25" s="260"/>
      <c r="WDN25" s="260"/>
      <c r="WDO25" s="260"/>
      <c r="WDP25" s="260"/>
      <c r="WDQ25" s="260"/>
      <c r="WDR25" s="260"/>
      <c r="WDS25" s="260"/>
      <c r="WDT25" s="260"/>
      <c r="WDU25" s="260"/>
      <c r="WDV25" s="260"/>
      <c r="WDW25" s="260"/>
      <c r="WDX25" s="260"/>
      <c r="WDY25" s="260"/>
      <c r="WDZ25" s="260"/>
      <c r="WEA25" s="260"/>
      <c r="WEB25" s="260"/>
      <c r="WEC25" s="260"/>
      <c r="WED25" s="260"/>
      <c r="WEE25" s="260"/>
      <c r="WEF25" s="260"/>
      <c r="WEG25" s="260"/>
      <c r="WEH25" s="260"/>
      <c r="WEI25" s="260"/>
      <c r="WEJ25" s="260"/>
      <c r="WEK25" s="260"/>
      <c r="WEL25" s="260"/>
      <c r="WEM25" s="260"/>
      <c r="WEN25" s="260"/>
      <c r="WEO25" s="260"/>
      <c r="WEP25" s="260"/>
      <c r="WEQ25" s="260"/>
      <c r="WER25" s="260"/>
      <c r="WES25" s="260"/>
      <c r="WET25" s="260"/>
      <c r="WEU25" s="260"/>
      <c r="WEV25" s="260"/>
      <c r="WEW25" s="260"/>
      <c r="WEX25" s="260"/>
      <c r="WEY25" s="260"/>
      <c r="WEZ25" s="260"/>
      <c r="WFA25" s="260"/>
      <c r="WFB25" s="260"/>
      <c r="WFC25" s="260"/>
      <c r="WFD25" s="260"/>
      <c r="WFE25" s="260"/>
      <c r="WFF25" s="260"/>
      <c r="WFG25" s="260"/>
      <c r="WFH25" s="260"/>
      <c r="WFI25" s="260"/>
      <c r="WFJ25" s="260"/>
      <c r="WFK25" s="260"/>
      <c r="WFL25" s="260"/>
      <c r="WFM25" s="260"/>
      <c r="WFN25" s="260"/>
      <c r="WFO25" s="260"/>
      <c r="WFP25" s="260"/>
      <c r="WFQ25" s="260"/>
      <c r="WFR25" s="260"/>
      <c r="WFS25" s="260"/>
      <c r="WFT25" s="260"/>
      <c r="WFU25" s="260"/>
      <c r="WFV25" s="260"/>
      <c r="WFW25" s="260"/>
      <c r="WFX25" s="260"/>
      <c r="WFY25" s="260"/>
      <c r="WFZ25" s="260"/>
      <c r="WGA25" s="260"/>
      <c r="WGB25" s="260"/>
      <c r="WGC25" s="260"/>
      <c r="WGD25" s="260"/>
      <c r="WGE25" s="260"/>
      <c r="WGF25" s="260"/>
      <c r="WGG25" s="260"/>
      <c r="WGH25" s="260"/>
      <c r="WGI25" s="260"/>
      <c r="WGJ25" s="260"/>
      <c r="WGK25" s="260"/>
      <c r="WGL25" s="260"/>
      <c r="WGM25" s="260"/>
      <c r="WGN25" s="260"/>
      <c r="WGO25" s="260"/>
      <c r="WGP25" s="260"/>
      <c r="WGQ25" s="260"/>
      <c r="WGR25" s="260"/>
      <c r="WGS25" s="260"/>
      <c r="WGT25" s="260"/>
      <c r="WGU25" s="260"/>
      <c r="WGV25" s="260"/>
      <c r="WGW25" s="260"/>
      <c r="WGX25" s="260"/>
      <c r="WGY25" s="260"/>
      <c r="WGZ25" s="260"/>
      <c r="WHA25" s="260"/>
      <c r="WHB25" s="260"/>
      <c r="WHC25" s="260"/>
      <c r="WHD25" s="260"/>
      <c r="WHE25" s="260"/>
      <c r="WHF25" s="260"/>
      <c r="WHG25" s="260"/>
      <c r="WHH25" s="260"/>
      <c r="WHI25" s="260"/>
      <c r="WHJ25" s="260"/>
      <c r="WHK25" s="260"/>
      <c r="WHL25" s="260"/>
      <c r="WHM25" s="260"/>
      <c r="WHN25" s="260"/>
      <c r="WHO25" s="260"/>
      <c r="WHP25" s="260"/>
      <c r="WHQ25" s="260"/>
      <c r="WHR25" s="260"/>
      <c r="WHS25" s="260"/>
      <c r="WHT25" s="260"/>
      <c r="WHU25" s="260"/>
      <c r="WHV25" s="260"/>
      <c r="WHW25" s="260"/>
      <c r="WHX25" s="260"/>
      <c r="WHY25" s="260"/>
      <c r="WHZ25" s="260"/>
      <c r="WIA25" s="260"/>
      <c r="WIB25" s="260"/>
      <c r="WIC25" s="260"/>
      <c r="WID25" s="260"/>
      <c r="WIE25" s="260"/>
      <c r="WIF25" s="260"/>
      <c r="WIG25" s="260"/>
      <c r="WIH25" s="260"/>
      <c r="WII25" s="260"/>
      <c r="WIJ25" s="260"/>
      <c r="WIK25" s="260"/>
      <c r="WIL25" s="260"/>
      <c r="WIM25" s="260"/>
      <c r="WIN25" s="260"/>
      <c r="WIO25" s="260"/>
      <c r="WIP25" s="260"/>
      <c r="WIQ25" s="260"/>
      <c r="WIR25" s="260"/>
      <c r="WIS25" s="260"/>
      <c r="WIT25" s="260"/>
      <c r="WIU25" s="260"/>
      <c r="WIV25" s="260"/>
      <c r="WIW25" s="260"/>
      <c r="WIX25" s="260"/>
      <c r="WIY25" s="260"/>
      <c r="WIZ25" s="260"/>
      <c r="WJA25" s="260"/>
      <c r="WJB25" s="260"/>
      <c r="WJC25" s="260"/>
      <c r="WJD25" s="260"/>
      <c r="WJE25" s="260"/>
      <c r="WJF25" s="260"/>
      <c r="WJG25" s="260"/>
      <c r="WJH25" s="260"/>
      <c r="WJI25" s="260"/>
      <c r="WJJ25" s="260"/>
      <c r="WJK25" s="260"/>
      <c r="WJL25" s="260"/>
      <c r="WJM25" s="260"/>
      <c r="WJN25" s="260"/>
      <c r="WJO25" s="260"/>
      <c r="WJP25" s="260"/>
      <c r="WJQ25" s="260"/>
      <c r="WJR25" s="260"/>
      <c r="WJS25" s="260"/>
      <c r="WJT25" s="260"/>
      <c r="WJU25" s="260"/>
      <c r="WJV25" s="260"/>
      <c r="WJW25" s="260"/>
      <c r="WJX25" s="260"/>
      <c r="WJY25" s="260"/>
      <c r="WJZ25" s="260"/>
      <c r="WKA25" s="260"/>
      <c r="WKB25" s="260"/>
      <c r="WKC25" s="260"/>
      <c r="WKD25" s="260"/>
      <c r="WKE25" s="260"/>
      <c r="WKF25" s="260"/>
      <c r="WKG25" s="260"/>
      <c r="WKH25" s="260"/>
      <c r="WKI25" s="260"/>
      <c r="WKJ25" s="260"/>
      <c r="WKK25" s="260"/>
      <c r="WKL25" s="260"/>
      <c r="WKM25" s="260"/>
      <c r="WKN25" s="260"/>
      <c r="WKO25" s="260"/>
      <c r="WKP25" s="260"/>
      <c r="WKQ25" s="260"/>
      <c r="WKR25" s="260"/>
      <c r="WKS25" s="260"/>
      <c r="WKT25" s="260"/>
      <c r="WKU25" s="260"/>
      <c r="WKV25" s="260"/>
      <c r="WKW25" s="260"/>
      <c r="WKX25" s="260"/>
      <c r="WKY25" s="260"/>
      <c r="WKZ25" s="260"/>
      <c r="WLA25" s="260"/>
      <c r="WLB25" s="260"/>
      <c r="WLC25" s="260"/>
      <c r="WLD25" s="260"/>
      <c r="WLE25" s="260"/>
      <c r="WLF25" s="260"/>
      <c r="WLG25" s="260"/>
      <c r="WLH25" s="260"/>
      <c r="WLI25" s="260"/>
      <c r="WLJ25" s="260"/>
      <c r="WLK25" s="260"/>
      <c r="WLL25" s="260"/>
      <c r="WLM25" s="260"/>
      <c r="WLN25" s="260"/>
      <c r="WLO25" s="260"/>
      <c r="WLP25" s="260"/>
      <c r="WLQ25" s="260"/>
      <c r="WLR25" s="260"/>
      <c r="WLS25" s="260"/>
      <c r="WLT25" s="260"/>
      <c r="WLU25" s="260"/>
      <c r="WLV25" s="260"/>
      <c r="WLW25" s="260"/>
      <c r="WLX25" s="260"/>
      <c r="WLY25" s="260"/>
      <c r="WLZ25" s="260"/>
      <c r="WMA25" s="260"/>
      <c r="WMB25" s="260"/>
      <c r="WMC25" s="260"/>
      <c r="WMD25" s="260"/>
      <c r="WME25" s="260"/>
      <c r="WMF25" s="260"/>
      <c r="WMG25" s="260"/>
      <c r="WMH25" s="260"/>
      <c r="WMI25" s="260"/>
      <c r="WMJ25" s="260"/>
      <c r="WMK25" s="260"/>
      <c r="WML25" s="260"/>
      <c r="WMM25" s="260"/>
      <c r="WMN25" s="260"/>
      <c r="WMO25" s="260"/>
      <c r="WMP25" s="260"/>
      <c r="WMQ25" s="260"/>
      <c r="WMR25" s="260"/>
      <c r="WMS25" s="260"/>
      <c r="WMT25" s="260"/>
      <c r="WMU25" s="260"/>
      <c r="WMV25" s="260"/>
      <c r="WMW25" s="260"/>
      <c r="WMX25" s="260"/>
      <c r="WMY25" s="260"/>
      <c r="WMZ25" s="260"/>
      <c r="WNA25" s="260"/>
      <c r="WNB25" s="260"/>
      <c r="WNC25" s="260"/>
      <c r="WND25" s="260"/>
      <c r="WNE25" s="260"/>
      <c r="WNF25" s="260"/>
      <c r="WNG25" s="260"/>
      <c r="WNH25" s="260"/>
      <c r="WNI25" s="260"/>
      <c r="WNJ25" s="260"/>
      <c r="WNK25" s="260"/>
      <c r="WNL25" s="260"/>
      <c r="WNM25" s="260"/>
      <c r="WNN25" s="260"/>
      <c r="WNO25" s="260"/>
      <c r="WNP25" s="260"/>
      <c r="WNQ25" s="260"/>
      <c r="WNR25" s="260"/>
      <c r="WNS25" s="260"/>
      <c r="WNT25" s="260"/>
      <c r="WNU25" s="260"/>
      <c r="WNV25" s="260"/>
      <c r="WNW25" s="260"/>
      <c r="WNX25" s="260"/>
      <c r="WNY25" s="260"/>
      <c r="WNZ25" s="260"/>
      <c r="WOA25" s="260"/>
      <c r="WOB25" s="260"/>
      <c r="WOC25" s="260"/>
      <c r="WOD25" s="260"/>
      <c r="WOE25" s="260"/>
      <c r="WOF25" s="260"/>
      <c r="WOG25" s="260"/>
      <c r="WOH25" s="260"/>
      <c r="WOI25" s="260"/>
      <c r="WOJ25" s="260"/>
      <c r="WOK25" s="260"/>
      <c r="WOL25" s="260"/>
      <c r="WOM25" s="260"/>
      <c r="WON25" s="260"/>
      <c r="WOO25" s="260"/>
      <c r="WOP25" s="260"/>
      <c r="WOQ25" s="260"/>
      <c r="WOR25" s="260"/>
      <c r="WOS25" s="260"/>
      <c r="WOT25" s="260"/>
      <c r="WOU25" s="260"/>
      <c r="WOV25" s="260"/>
      <c r="WOW25" s="260"/>
      <c r="WOX25" s="260"/>
      <c r="WOY25" s="260"/>
      <c r="WOZ25" s="260"/>
      <c r="WPA25" s="260"/>
      <c r="WPB25" s="260"/>
      <c r="WPC25" s="260"/>
      <c r="WPD25" s="260"/>
      <c r="WPE25" s="260"/>
      <c r="WPF25" s="260"/>
      <c r="WPG25" s="260"/>
      <c r="WPH25" s="260"/>
      <c r="WPI25" s="260"/>
      <c r="WPJ25" s="260"/>
      <c r="WPK25" s="260"/>
      <c r="WPL25" s="260"/>
      <c r="WPM25" s="260"/>
      <c r="WPN25" s="260"/>
      <c r="WPO25" s="260"/>
      <c r="WPP25" s="260"/>
      <c r="WPQ25" s="260"/>
      <c r="WPR25" s="260"/>
      <c r="WPS25" s="260"/>
      <c r="WPT25" s="260"/>
      <c r="WPU25" s="260"/>
      <c r="WPV25" s="260"/>
      <c r="WPW25" s="260"/>
      <c r="WPX25" s="260"/>
      <c r="WPY25" s="260"/>
      <c r="WPZ25" s="260"/>
      <c r="WQA25" s="260"/>
      <c r="WQB25" s="260"/>
      <c r="WQC25" s="260"/>
      <c r="WQD25" s="260"/>
      <c r="WQE25" s="260"/>
      <c r="WQF25" s="260"/>
      <c r="WQG25" s="260"/>
      <c r="WQH25" s="260"/>
      <c r="WQI25" s="260"/>
      <c r="WQJ25" s="260"/>
      <c r="WQK25" s="260"/>
      <c r="WQL25" s="260"/>
      <c r="WQM25" s="260"/>
      <c r="WQN25" s="260"/>
      <c r="WQO25" s="260"/>
      <c r="WQP25" s="260"/>
      <c r="WQQ25" s="260"/>
      <c r="WQR25" s="260"/>
      <c r="WQS25" s="260"/>
      <c r="WQT25" s="260"/>
      <c r="WQU25" s="260"/>
      <c r="WQV25" s="260"/>
      <c r="WQW25" s="260"/>
      <c r="WQX25" s="260"/>
      <c r="WQY25" s="260"/>
      <c r="WQZ25" s="260"/>
      <c r="WRA25" s="260"/>
      <c r="WRB25" s="260"/>
      <c r="WRC25" s="260"/>
      <c r="WRD25" s="260"/>
      <c r="WRE25" s="260"/>
      <c r="WRF25" s="260"/>
      <c r="WRG25" s="260"/>
      <c r="WRH25" s="260"/>
      <c r="WRI25" s="260"/>
      <c r="WRJ25" s="260"/>
      <c r="WRK25" s="260"/>
      <c r="WRL25" s="260"/>
      <c r="WRM25" s="260"/>
      <c r="WRN25" s="260"/>
      <c r="WRO25" s="260"/>
      <c r="WRP25" s="260"/>
      <c r="WRQ25" s="260"/>
      <c r="WRR25" s="260"/>
      <c r="WRS25" s="260"/>
      <c r="WRT25" s="260"/>
      <c r="WRU25" s="260"/>
      <c r="WRV25" s="260"/>
      <c r="WRW25" s="260"/>
      <c r="WRX25" s="260"/>
      <c r="WRY25" s="260"/>
      <c r="WRZ25" s="260"/>
      <c r="WSA25" s="260"/>
      <c r="WSB25" s="260"/>
      <c r="WSC25" s="260"/>
      <c r="WSD25" s="260"/>
      <c r="WSE25" s="260"/>
      <c r="WSF25" s="260"/>
      <c r="WSG25" s="260"/>
      <c r="WSH25" s="260"/>
      <c r="WSI25" s="260"/>
      <c r="WSJ25" s="260"/>
      <c r="WSK25" s="260"/>
      <c r="WSL25" s="260"/>
      <c r="WSM25" s="260"/>
      <c r="WSN25" s="260"/>
      <c r="WSO25" s="260"/>
      <c r="WSP25" s="260"/>
      <c r="WSQ25" s="260"/>
      <c r="WSR25" s="260"/>
      <c r="WSS25" s="260"/>
      <c r="WST25" s="260"/>
      <c r="WSU25" s="260"/>
      <c r="WSV25" s="260"/>
      <c r="WSW25" s="260"/>
      <c r="WSX25" s="260"/>
      <c r="WSY25" s="260"/>
      <c r="WSZ25" s="260"/>
      <c r="WTA25" s="260"/>
      <c r="WTB25" s="260"/>
      <c r="WTC25" s="260"/>
      <c r="WTD25" s="260"/>
      <c r="WTE25" s="260"/>
      <c r="WTF25" s="260"/>
      <c r="WTG25" s="260"/>
      <c r="WTH25" s="260"/>
      <c r="WTI25" s="260"/>
      <c r="WTJ25" s="260"/>
      <c r="WTK25" s="260"/>
      <c r="WTL25" s="260"/>
      <c r="WTM25" s="260"/>
      <c r="WTN25" s="260"/>
      <c r="WTO25" s="260"/>
      <c r="WTP25" s="260"/>
      <c r="WTQ25" s="260"/>
      <c r="WTR25" s="260"/>
      <c r="WTS25" s="260"/>
      <c r="WTT25" s="260"/>
      <c r="WTU25" s="260"/>
      <c r="WTV25" s="260"/>
      <c r="WTW25" s="260"/>
      <c r="WTX25" s="260"/>
      <c r="WTY25" s="260"/>
      <c r="WTZ25" s="260"/>
      <c r="WUA25" s="260"/>
      <c r="WUB25" s="260"/>
      <c r="WUC25" s="260"/>
      <c r="WUD25" s="260"/>
      <c r="WUE25" s="260"/>
      <c r="WUF25" s="260"/>
      <c r="WUG25" s="260"/>
      <c r="WUH25" s="260"/>
      <c r="WUI25" s="260"/>
      <c r="WUJ25" s="260"/>
      <c r="WUK25" s="260"/>
      <c r="WUL25" s="260"/>
      <c r="WUM25" s="260"/>
      <c r="WUN25" s="260"/>
      <c r="WUO25" s="260"/>
      <c r="WUP25" s="260"/>
      <c r="WUQ25" s="260"/>
      <c r="WUR25" s="260"/>
      <c r="WUS25" s="260"/>
      <c r="WUT25" s="260"/>
      <c r="WUU25" s="260"/>
      <c r="WUV25" s="260"/>
      <c r="WUW25" s="260"/>
      <c r="WUX25" s="260"/>
      <c r="WUY25" s="260"/>
      <c r="WUZ25" s="260"/>
      <c r="WVA25" s="260"/>
      <c r="WVB25" s="260"/>
      <c r="WVC25" s="260"/>
      <c r="WVD25" s="260"/>
      <c r="WVE25" s="260"/>
      <c r="WVF25" s="260"/>
      <c r="WVG25" s="260"/>
      <c r="WVH25" s="260"/>
      <c r="WVI25" s="260"/>
      <c r="WVJ25" s="260"/>
      <c r="WVK25" s="260"/>
      <c r="WVL25" s="260"/>
      <c r="WVM25" s="260"/>
      <c r="WVN25" s="260"/>
      <c r="WVO25" s="260"/>
      <c r="WVP25" s="260"/>
      <c r="WVQ25" s="260"/>
      <c r="WVR25" s="260"/>
      <c r="WVS25" s="260"/>
      <c r="WVT25" s="260"/>
      <c r="WVU25" s="260"/>
      <c r="WVV25" s="260"/>
      <c r="WVW25" s="260"/>
      <c r="WVX25" s="260"/>
      <c r="WVY25" s="260"/>
      <c r="WVZ25" s="260"/>
      <c r="WWA25" s="260"/>
      <c r="WWB25" s="260"/>
      <c r="WWC25" s="260"/>
      <c r="WWD25" s="260"/>
      <c r="WWE25" s="260"/>
      <c r="WWF25" s="260"/>
      <c r="WWG25" s="260"/>
      <c r="WWH25" s="260"/>
      <c r="WWI25" s="260"/>
      <c r="WWJ25" s="260"/>
      <c r="WWK25" s="260"/>
      <c r="WWL25" s="260"/>
      <c r="WWM25" s="260"/>
      <c r="WWN25" s="260"/>
      <c r="WWO25" s="260"/>
      <c r="WWP25" s="260"/>
      <c r="WWQ25" s="260"/>
      <c r="WWR25" s="260"/>
      <c r="WWS25" s="260"/>
      <c r="WWT25" s="260"/>
      <c r="WWU25" s="260"/>
      <c r="WWV25" s="260"/>
      <c r="WWW25" s="260"/>
      <c r="WWX25" s="260"/>
      <c r="WWY25" s="260"/>
      <c r="WWZ25" s="260"/>
      <c r="WXA25" s="260"/>
      <c r="WXB25" s="260"/>
      <c r="WXC25" s="260"/>
      <c r="WXD25" s="260"/>
      <c r="WXE25" s="260"/>
      <c r="WXF25" s="260"/>
      <c r="WXG25" s="260"/>
      <c r="WXH25" s="260"/>
      <c r="WXI25" s="260"/>
      <c r="WXJ25" s="260"/>
      <c r="WXK25" s="260"/>
      <c r="WXL25" s="260"/>
      <c r="WXM25" s="260"/>
      <c r="WXN25" s="260"/>
      <c r="WXO25" s="260"/>
      <c r="WXP25" s="260"/>
      <c r="WXQ25" s="260"/>
      <c r="WXR25" s="260"/>
      <c r="WXS25" s="260"/>
      <c r="WXT25" s="260"/>
      <c r="WXU25" s="260"/>
      <c r="WXV25" s="260"/>
      <c r="WXW25" s="260"/>
      <c r="WXX25" s="260"/>
      <c r="WXY25" s="260"/>
      <c r="WXZ25" s="260"/>
      <c r="WYA25" s="260"/>
      <c r="WYB25" s="260"/>
      <c r="WYC25" s="260"/>
      <c r="WYD25" s="260"/>
      <c r="WYE25" s="260"/>
      <c r="WYF25" s="260"/>
      <c r="WYG25" s="260"/>
      <c r="WYH25" s="260"/>
      <c r="WYI25" s="260"/>
      <c r="WYJ25" s="260"/>
      <c r="WYK25" s="260"/>
      <c r="WYL25" s="260"/>
      <c r="WYM25" s="260"/>
      <c r="WYN25" s="260"/>
      <c r="WYO25" s="260"/>
      <c r="WYP25" s="260"/>
      <c r="WYQ25" s="260"/>
      <c r="WYR25" s="260"/>
      <c r="WYS25" s="260"/>
      <c r="WYT25" s="260"/>
      <c r="WYU25" s="260"/>
      <c r="WYV25" s="260"/>
      <c r="WYW25" s="260"/>
      <c r="WYX25" s="260"/>
      <c r="WYY25" s="260"/>
      <c r="WYZ25" s="260"/>
      <c r="WZA25" s="260"/>
      <c r="WZB25" s="260"/>
      <c r="WZC25" s="260"/>
      <c r="WZD25" s="260"/>
      <c r="WZE25" s="260"/>
      <c r="WZF25" s="260"/>
      <c r="WZG25" s="260"/>
      <c r="WZH25" s="260"/>
      <c r="WZI25" s="260"/>
      <c r="WZJ25" s="260"/>
      <c r="WZK25" s="260"/>
      <c r="WZL25" s="260"/>
      <c r="WZM25" s="260"/>
      <c r="WZN25" s="260"/>
      <c r="WZO25" s="260"/>
      <c r="WZP25" s="260"/>
      <c r="WZQ25" s="260"/>
      <c r="WZR25" s="260"/>
      <c r="WZS25" s="260"/>
      <c r="WZT25" s="260"/>
      <c r="WZU25" s="260"/>
      <c r="WZV25" s="260"/>
      <c r="WZW25" s="260"/>
      <c r="WZX25" s="260"/>
      <c r="WZY25" s="260"/>
      <c r="WZZ25" s="260"/>
      <c r="XAA25" s="260"/>
      <c r="XAB25" s="260"/>
      <c r="XAC25" s="260"/>
      <c r="XAD25" s="260"/>
      <c r="XAE25" s="260"/>
      <c r="XAF25" s="260"/>
      <c r="XAG25" s="260"/>
      <c r="XAH25" s="260"/>
      <c r="XAI25" s="260"/>
      <c r="XAJ25" s="260"/>
      <c r="XAK25" s="260"/>
      <c r="XAL25" s="260"/>
      <c r="XAM25" s="260"/>
      <c r="XAN25" s="260"/>
      <c r="XAO25" s="260"/>
      <c r="XAP25" s="260"/>
      <c r="XAQ25" s="260"/>
      <c r="XAR25" s="260"/>
      <c r="XAS25" s="260"/>
      <c r="XAT25" s="260"/>
      <c r="XAU25" s="260"/>
      <c r="XAV25" s="260"/>
      <c r="XAW25" s="260"/>
      <c r="XAX25" s="260"/>
      <c r="XAY25" s="260"/>
      <c r="XAZ25" s="260"/>
      <c r="XBA25" s="260"/>
      <c r="XBB25" s="260"/>
      <c r="XBC25" s="260"/>
      <c r="XBD25" s="260"/>
      <c r="XBE25" s="260"/>
      <c r="XBF25" s="260"/>
      <c r="XBG25" s="260"/>
      <c r="XBH25" s="260"/>
      <c r="XBI25" s="260"/>
      <c r="XBJ25" s="260"/>
      <c r="XBK25" s="260"/>
      <c r="XBL25" s="260"/>
      <c r="XBM25" s="260"/>
      <c r="XBN25" s="260"/>
      <c r="XBO25" s="260"/>
      <c r="XBP25" s="260"/>
      <c r="XBQ25" s="260"/>
      <c r="XBR25" s="260"/>
      <c r="XBS25" s="260"/>
      <c r="XBT25" s="260"/>
      <c r="XBU25" s="260"/>
      <c r="XBV25" s="260"/>
      <c r="XBW25" s="260"/>
      <c r="XBX25" s="260"/>
      <c r="XBY25" s="260"/>
      <c r="XBZ25" s="260"/>
      <c r="XCA25" s="260"/>
      <c r="XCB25" s="260"/>
      <c r="XCC25" s="260"/>
      <c r="XCD25" s="260"/>
      <c r="XCE25" s="260"/>
      <c r="XCF25" s="260"/>
      <c r="XCG25" s="260"/>
      <c r="XCH25" s="260"/>
      <c r="XCI25" s="260"/>
      <c r="XCJ25" s="260"/>
      <c r="XCK25" s="260"/>
      <c r="XCL25" s="260"/>
      <c r="XCM25" s="260"/>
      <c r="XCN25" s="260"/>
      <c r="XCO25" s="260"/>
      <c r="XCP25" s="260"/>
      <c r="XCQ25" s="260"/>
      <c r="XCR25" s="260"/>
      <c r="XCS25" s="260"/>
      <c r="XCT25" s="260"/>
      <c r="XCU25" s="260"/>
      <c r="XCV25" s="260"/>
      <c r="XCW25" s="260"/>
      <c r="XCX25" s="260"/>
      <c r="XCY25" s="260"/>
      <c r="XCZ25" s="260"/>
      <c r="XDA25" s="260"/>
      <c r="XDB25" s="260"/>
      <c r="XDC25" s="260"/>
      <c r="XDD25" s="260"/>
      <c r="XDE25" s="260"/>
      <c r="XDF25" s="260"/>
      <c r="XDG25" s="260"/>
      <c r="XDH25" s="260"/>
      <c r="XDI25" s="260"/>
      <c r="XDJ25" s="260"/>
      <c r="XDK25" s="260"/>
      <c r="XDL25" s="260"/>
      <c r="XDM25" s="260"/>
      <c r="XDN25" s="260"/>
      <c r="XDO25" s="260"/>
      <c r="XDP25" s="260"/>
      <c r="XDQ25" s="260"/>
      <c r="XDR25" s="260"/>
      <c r="XDS25" s="260"/>
      <c r="XDT25" s="260"/>
      <c r="XDU25" s="260"/>
      <c r="XDV25" s="260"/>
      <c r="XDW25" s="260"/>
      <c r="XDX25" s="260"/>
      <c r="XDY25" s="260"/>
      <c r="XDZ25" s="260"/>
      <c r="XEA25" s="260"/>
      <c r="XEB25" s="260"/>
      <c r="XEC25" s="260"/>
      <c r="XED25" s="260"/>
      <c r="XEE25" s="260"/>
      <c r="XEF25" s="260"/>
      <c r="XEG25" s="260"/>
      <c r="XEH25" s="260"/>
      <c r="XEI25" s="260"/>
      <c r="XEJ25" s="260"/>
      <c r="XEK25" s="260"/>
      <c r="XEL25" s="260"/>
      <c r="XEM25" s="260"/>
      <c r="XEN25" s="260"/>
      <c r="XEO25" s="260"/>
      <c r="XEP25" s="260"/>
      <c r="XEQ25" s="260"/>
      <c r="XER25" s="260"/>
      <c r="XES25" s="260"/>
      <c r="XET25" s="260"/>
      <c r="XEU25" s="260"/>
      <c r="XEV25" s="260"/>
      <c r="XEW25" s="260"/>
      <c r="XEX25" s="260"/>
      <c r="XEY25" s="260"/>
      <c r="XEZ25" s="260"/>
      <c r="XFA25" s="260"/>
      <c r="XFB25" s="260"/>
      <c r="XFC25" s="260"/>
      <c r="XFD25" s="260"/>
    </row>
    <row r="26" hidden="true" spans="1:16384">
      <c r="A26" s="260"/>
      <c r="B26" s="260">
        <f>B25/C20</f>
        <v>0.0244866823717345</v>
      </c>
      <c r="C26" s="260"/>
      <c r="F26" s="412"/>
      <c r="G26" s="412"/>
      <c r="H26" s="413"/>
      <c r="I26" s="396">
        <f>I24-I25</f>
        <v>63304.770371</v>
      </c>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60"/>
      <c r="DI26" s="260"/>
      <c r="DJ26" s="260"/>
      <c r="DK26" s="260"/>
      <c r="DL26" s="260"/>
      <c r="DM26" s="260"/>
      <c r="DN26" s="260"/>
      <c r="DO26" s="260"/>
      <c r="DP26" s="260"/>
      <c r="DQ26" s="260"/>
      <c r="DR26" s="260"/>
      <c r="DS26" s="260"/>
      <c r="DT26" s="260"/>
      <c r="DU26" s="260"/>
      <c r="DV26" s="260"/>
      <c r="DW26" s="260"/>
      <c r="DX26" s="260"/>
      <c r="DY26" s="260"/>
      <c r="DZ26" s="260"/>
      <c r="EA26" s="260"/>
      <c r="EB26" s="260"/>
      <c r="EC26" s="260"/>
      <c r="ED26" s="260"/>
      <c r="EE26" s="260"/>
      <c r="EF26" s="260"/>
      <c r="EG26" s="260"/>
      <c r="EH26" s="260"/>
      <c r="EI26" s="260"/>
      <c r="EJ26" s="260"/>
      <c r="EK26" s="260"/>
      <c r="EL26" s="260"/>
      <c r="EM26" s="260"/>
      <c r="EN26" s="260"/>
      <c r="EO26" s="260"/>
      <c r="EP26" s="260"/>
      <c r="EQ26" s="260"/>
      <c r="ER26" s="260"/>
      <c r="ES26" s="260"/>
      <c r="ET26" s="260"/>
      <c r="EU26" s="260"/>
      <c r="EV26" s="260"/>
      <c r="EW26" s="260"/>
      <c r="EX26" s="260"/>
      <c r="EY26" s="260"/>
      <c r="EZ26" s="260"/>
      <c r="FA26" s="260"/>
      <c r="FB26" s="260"/>
      <c r="FC26" s="260"/>
      <c r="FD26" s="260"/>
      <c r="FE26" s="260"/>
      <c r="FF26" s="260"/>
      <c r="FG26" s="260"/>
      <c r="FH26" s="260"/>
      <c r="FI26" s="260"/>
      <c r="FJ26" s="260"/>
      <c r="FK26" s="260"/>
      <c r="FL26" s="260"/>
      <c r="FM26" s="260"/>
      <c r="FN26" s="260"/>
      <c r="FO26" s="260"/>
      <c r="FP26" s="260"/>
      <c r="FQ26" s="260"/>
      <c r="FR26" s="260"/>
      <c r="FS26" s="260"/>
      <c r="FT26" s="260"/>
      <c r="FU26" s="260"/>
      <c r="FV26" s="260"/>
      <c r="FW26" s="260"/>
      <c r="FX26" s="260"/>
      <c r="FY26" s="260"/>
      <c r="FZ26" s="260"/>
      <c r="GA26" s="260"/>
      <c r="GB26" s="260"/>
      <c r="GC26" s="260"/>
      <c r="GD26" s="260"/>
      <c r="GE26" s="260"/>
      <c r="GF26" s="260"/>
      <c r="GG26" s="260"/>
      <c r="GH26" s="260"/>
      <c r="GI26" s="260"/>
      <c r="GJ26" s="260"/>
      <c r="GK26" s="260"/>
      <c r="GL26" s="260"/>
      <c r="GM26" s="260"/>
      <c r="GN26" s="260"/>
      <c r="GO26" s="260"/>
      <c r="GP26" s="260"/>
      <c r="GQ26" s="260"/>
      <c r="GR26" s="260"/>
      <c r="GS26" s="260"/>
      <c r="GT26" s="260"/>
      <c r="GU26" s="260"/>
      <c r="GV26" s="260"/>
      <c r="GW26" s="260"/>
      <c r="GX26" s="260"/>
      <c r="GY26" s="260"/>
      <c r="GZ26" s="260"/>
      <c r="HA26" s="260"/>
      <c r="HB26" s="260"/>
      <c r="HC26" s="260"/>
      <c r="HD26" s="260"/>
      <c r="HE26" s="260"/>
      <c r="HF26" s="260"/>
      <c r="HG26" s="260"/>
      <c r="HH26" s="260"/>
      <c r="HI26" s="260"/>
      <c r="HJ26" s="260"/>
      <c r="HK26" s="260"/>
      <c r="HL26" s="260"/>
      <c r="HM26" s="260"/>
      <c r="HN26" s="260"/>
      <c r="HO26" s="260"/>
      <c r="HP26" s="260"/>
      <c r="HQ26" s="260"/>
      <c r="HR26" s="260"/>
      <c r="HS26" s="260"/>
      <c r="HT26" s="260"/>
      <c r="HU26" s="260"/>
      <c r="HV26" s="260"/>
      <c r="HW26" s="260"/>
      <c r="HX26" s="260"/>
      <c r="HY26" s="260"/>
      <c r="HZ26" s="260"/>
      <c r="IA26" s="260"/>
      <c r="IB26" s="260"/>
      <c r="IC26" s="260"/>
      <c r="ID26" s="260"/>
      <c r="IE26" s="260"/>
      <c r="IF26" s="260"/>
      <c r="IG26" s="260"/>
      <c r="IH26" s="260"/>
      <c r="II26" s="260"/>
      <c r="IJ26" s="260"/>
      <c r="IK26" s="260"/>
      <c r="IL26" s="260"/>
      <c r="IM26" s="260"/>
      <c r="IN26" s="260"/>
      <c r="IO26" s="260"/>
      <c r="IP26" s="260"/>
      <c r="IQ26" s="260"/>
      <c r="IR26" s="260"/>
      <c r="IS26" s="260"/>
      <c r="IT26" s="260"/>
      <c r="IU26" s="260"/>
      <c r="IV26" s="260"/>
      <c r="IW26" s="260"/>
      <c r="IX26" s="260"/>
      <c r="IY26" s="260"/>
      <c r="IZ26" s="260"/>
      <c r="JA26" s="260"/>
      <c r="JB26" s="260"/>
      <c r="JC26" s="260"/>
      <c r="JD26" s="260"/>
      <c r="JE26" s="260"/>
      <c r="JF26" s="260"/>
      <c r="JG26" s="260"/>
      <c r="JH26" s="260"/>
      <c r="JI26" s="260"/>
      <c r="JJ26" s="260"/>
      <c r="JK26" s="260"/>
      <c r="JL26" s="260"/>
      <c r="JM26" s="260"/>
      <c r="JN26" s="260"/>
      <c r="JO26" s="260"/>
      <c r="JP26" s="260"/>
      <c r="JQ26" s="260"/>
      <c r="JR26" s="260"/>
      <c r="JS26" s="260"/>
      <c r="JT26" s="260"/>
      <c r="JU26" s="260"/>
      <c r="JV26" s="260"/>
      <c r="JW26" s="260"/>
      <c r="JX26" s="260"/>
      <c r="JY26" s="260"/>
      <c r="JZ26" s="260"/>
      <c r="KA26" s="260"/>
      <c r="KB26" s="260"/>
      <c r="KC26" s="260"/>
      <c r="KD26" s="260"/>
      <c r="KE26" s="260"/>
      <c r="KF26" s="260"/>
      <c r="KG26" s="260"/>
      <c r="KH26" s="260"/>
      <c r="KI26" s="260"/>
      <c r="KJ26" s="260"/>
      <c r="KK26" s="260"/>
      <c r="KL26" s="260"/>
      <c r="KM26" s="260"/>
      <c r="KN26" s="260"/>
      <c r="KO26" s="260"/>
      <c r="KP26" s="260"/>
      <c r="KQ26" s="260"/>
      <c r="KR26" s="260"/>
      <c r="KS26" s="260"/>
      <c r="KT26" s="260"/>
      <c r="KU26" s="260"/>
      <c r="KV26" s="260"/>
      <c r="KW26" s="260"/>
      <c r="KX26" s="260"/>
      <c r="KY26" s="260"/>
      <c r="KZ26" s="260"/>
      <c r="LA26" s="260"/>
      <c r="LB26" s="260"/>
      <c r="LC26" s="260"/>
      <c r="LD26" s="260"/>
      <c r="LE26" s="260"/>
      <c r="LF26" s="260"/>
      <c r="LG26" s="260"/>
      <c r="LH26" s="260"/>
      <c r="LI26" s="260"/>
      <c r="LJ26" s="260"/>
      <c r="LK26" s="260"/>
      <c r="LL26" s="260"/>
      <c r="LM26" s="260"/>
      <c r="LN26" s="260"/>
      <c r="LO26" s="260"/>
      <c r="LP26" s="260"/>
      <c r="LQ26" s="260"/>
      <c r="LR26" s="260"/>
      <c r="LS26" s="260"/>
      <c r="LT26" s="260"/>
      <c r="LU26" s="260"/>
      <c r="LV26" s="260"/>
      <c r="LW26" s="260"/>
      <c r="LX26" s="260"/>
      <c r="LY26" s="260"/>
      <c r="LZ26" s="260"/>
      <c r="MA26" s="260"/>
      <c r="MB26" s="260"/>
      <c r="MC26" s="260"/>
      <c r="MD26" s="260"/>
      <c r="ME26" s="260"/>
      <c r="MF26" s="260"/>
      <c r="MG26" s="260"/>
      <c r="MH26" s="260"/>
      <c r="MI26" s="260"/>
      <c r="MJ26" s="260"/>
      <c r="MK26" s="260"/>
      <c r="ML26" s="260"/>
      <c r="MM26" s="260"/>
      <c r="MN26" s="260"/>
      <c r="MO26" s="260"/>
      <c r="MP26" s="260"/>
      <c r="MQ26" s="260"/>
      <c r="MR26" s="260"/>
      <c r="MS26" s="260"/>
      <c r="MT26" s="260"/>
      <c r="MU26" s="260"/>
      <c r="MV26" s="260"/>
      <c r="MW26" s="260"/>
      <c r="MX26" s="260"/>
      <c r="MY26" s="260"/>
      <c r="MZ26" s="260"/>
      <c r="NA26" s="260"/>
      <c r="NB26" s="260"/>
      <c r="NC26" s="260"/>
      <c r="ND26" s="260"/>
      <c r="NE26" s="260"/>
      <c r="NF26" s="260"/>
      <c r="NG26" s="260"/>
      <c r="NH26" s="260"/>
      <c r="NI26" s="260"/>
      <c r="NJ26" s="260"/>
      <c r="NK26" s="260"/>
      <c r="NL26" s="260"/>
      <c r="NM26" s="260"/>
      <c r="NN26" s="260"/>
      <c r="NO26" s="260"/>
      <c r="NP26" s="260"/>
      <c r="NQ26" s="260"/>
      <c r="NR26" s="260"/>
      <c r="NS26" s="260"/>
      <c r="NT26" s="260"/>
      <c r="NU26" s="260"/>
      <c r="NV26" s="260"/>
      <c r="NW26" s="260"/>
      <c r="NX26" s="260"/>
      <c r="NY26" s="260"/>
      <c r="NZ26" s="260"/>
      <c r="OA26" s="260"/>
      <c r="OB26" s="260"/>
      <c r="OC26" s="260"/>
      <c r="OD26" s="260"/>
      <c r="OE26" s="260"/>
      <c r="OF26" s="260"/>
      <c r="OG26" s="260"/>
      <c r="OH26" s="260"/>
      <c r="OI26" s="260"/>
      <c r="OJ26" s="260"/>
      <c r="OK26" s="260"/>
      <c r="OL26" s="260"/>
      <c r="OM26" s="260"/>
      <c r="ON26" s="260"/>
      <c r="OO26" s="260"/>
      <c r="OP26" s="260"/>
      <c r="OQ26" s="260"/>
      <c r="OR26" s="260"/>
      <c r="OS26" s="260"/>
      <c r="OT26" s="260"/>
      <c r="OU26" s="260"/>
      <c r="OV26" s="260"/>
      <c r="OW26" s="260"/>
      <c r="OX26" s="260"/>
      <c r="OY26" s="260"/>
      <c r="OZ26" s="260"/>
      <c r="PA26" s="260"/>
      <c r="PB26" s="260"/>
      <c r="PC26" s="260"/>
      <c r="PD26" s="260"/>
      <c r="PE26" s="260"/>
      <c r="PF26" s="260"/>
      <c r="PG26" s="260"/>
      <c r="PH26" s="260"/>
      <c r="PI26" s="260"/>
      <c r="PJ26" s="260"/>
      <c r="PK26" s="260"/>
      <c r="PL26" s="260"/>
      <c r="PM26" s="260"/>
      <c r="PN26" s="260"/>
      <c r="PO26" s="260"/>
      <c r="PP26" s="260"/>
      <c r="PQ26" s="260"/>
      <c r="PR26" s="260"/>
      <c r="PS26" s="260"/>
      <c r="PT26" s="260"/>
      <c r="PU26" s="260"/>
      <c r="PV26" s="260"/>
      <c r="PW26" s="260"/>
      <c r="PX26" s="260"/>
      <c r="PY26" s="260"/>
      <c r="PZ26" s="260"/>
      <c r="QA26" s="260"/>
      <c r="QB26" s="260"/>
      <c r="QC26" s="260"/>
      <c r="QD26" s="260"/>
      <c r="QE26" s="260"/>
      <c r="QF26" s="260"/>
      <c r="QG26" s="260"/>
      <c r="QH26" s="260"/>
      <c r="QI26" s="260"/>
      <c r="QJ26" s="260"/>
      <c r="QK26" s="260"/>
      <c r="QL26" s="260"/>
      <c r="QM26" s="260"/>
      <c r="QN26" s="260"/>
      <c r="QO26" s="260"/>
      <c r="QP26" s="260"/>
      <c r="QQ26" s="260"/>
      <c r="QR26" s="260"/>
      <c r="QS26" s="260"/>
      <c r="QT26" s="260"/>
      <c r="QU26" s="260"/>
      <c r="QV26" s="260"/>
      <c r="QW26" s="260"/>
      <c r="QX26" s="260"/>
      <c r="QY26" s="260"/>
      <c r="QZ26" s="260"/>
      <c r="RA26" s="260"/>
      <c r="RB26" s="260"/>
      <c r="RC26" s="260"/>
      <c r="RD26" s="260"/>
      <c r="RE26" s="260"/>
      <c r="RF26" s="260"/>
      <c r="RG26" s="260"/>
      <c r="RH26" s="260"/>
      <c r="RI26" s="260"/>
      <c r="RJ26" s="260"/>
      <c r="RK26" s="260"/>
      <c r="RL26" s="260"/>
      <c r="RM26" s="260"/>
      <c r="RN26" s="260"/>
      <c r="RO26" s="260"/>
      <c r="RP26" s="260"/>
      <c r="RQ26" s="260"/>
      <c r="RR26" s="260"/>
      <c r="RS26" s="260"/>
      <c r="RT26" s="260"/>
      <c r="RU26" s="260"/>
      <c r="RV26" s="260"/>
      <c r="RW26" s="260"/>
      <c r="RX26" s="260"/>
      <c r="RY26" s="260"/>
      <c r="RZ26" s="260"/>
      <c r="SA26" s="260"/>
      <c r="SB26" s="260"/>
      <c r="SC26" s="260"/>
      <c r="SD26" s="260"/>
      <c r="SE26" s="260"/>
      <c r="SF26" s="260"/>
      <c r="SG26" s="260"/>
      <c r="SH26" s="260"/>
      <c r="SI26" s="260"/>
      <c r="SJ26" s="260"/>
      <c r="SK26" s="260"/>
      <c r="SL26" s="260"/>
      <c r="SM26" s="260"/>
      <c r="SN26" s="260"/>
      <c r="SO26" s="260"/>
      <c r="SP26" s="260"/>
      <c r="SQ26" s="260"/>
      <c r="SR26" s="260"/>
      <c r="SS26" s="260"/>
      <c r="ST26" s="260"/>
      <c r="SU26" s="260"/>
      <c r="SV26" s="260"/>
      <c r="SW26" s="260"/>
      <c r="SX26" s="260"/>
      <c r="SY26" s="260"/>
      <c r="SZ26" s="260"/>
      <c r="TA26" s="260"/>
      <c r="TB26" s="260"/>
      <c r="TC26" s="260"/>
      <c r="TD26" s="260"/>
      <c r="TE26" s="260"/>
      <c r="TF26" s="260"/>
      <c r="TG26" s="260"/>
      <c r="TH26" s="260"/>
      <c r="TI26" s="260"/>
      <c r="TJ26" s="260"/>
      <c r="TK26" s="260"/>
      <c r="TL26" s="260"/>
      <c r="TM26" s="260"/>
      <c r="TN26" s="260"/>
      <c r="TO26" s="260"/>
      <c r="TP26" s="260"/>
      <c r="TQ26" s="260"/>
      <c r="TR26" s="260"/>
      <c r="TS26" s="260"/>
      <c r="TT26" s="260"/>
      <c r="TU26" s="260"/>
      <c r="TV26" s="260"/>
      <c r="TW26" s="260"/>
      <c r="TX26" s="260"/>
      <c r="TY26" s="260"/>
      <c r="TZ26" s="260"/>
      <c r="UA26" s="260"/>
      <c r="UB26" s="260"/>
      <c r="UC26" s="260"/>
      <c r="UD26" s="260"/>
      <c r="UE26" s="260"/>
      <c r="UF26" s="260"/>
      <c r="UG26" s="260"/>
      <c r="UH26" s="260"/>
      <c r="UI26" s="260"/>
      <c r="UJ26" s="260"/>
      <c r="UK26" s="260"/>
      <c r="UL26" s="260"/>
      <c r="UM26" s="260"/>
      <c r="UN26" s="260"/>
      <c r="UO26" s="260"/>
      <c r="UP26" s="260"/>
      <c r="UQ26" s="260"/>
      <c r="UR26" s="260"/>
      <c r="US26" s="260"/>
      <c r="UT26" s="260"/>
      <c r="UU26" s="260"/>
      <c r="UV26" s="260"/>
      <c r="UW26" s="260"/>
      <c r="UX26" s="260"/>
      <c r="UY26" s="260"/>
      <c r="UZ26" s="260"/>
      <c r="VA26" s="260"/>
      <c r="VB26" s="260"/>
      <c r="VC26" s="260"/>
      <c r="VD26" s="260"/>
      <c r="VE26" s="260"/>
      <c r="VF26" s="260"/>
      <c r="VG26" s="260"/>
      <c r="VH26" s="260"/>
      <c r="VI26" s="260"/>
      <c r="VJ26" s="260"/>
      <c r="VK26" s="260"/>
      <c r="VL26" s="260"/>
      <c r="VM26" s="260"/>
      <c r="VN26" s="260"/>
      <c r="VO26" s="260"/>
      <c r="VP26" s="260"/>
      <c r="VQ26" s="260"/>
      <c r="VR26" s="260"/>
      <c r="VS26" s="260"/>
      <c r="VT26" s="260"/>
      <c r="VU26" s="260"/>
      <c r="VV26" s="260"/>
      <c r="VW26" s="260"/>
      <c r="VX26" s="260"/>
      <c r="VY26" s="260"/>
      <c r="VZ26" s="260"/>
      <c r="WA26" s="260"/>
      <c r="WB26" s="260"/>
      <c r="WC26" s="260"/>
      <c r="WD26" s="260"/>
      <c r="WE26" s="260"/>
      <c r="WF26" s="260"/>
      <c r="WG26" s="260"/>
      <c r="WH26" s="260"/>
      <c r="WI26" s="260"/>
      <c r="WJ26" s="260"/>
      <c r="WK26" s="260"/>
      <c r="WL26" s="260"/>
      <c r="WM26" s="260"/>
      <c r="WN26" s="260"/>
      <c r="WO26" s="260"/>
      <c r="WP26" s="260"/>
      <c r="WQ26" s="260"/>
      <c r="WR26" s="260"/>
      <c r="WS26" s="260"/>
      <c r="WT26" s="260"/>
      <c r="WU26" s="260"/>
      <c r="WV26" s="260"/>
      <c r="WW26" s="260"/>
      <c r="WX26" s="260"/>
      <c r="WY26" s="260"/>
      <c r="WZ26" s="260"/>
      <c r="XA26" s="260"/>
      <c r="XB26" s="260"/>
      <c r="XC26" s="260"/>
      <c r="XD26" s="260"/>
      <c r="XE26" s="260"/>
      <c r="XF26" s="260"/>
      <c r="XG26" s="260"/>
      <c r="XH26" s="260"/>
      <c r="XI26" s="260"/>
      <c r="XJ26" s="260"/>
      <c r="XK26" s="260"/>
      <c r="XL26" s="260"/>
      <c r="XM26" s="260"/>
      <c r="XN26" s="260"/>
      <c r="XO26" s="260"/>
      <c r="XP26" s="260"/>
      <c r="XQ26" s="260"/>
      <c r="XR26" s="260"/>
      <c r="XS26" s="260"/>
      <c r="XT26" s="260"/>
      <c r="XU26" s="260"/>
      <c r="XV26" s="260"/>
      <c r="XW26" s="260"/>
      <c r="XX26" s="260"/>
      <c r="XY26" s="260"/>
      <c r="XZ26" s="260"/>
      <c r="YA26" s="260"/>
      <c r="YB26" s="260"/>
      <c r="YC26" s="260"/>
      <c r="YD26" s="260"/>
      <c r="YE26" s="260"/>
      <c r="YF26" s="260"/>
      <c r="YG26" s="260"/>
      <c r="YH26" s="260"/>
      <c r="YI26" s="260"/>
      <c r="YJ26" s="260"/>
      <c r="YK26" s="260"/>
      <c r="YL26" s="260"/>
      <c r="YM26" s="260"/>
      <c r="YN26" s="260"/>
      <c r="YO26" s="260"/>
      <c r="YP26" s="260"/>
      <c r="YQ26" s="260"/>
      <c r="YR26" s="260"/>
      <c r="YS26" s="260"/>
      <c r="YT26" s="260"/>
      <c r="YU26" s="260"/>
      <c r="YV26" s="260"/>
      <c r="YW26" s="260"/>
      <c r="YX26" s="260"/>
      <c r="YY26" s="260"/>
      <c r="YZ26" s="260"/>
      <c r="ZA26" s="260"/>
      <c r="ZB26" s="260"/>
      <c r="ZC26" s="260"/>
      <c r="ZD26" s="260"/>
      <c r="ZE26" s="260"/>
      <c r="ZF26" s="260"/>
      <c r="ZG26" s="260"/>
      <c r="ZH26" s="260"/>
      <c r="ZI26" s="260"/>
      <c r="ZJ26" s="260"/>
      <c r="ZK26" s="260"/>
      <c r="ZL26" s="260"/>
      <c r="ZM26" s="260"/>
      <c r="ZN26" s="260"/>
      <c r="ZO26" s="260"/>
      <c r="ZP26" s="260"/>
      <c r="ZQ26" s="260"/>
      <c r="ZR26" s="260"/>
      <c r="ZS26" s="260"/>
      <c r="ZT26" s="260"/>
      <c r="ZU26" s="260"/>
      <c r="ZV26" s="260"/>
      <c r="ZW26" s="260"/>
      <c r="ZX26" s="260"/>
      <c r="ZY26" s="260"/>
      <c r="ZZ26" s="260"/>
      <c r="AAA26" s="260"/>
      <c r="AAB26" s="260"/>
      <c r="AAC26" s="260"/>
      <c r="AAD26" s="260"/>
      <c r="AAE26" s="260"/>
      <c r="AAF26" s="260"/>
      <c r="AAG26" s="260"/>
      <c r="AAH26" s="260"/>
      <c r="AAI26" s="260"/>
      <c r="AAJ26" s="260"/>
      <c r="AAK26" s="260"/>
      <c r="AAL26" s="260"/>
      <c r="AAM26" s="260"/>
      <c r="AAN26" s="260"/>
      <c r="AAO26" s="260"/>
      <c r="AAP26" s="260"/>
      <c r="AAQ26" s="260"/>
      <c r="AAR26" s="260"/>
      <c r="AAS26" s="260"/>
      <c r="AAT26" s="260"/>
      <c r="AAU26" s="260"/>
      <c r="AAV26" s="260"/>
      <c r="AAW26" s="260"/>
      <c r="AAX26" s="260"/>
      <c r="AAY26" s="260"/>
      <c r="AAZ26" s="260"/>
      <c r="ABA26" s="260"/>
      <c r="ABB26" s="260"/>
      <c r="ABC26" s="260"/>
      <c r="ABD26" s="260"/>
      <c r="ABE26" s="260"/>
      <c r="ABF26" s="260"/>
      <c r="ABG26" s="260"/>
      <c r="ABH26" s="260"/>
      <c r="ABI26" s="260"/>
      <c r="ABJ26" s="260"/>
      <c r="ABK26" s="260"/>
      <c r="ABL26" s="260"/>
      <c r="ABM26" s="260"/>
      <c r="ABN26" s="260"/>
      <c r="ABO26" s="260"/>
      <c r="ABP26" s="260"/>
      <c r="ABQ26" s="260"/>
      <c r="ABR26" s="260"/>
      <c r="ABS26" s="260"/>
      <c r="ABT26" s="260"/>
      <c r="ABU26" s="260"/>
      <c r="ABV26" s="260"/>
      <c r="ABW26" s="260"/>
      <c r="ABX26" s="260"/>
      <c r="ABY26" s="260"/>
      <c r="ABZ26" s="260"/>
      <c r="ACA26" s="260"/>
      <c r="ACB26" s="260"/>
      <c r="ACC26" s="260"/>
      <c r="ACD26" s="260"/>
      <c r="ACE26" s="260"/>
      <c r="ACF26" s="260"/>
      <c r="ACG26" s="260"/>
      <c r="ACH26" s="260"/>
      <c r="ACI26" s="260"/>
      <c r="ACJ26" s="260"/>
      <c r="ACK26" s="260"/>
      <c r="ACL26" s="260"/>
      <c r="ACM26" s="260"/>
      <c r="ACN26" s="260"/>
      <c r="ACO26" s="260"/>
      <c r="ACP26" s="260"/>
      <c r="ACQ26" s="260"/>
      <c r="ACR26" s="260"/>
      <c r="ACS26" s="260"/>
      <c r="ACT26" s="260"/>
      <c r="ACU26" s="260"/>
      <c r="ACV26" s="260"/>
      <c r="ACW26" s="260"/>
      <c r="ACX26" s="260"/>
      <c r="ACY26" s="260"/>
      <c r="ACZ26" s="260"/>
      <c r="ADA26" s="260"/>
      <c r="ADB26" s="260"/>
      <c r="ADC26" s="260"/>
      <c r="ADD26" s="260"/>
      <c r="ADE26" s="260"/>
      <c r="ADF26" s="260"/>
      <c r="ADG26" s="260"/>
      <c r="ADH26" s="260"/>
      <c r="ADI26" s="260"/>
      <c r="ADJ26" s="260"/>
      <c r="ADK26" s="260"/>
      <c r="ADL26" s="260"/>
      <c r="ADM26" s="260"/>
      <c r="ADN26" s="260"/>
      <c r="ADO26" s="260"/>
      <c r="ADP26" s="260"/>
      <c r="ADQ26" s="260"/>
      <c r="ADR26" s="260"/>
      <c r="ADS26" s="260"/>
      <c r="ADT26" s="260"/>
      <c r="ADU26" s="260"/>
      <c r="ADV26" s="260"/>
      <c r="ADW26" s="260"/>
      <c r="ADX26" s="260"/>
      <c r="ADY26" s="260"/>
      <c r="ADZ26" s="260"/>
      <c r="AEA26" s="260"/>
      <c r="AEB26" s="260"/>
      <c r="AEC26" s="260"/>
      <c r="AED26" s="260"/>
      <c r="AEE26" s="260"/>
      <c r="AEF26" s="260"/>
      <c r="AEG26" s="260"/>
      <c r="AEH26" s="260"/>
      <c r="AEI26" s="260"/>
      <c r="AEJ26" s="260"/>
      <c r="AEK26" s="260"/>
      <c r="AEL26" s="260"/>
      <c r="AEM26" s="260"/>
      <c r="AEN26" s="260"/>
      <c r="AEO26" s="260"/>
      <c r="AEP26" s="260"/>
      <c r="AEQ26" s="260"/>
      <c r="AER26" s="260"/>
      <c r="AES26" s="260"/>
      <c r="AET26" s="260"/>
      <c r="AEU26" s="260"/>
      <c r="AEV26" s="260"/>
      <c r="AEW26" s="260"/>
      <c r="AEX26" s="260"/>
      <c r="AEY26" s="260"/>
      <c r="AEZ26" s="260"/>
      <c r="AFA26" s="260"/>
      <c r="AFB26" s="260"/>
      <c r="AFC26" s="260"/>
      <c r="AFD26" s="260"/>
      <c r="AFE26" s="260"/>
      <c r="AFF26" s="260"/>
      <c r="AFG26" s="260"/>
      <c r="AFH26" s="260"/>
      <c r="AFI26" s="260"/>
      <c r="AFJ26" s="260"/>
      <c r="AFK26" s="260"/>
      <c r="AFL26" s="260"/>
      <c r="AFM26" s="260"/>
      <c r="AFN26" s="260"/>
      <c r="AFO26" s="260"/>
      <c r="AFP26" s="260"/>
      <c r="AFQ26" s="260"/>
      <c r="AFR26" s="260"/>
      <c r="AFS26" s="260"/>
      <c r="AFT26" s="260"/>
      <c r="AFU26" s="260"/>
      <c r="AFV26" s="260"/>
      <c r="AFW26" s="260"/>
      <c r="AFX26" s="260"/>
      <c r="AFY26" s="260"/>
      <c r="AFZ26" s="260"/>
      <c r="AGA26" s="260"/>
      <c r="AGB26" s="260"/>
      <c r="AGC26" s="260"/>
      <c r="AGD26" s="260"/>
      <c r="AGE26" s="260"/>
      <c r="AGF26" s="260"/>
      <c r="AGG26" s="260"/>
      <c r="AGH26" s="260"/>
      <c r="AGI26" s="260"/>
      <c r="AGJ26" s="260"/>
      <c r="AGK26" s="260"/>
      <c r="AGL26" s="260"/>
      <c r="AGM26" s="260"/>
      <c r="AGN26" s="260"/>
      <c r="AGO26" s="260"/>
      <c r="AGP26" s="260"/>
      <c r="AGQ26" s="260"/>
      <c r="AGR26" s="260"/>
      <c r="AGS26" s="260"/>
      <c r="AGT26" s="260"/>
      <c r="AGU26" s="260"/>
      <c r="AGV26" s="260"/>
      <c r="AGW26" s="260"/>
      <c r="AGX26" s="260"/>
      <c r="AGY26" s="260"/>
      <c r="AGZ26" s="260"/>
      <c r="AHA26" s="260"/>
      <c r="AHB26" s="260"/>
      <c r="AHC26" s="260"/>
      <c r="AHD26" s="260"/>
      <c r="AHE26" s="260"/>
      <c r="AHF26" s="260"/>
      <c r="AHG26" s="260"/>
      <c r="AHH26" s="260"/>
      <c r="AHI26" s="260"/>
      <c r="AHJ26" s="260"/>
      <c r="AHK26" s="260"/>
      <c r="AHL26" s="260"/>
      <c r="AHM26" s="260"/>
      <c r="AHN26" s="260"/>
      <c r="AHO26" s="260"/>
      <c r="AHP26" s="260"/>
      <c r="AHQ26" s="260"/>
      <c r="AHR26" s="260"/>
      <c r="AHS26" s="260"/>
      <c r="AHT26" s="260"/>
      <c r="AHU26" s="260"/>
      <c r="AHV26" s="260"/>
      <c r="AHW26" s="260"/>
      <c r="AHX26" s="260"/>
      <c r="AHY26" s="260"/>
      <c r="AHZ26" s="260"/>
      <c r="AIA26" s="260"/>
      <c r="AIB26" s="260"/>
      <c r="AIC26" s="260"/>
      <c r="AID26" s="260"/>
      <c r="AIE26" s="260"/>
      <c r="AIF26" s="260"/>
      <c r="AIG26" s="260"/>
      <c r="AIH26" s="260"/>
      <c r="AII26" s="260"/>
      <c r="AIJ26" s="260"/>
      <c r="AIK26" s="260"/>
      <c r="AIL26" s="260"/>
      <c r="AIM26" s="260"/>
      <c r="AIN26" s="260"/>
      <c r="AIO26" s="260"/>
      <c r="AIP26" s="260"/>
      <c r="AIQ26" s="260"/>
      <c r="AIR26" s="260"/>
      <c r="AIS26" s="260"/>
      <c r="AIT26" s="260"/>
      <c r="AIU26" s="260"/>
      <c r="AIV26" s="260"/>
      <c r="AIW26" s="260"/>
      <c r="AIX26" s="260"/>
      <c r="AIY26" s="260"/>
      <c r="AIZ26" s="260"/>
      <c r="AJA26" s="260"/>
      <c r="AJB26" s="260"/>
      <c r="AJC26" s="260"/>
      <c r="AJD26" s="260"/>
      <c r="AJE26" s="260"/>
      <c r="AJF26" s="260"/>
      <c r="AJG26" s="260"/>
      <c r="AJH26" s="260"/>
      <c r="AJI26" s="260"/>
      <c r="AJJ26" s="260"/>
      <c r="AJK26" s="260"/>
      <c r="AJL26" s="260"/>
      <c r="AJM26" s="260"/>
      <c r="AJN26" s="260"/>
      <c r="AJO26" s="260"/>
      <c r="AJP26" s="260"/>
      <c r="AJQ26" s="260"/>
      <c r="AJR26" s="260"/>
      <c r="AJS26" s="260"/>
      <c r="AJT26" s="260"/>
      <c r="AJU26" s="260"/>
      <c r="AJV26" s="260"/>
      <c r="AJW26" s="260"/>
      <c r="AJX26" s="260"/>
      <c r="AJY26" s="260"/>
      <c r="AJZ26" s="260"/>
      <c r="AKA26" s="260"/>
      <c r="AKB26" s="260"/>
      <c r="AKC26" s="260"/>
      <c r="AKD26" s="260"/>
      <c r="AKE26" s="260"/>
      <c r="AKF26" s="260"/>
      <c r="AKG26" s="260"/>
      <c r="AKH26" s="260"/>
      <c r="AKI26" s="260"/>
      <c r="AKJ26" s="260"/>
      <c r="AKK26" s="260"/>
      <c r="AKL26" s="260"/>
      <c r="AKM26" s="260"/>
      <c r="AKN26" s="260"/>
      <c r="AKO26" s="260"/>
      <c r="AKP26" s="260"/>
      <c r="AKQ26" s="260"/>
      <c r="AKR26" s="260"/>
      <c r="AKS26" s="260"/>
      <c r="AKT26" s="260"/>
      <c r="AKU26" s="260"/>
      <c r="AKV26" s="260"/>
      <c r="AKW26" s="260"/>
      <c r="AKX26" s="260"/>
      <c r="AKY26" s="260"/>
      <c r="AKZ26" s="260"/>
      <c r="ALA26" s="260"/>
      <c r="ALB26" s="260"/>
      <c r="ALC26" s="260"/>
      <c r="ALD26" s="260"/>
      <c r="ALE26" s="260"/>
      <c r="ALF26" s="260"/>
      <c r="ALG26" s="260"/>
      <c r="ALH26" s="260"/>
      <c r="ALI26" s="260"/>
      <c r="ALJ26" s="260"/>
      <c r="ALK26" s="260"/>
      <c r="ALL26" s="260"/>
      <c r="ALM26" s="260"/>
      <c r="ALN26" s="260"/>
      <c r="ALO26" s="260"/>
      <c r="ALP26" s="260"/>
      <c r="ALQ26" s="260"/>
      <c r="ALR26" s="260"/>
      <c r="ALS26" s="260"/>
      <c r="ALT26" s="260"/>
      <c r="ALU26" s="260"/>
      <c r="ALV26" s="260"/>
      <c r="ALW26" s="260"/>
      <c r="ALX26" s="260"/>
      <c r="ALY26" s="260"/>
      <c r="ALZ26" s="260"/>
      <c r="AMA26" s="260"/>
      <c r="AMB26" s="260"/>
      <c r="AMC26" s="260"/>
      <c r="AMD26" s="260"/>
      <c r="AME26" s="260"/>
      <c r="AMF26" s="260"/>
      <c r="AMG26" s="260"/>
      <c r="AMH26" s="260"/>
      <c r="AMI26" s="260"/>
      <c r="AMJ26" s="260"/>
      <c r="AMK26" s="260"/>
      <c r="AML26" s="260"/>
      <c r="AMM26" s="260"/>
      <c r="AMN26" s="260"/>
      <c r="AMO26" s="260"/>
      <c r="AMP26" s="260"/>
      <c r="AMQ26" s="260"/>
      <c r="AMR26" s="260"/>
      <c r="AMS26" s="260"/>
      <c r="AMT26" s="260"/>
      <c r="AMU26" s="260"/>
      <c r="AMV26" s="260"/>
      <c r="AMW26" s="260"/>
      <c r="AMX26" s="260"/>
      <c r="AMY26" s="260"/>
      <c r="AMZ26" s="260"/>
      <c r="ANA26" s="260"/>
      <c r="ANB26" s="260"/>
      <c r="ANC26" s="260"/>
      <c r="AND26" s="260"/>
      <c r="ANE26" s="260"/>
      <c r="ANF26" s="260"/>
      <c r="ANG26" s="260"/>
      <c r="ANH26" s="260"/>
      <c r="ANI26" s="260"/>
      <c r="ANJ26" s="260"/>
      <c r="ANK26" s="260"/>
      <c r="ANL26" s="260"/>
      <c r="ANM26" s="260"/>
      <c r="ANN26" s="260"/>
      <c r="ANO26" s="260"/>
      <c r="ANP26" s="260"/>
      <c r="ANQ26" s="260"/>
      <c r="ANR26" s="260"/>
      <c r="ANS26" s="260"/>
      <c r="ANT26" s="260"/>
      <c r="ANU26" s="260"/>
      <c r="ANV26" s="260"/>
      <c r="ANW26" s="260"/>
      <c r="ANX26" s="260"/>
      <c r="ANY26" s="260"/>
      <c r="ANZ26" s="260"/>
      <c r="AOA26" s="260"/>
      <c r="AOB26" s="260"/>
      <c r="AOC26" s="260"/>
      <c r="AOD26" s="260"/>
      <c r="AOE26" s="260"/>
      <c r="AOF26" s="260"/>
      <c r="AOG26" s="260"/>
      <c r="AOH26" s="260"/>
      <c r="AOI26" s="260"/>
      <c r="AOJ26" s="260"/>
      <c r="AOK26" s="260"/>
      <c r="AOL26" s="260"/>
      <c r="AOM26" s="260"/>
      <c r="AON26" s="260"/>
      <c r="AOO26" s="260"/>
      <c r="AOP26" s="260"/>
      <c r="AOQ26" s="260"/>
      <c r="AOR26" s="260"/>
      <c r="AOS26" s="260"/>
      <c r="AOT26" s="260"/>
      <c r="AOU26" s="260"/>
      <c r="AOV26" s="260"/>
      <c r="AOW26" s="260"/>
      <c r="AOX26" s="260"/>
      <c r="AOY26" s="260"/>
      <c r="AOZ26" s="260"/>
      <c r="APA26" s="260"/>
      <c r="APB26" s="260"/>
      <c r="APC26" s="260"/>
      <c r="APD26" s="260"/>
      <c r="APE26" s="260"/>
      <c r="APF26" s="260"/>
      <c r="APG26" s="260"/>
      <c r="APH26" s="260"/>
      <c r="API26" s="260"/>
      <c r="APJ26" s="260"/>
      <c r="APK26" s="260"/>
      <c r="APL26" s="260"/>
      <c r="APM26" s="260"/>
      <c r="APN26" s="260"/>
      <c r="APO26" s="260"/>
      <c r="APP26" s="260"/>
      <c r="APQ26" s="260"/>
      <c r="APR26" s="260"/>
      <c r="APS26" s="260"/>
      <c r="APT26" s="260"/>
      <c r="APU26" s="260"/>
      <c r="APV26" s="260"/>
      <c r="APW26" s="260"/>
      <c r="APX26" s="260"/>
      <c r="APY26" s="260"/>
      <c r="APZ26" s="260"/>
      <c r="AQA26" s="260"/>
      <c r="AQB26" s="260"/>
      <c r="AQC26" s="260"/>
      <c r="AQD26" s="260"/>
      <c r="AQE26" s="260"/>
      <c r="AQF26" s="260"/>
      <c r="AQG26" s="260"/>
      <c r="AQH26" s="260"/>
      <c r="AQI26" s="260"/>
      <c r="AQJ26" s="260"/>
      <c r="AQK26" s="260"/>
      <c r="AQL26" s="260"/>
      <c r="AQM26" s="260"/>
      <c r="AQN26" s="260"/>
      <c r="AQO26" s="260"/>
      <c r="AQP26" s="260"/>
      <c r="AQQ26" s="260"/>
      <c r="AQR26" s="260"/>
      <c r="AQS26" s="260"/>
      <c r="AQT26" s="260"/>
      <c r="AQU26" s="260"/>
      <c r="AQV26" s="260"/>
      <c r="AQW26" s="260"/>
      <c r="AQX26" s="260"/>
      <c r="AQY26" s="260"/>
      <c r="AQZ26" s="260"/>
      <c r="ARA26" s="260"/>
      <c r="ARB26" s="260"/>
      <c r="ARC26" s="260"/>
      <c r="ARD26" s="260"/>
      <c r="ARE26" s="260"/>
      <c r="ARF26" s="260"/>
      <c r="ARG26" s="260"/>
      <c r="ARH26" s="260"/>
      <c r="ARI26" s="260"/>
      <c r="ARJ26" s="260"/>
      <c r="ARK26" s="260"/>
      <c r="ARL26" s="260"/>
      <c r="ARM26" s="260"/>
      <c r="ARN26" s="260"/>
      <c r="ARO26" s="260"/>
      <c r="ARP26" s="260"/>
      <c r="ARQ26" s="260"/>
      <c r="ARR26" s="260"/>
      <c r="ARS26" s="260"/>
      <c r="ART26" s="260"/>
      <c r="ARU26" s="260"/>
      <c r="ARV26" s="260"/>
      <c r="ARW26" s="260"/>
      <c r="ARX26" s="260"/>
      <c r="ARY26" s="260"/>
      <c r="ARZ26" s="260"/>
      <c r="ASA26" s="260"/>
      <c r="ASB26" s="260"/>
      <c r="ASC26" s="260"/>
      <c r="ASD26" s="260"/>
      <c r="ASE26" s="260"/>
      <c r="ASF26" s="260"/>
      <c r="ASG26" s="260"/>
      <c r="ASH26" s="260"/>
      <c r="ASI26" s="260"/>
      <c r="ASJ26" s="260"/>
      <c r="ASK26" s="260"/>
      <c r="ASL26" s="260"/>
      <c r="ASM26" s="260"/>
      <c r="ASN26" s="260"/>
      <c r="ASO26" s="260"/>
      <c r="ASP26" s="260"/>
      <c r="ASQ26" s="260"/>
      <c r="ASR26" s="260"/>
      <c r="ASS26" s="260"/>
      <c r="AST26" s="260"/>
      <c r="ASU26" s="260"/>
      <c r="ASV26" s="260"/>
      <c r="ASW26" s="260"/>
      <c r="ASX26" s="260"/>
      <c r="ASY26" s="260"/>
      <c r="ASZ26" s="260"/>
      <c r="ATA26" s="260"/>
      <c r="ATB26" s="260"/>
      <c r="ATC26" s="260"/>
      <c r="ATD26" s="260"/>
      <c r="ATE26" s="260"/>
      <c r="ATF26" s="260"/>
      <c r="ATG26" s="260"/>
      <c r="ATH26" s="260"/>
      <c r="ATI26" s="260"/>
      <c r="ATJ26" s="260"/>
      <c r="ATK26" s="260"/>
      <c r="ATL26" s="260"/>
      <c r="ATM26" s="260"/>
      <c r="ATN26" s="260"/>
      <c r="ATO26" s="260"/>
      <c r="ATP26" s="260"/>
      <c r="ATQ26" s="260"/>
      <c r="ATR26" s="260"/>
      <c r="ATS26" s="260"/>
      <c r="ATT26" s="260"/>
      <c r="ATU26" s="260"/>
      <c r="ATV26" s="260"/>
      <c r="ATW26" s="260"/>
      <c r="ATX26" s="260"/>
      <c r="ATY26" s="260"/>
      <c r="ATZ26" s="260"/>
      <c r="AUA26" s="260"/>
      <c r="AUB26" s="260"/>
      <c r="AUC26" s="260"/>
      <c r="AUD26" s="260"/>
      <c r="AUE26" s="260"/>
      <c r="AUF26" s="260"/>
      <c r="AUG26" s="260"/>
      <c r="AUH26" s="260"/>
      <c r="AUI26" s="260"/>
      <c r="AUJ26" s="260"/>
      <c r="AUK26" s="260"/>
      <c r="AUL26" s="260"/>
      <c r="AUM26" s="260"/>
      <c r="AUN26" s="260"/>
      <c r="AUO26" s="260"/>
      <c r="AUP26" s="260"/>
      <c r="AUQ26" s="260"/>
      <c r="AUR26" s="260"/>
      <c r="AUS26" s="260"/>
      <c r="AUT26" s="260"/>
      <c r="AUU26" s="260"/>
      <c r="AUV26" s="260"/>
      <c r="AUW26" s="260"/>
      <c r="AUX26" s="260"/>
      <c r="AUY26" s="260"/>
      <c r="AUZ26" s="260"/>
      <c r="AVA26" s="260"/>
      <c r="AVB26" s="260"/>
      <c r="AVC26" s="260"/>
      <c r="AVD26" s="260"/>
      <c r="AVE26" s="260"/>
      <c r="AVF26" s="260"/>
      <c r="AVG26" s="260"/>
      <c r="AVH26" s="260"/>
      <c r="AVI26" s="260"/>
      <c r="AVJ26" s="260"/>
      <c r="AVK26" s="260"/>
      <c r="AVL26" s="260"/>
      <c r="AVM26" s="260"/>
      <c r="AVN26" s="260"/>
      <c r="AVO26" s="260"/>
      <c r="AVP26" s="260"/>
      <c r="AVQ26" s="260"/>
      <c r="AVR26" s="260"/>
      <c r="AVS26" s="260"/>
      <c r="AVT26" s="260"/>
      <c r="AVU26" s="260"/>
      <c r="AVV26" s="260"/>
      <c r="AVW26" s="260"/>
      <c r="AVX26" s="260"/>
      <c r="AVY26" s="260"/>
      <c r="AVZ26" s="260"/>
      <c r="AWA26" s="260"/>
      <c r="AWB26" s="260"/>
      <c r="AWC26" s="260"/>
      <c r="AWD26" s="260"/>
      <c r="AWE26" s="260"/>
      <c r="AWF26" s="260"/>
      <c r="AWG26" s="260"/>
      <c r="AWH26" s="260"/>
      <c r="AWI26" s="260"/>
      <c r="AWJ26" s="260"/>
      <c r="AWK26" s="260"/>
      <c r="AWL26" s="260"/>
      <c r="AWM26" s="260"/>
      <c r="AWN26" s="260"/>
      <c r="AWO26" s="260"/>
      <c r="AWP26" s="260"/>
      <c r="AWQ26" s="260"/>
      <c r="AWR26" s="260"/>
      <c r="AWS26" s="260"/>
      <c r="AWT26" s="260"/>
      <c r="AWU26" s="260"/>
      <c r="AWV26" s="260"/>
      <c r="AWW26" s="260"/>
      <c r="AWX26" s="260"/>
      <c r="AWY26" s="260"/>
      <c r="AWZ26" s="260"/>
      <c r="AXA26" s="260"/>
      <c r="AXB26" s="260"/>
      <c r="AXC26" s="260"/>
      <c r="AXD26" s="260"/>
      <c r="AXE26" s="260"/>
      <c r="AXF26" s="260"/>
      <c r="AXG26" s="260"/>
      <c r="AXH26" s="260"/>
      <c r="AXI26" s="260"/>
      <c r="AXJ26" s="260"/>
      <c r="AXK26" s="260"/>
      <c r="AXL26" s="260"/>
      <c r="AXM26" s="260"/>
      <c r="AXN26" s="260"/>
      <c r="AXO26" s="260"/>
      <c r="AXP26" s="260"/>
      <c r="AXQ26" s="260"/>
      <c r="AXR26" s="260"/>
      <c r="AXS26" s="260"/>
      <c r="AXT26" s="260"/>
      <c r="AXU26" s="260"/>
      <c r="AXV26" s="260"/>
      <c r="AXW26" s="260"/>
      <c r="AXX26" s="260"/>
      <c r="AXY26" s="260"/>
      <c r="AXZ26" s="260"/>
      <c r="AYA26" s="260"/>
      <c r="AYB26" s="260"/>
      <c r="AYC26" s="260"/>
      <c r="AYD26" s="260"/>
      <c r="AYE26" s="260"/>
      <c r="AYF26" s="260"/>
      <c r="AYG26" s="260"/>
      <c r="AYH26" s="260"/>
      <c r="AYI26" s="260"/>
      <c r="AYJ26" s="260"/>
      <c r="AYK26" s="260"/>
      <c r="AYL26" s="260"/>
      <c r="AYM26" s="260"/>
      <c r="AYN26" s="260"/>
      <c r="AYO26" s="260"/>
      <c r="AYP26" s="260"/>
      <c r="AYQ26" s="260"/>
      <c r="AYR26" s="260"/>
      <c r="AYS26" s="260"/>
      <c r="AYT26" s="260"/>
      <c r="AYU26" s="260"/>
      <c r="AYV26" s="260"/>
      <c r="AYW26" s="260"/>
      <c r="AYX26" s="260"/>
      <c r="AYY26" s="260"/>
      <c r="AYZ26" s="260"/>
      <c r="AZA26" s="260"/>
      <c r="AZB26" s="260"/>
      <c r="AZC26" s="260"/>
      <c r="AZD26" s="260"/>
      <c r="AZE26" s="260"/>
      <c r="AZF26" s="260"/>
      <c r="AZG26" s="260"/>
      <c r="AZH26" s="260"/>
      <c r="AZI26" s="260"/>
      <c r="AZJ26" s="260"/>
      <c r="AZK26" s="260"/>
      <c r="AZL26" s="260"/>
      <c r="AZM26" s="260"/>
      <c r="AZN26" s="260"/>
      <c r="AZO26" s="260"/>
      <c r="AZP26" s="260"/>
      <c r="AZQ26" s="260"/>
      <c r="AZR26" s="260"/>
      <c r="AZS26" s="260"/>
      <c r="AZT26" s="260"/>
      <c r="AZU26" s="260"/>
      <c r="AZV26" s="260"/>
      <c r="AZW26" s="260"/>
      <c r="AZX26" s="260"/>
      <c r="AZY26" s="260"/>
      <c r="AZZ26" s="260"/>
      <c r="BAA26" s="260"/>
      <c r="BAB26" s="260"/>
      <c r="BAC26" s="260"/>
      <c r="BAD26" s="260"/>
      <c r="BAE26" s="260"/>
      <c r="BAF26" s="260"/>
      <c r="BAG26" s="260"/>
      <c r="BAH26" s="260"/>
      <c r="BAI26" s="260"/>
      <c r="BAJ26" s="260"/>
      <c r="BAK26" s="260"/>
      <c r="BAL26" s="260"/>
      <c r="BAM26" s="260"/>
      <c r="BAN26" s="260"/>
      <c r="BAO26" s="260"/>
      <c r="BAP26" s="260"/>
      <c r="BAQ26" s="260"/>
      <c r="BAR26" s="260"/>
      <c r="BAS26" s="260"/>
      <c r="BAT26" s="260"/>
      <c r="BAU26" s="260"/>
      <c r="BAV26" s="260"/>
      <c r="BAW26" s="260"/>
      <c r="BAX26" s="260"/>
      <c r="BAY26" s="260"/>
      <c r="BAZ26" s="260"/>
      <c r="BBA26" s="260"/>
      <c r="BBB26" s="260"/>
      <c r="BBC26" s="260"/>
      <c r="BBD26" s="260"/>
      <c r="BBE26" s="260"/>
      <c r="BBF26" s="260"/>
      <c r="BBG26" s="260"/>
      <c r="BBH26" s="260"/>
      <c r="BBI26" s="260"/>
      <c r="BBJ26" s="260"/>
      <c r="BBK26" s="260"/>
      <c r="BBL26" s="260"/>
      <c r="BBM26" s="260"/>
      <c r="BBN26" s="260"/>
      <c r="BBO26" s="260"/>
      <c r="BBP26" s="260"/>
      <c r="BBQ26" s="260"/>
      <c r="BBR26" s="260"/>
      <c r="BBS26" s="260"/>
      <c r="BBT26" s="260"/>
      <c r="BBU26" s="260"/>
      <c r="BBV26" s="260"/>
      <c r="BBW26" s="260"/>
      <c r="BBX26" s="260"/>
      <c r="BBY26" s="260"/>
      <c r="BBZ26" s="260"/>
      <c r="BCA26" s="260"/>
      <c r="BCB26" s="260"/>
      <c r="BCC26" s="260"/>
      <c r="BCD26" s="260"/>
      <c r="BCE26" s="260"/>
      <c r="BCF26" s="260"/>
      <c r="BCG26" s="260"/>
      <c r="BCH26" s="260"/>
      <c r="BCI26" s="260"/>
      <c r="BCJ26" s="260"/>
      <c r="BCK26" s="260"/>
      <c r="BCL26" s="260"/>
      <c r="BCM26" s="260"/>
      <c r="BCN26" s="260"/>
      <c r="BCO26" s="260"/>
      <c r="BCP26" s="260"/>
      <c r="BCQ26" s="260"/>
      <c r="BCR26" s="260"/>
      <c r="BCS26" s="260"/>
      <c r="BCT26" s="260"/>
      <c r="BCU26" s="260"/>
      <c r="BCV26" s="260"/>
      <c r="BCW26" s="260"/>
      <c r="BCX26" s="260"/>
      <c r="BCY26" s="260"/>
      <c r="BCZ26" s="260"/>
      <c r="BDA26" s="260"/>
      <c r="BDB26" s="260"/>
      <c r="BDC26" s="260"/>
      <c r="BDD26" s="260"/>
      <c r="BDE26" s="260"/>
      <c r="BDF26" s="260"/>
      <c r="BDG26" s="260"/>
      <c r="BDH26" s="260"/>
      <c r="BDI26" s="260"/>
      <c r="BDJ26" s="260"/>
      <c r="BDK26" s="260"/>
      <c r="BDL26" s="260"/>
      <c r="BDM26" s="260"/>
      <c r="BDN26" s="260"/>
      <c r="BDO26" s="260"/>
      <c r="BDP26" s="260"/>
      <c r="BDQ26" s="260"/>
      <c r="BDR26" s="260"/>
      <c r="BDS26" s="260"/>
      <c r="BDT26" s="260"/>
      <c r="BDU26" s="260"/>
      <c r="BDV26" s="260"/>
      <c r="BDW26" s="260"/>
      <c r="BDX26" s="260"/>
      <c r="BDY26" s="260"/>
      <c r="BDZ26" s="260"/>
      <c r="BEA26" s="260"/>
      <c r="BEB26" s="260"/>
      <c r="BEC26" s="260"/>
      <c r="BED26" s="260"/>
      <c r="BEE26" s="260"/>
      <c r="BEF26" s="260"/>
      <c r="BEG26" s="260"/>
      <c r="BEH26" s="260"/>
      <c r="BEI26" s="260"/>
      <c r="BEJ26" s="260"/>
      <c r="BEK26" s="260"/>
      <c r="BEL26" s="260"/>
      <c r="BEM26" s="260"/>
      <c r="BEN26" s="260"/>
      <c r="BEO26" s="260"/>
      <c r="BEP26" s="260"/>
      <c r="BEQ26" s="260"/>
      <c r="BER26" s="260"/>
      <c r="BES26" s="260"/>
      <c r="BET26" s="260"/>
      <c r="BEU26" s="260"/>
      <c r="BEV26" s="260"/>
      <c r="BEW26" s="260"/>
      <c r="BEX26" s="260"/>
      <c r="BEY26" s="260"/>
      <c r="BEZ26" s="260"/>
      <c r="BFA26" s="260"/>
      <c r="BFB26" s="260"/>
      <c r="BFC26" s="260"/>
      <c r="BFD26" s="260"/>
      <c r="BFE26" s="260"/>
      <c r="BFF26" s="260"/>
      <c r="BFG26" s="260"/>
      <c r="BFH26" s="260"/>
      <c r="BFI26" s="260"/>
      <c r="BFJ26" s="260"/>
      <c r="BFK26" s="260"/>
      <c r="BFL26" s="260"/>
      <c r="BFM26" s="260"/>
      <c r="BFN26" s="260"/>
      <c r="BFO26" s="260"/>
      <c r="BFP26" s="260"/>
      <c r="BFQ26" s="260"/>
      <c r="BFR26" s="260"/>
      <c r="BFS26" s="260"/>
      <c r="BFT26" s="260"/>
      <c r="BFU26" s="260"/>
      <c r="BFV26" s="260"/>
      <c r="BFW26" s="260"/>
      <c r="BFX26" s="260"/>
      <c r="BFY26" s="260"/>
      <c r="BFZ26" s="260"/>
      <c r="BGA26" s="260"/>
      <c r="BGB26" s="260"/>
      <c r="BGC26" s="260"/>
      <c r="BGD26" s="260"/>
      <c r="BGE26" s="260"/>
      <c r="BGF26" s="260"/>
      <c r="BGG26" s="260"/>
      <c r="BGH26" s="260"/>
      <c r="BGI26" s="260"/>
      <c r="BGJ26" s="260"/>
      <c r="BGK26" s="260"/>
      <c r="BGL26" s="260"/>
      <c r="BGM26" s="260"/>
      <c r="BGN26" s="260"/>
      <c r="BGO26" s="260"/>
      <c r="BGP26" s="260"/>
      <c r="BGQ26" s="260"/>
      <c r="BGR26" s="260"/>
      <c r="BGS26" s="260"/>
      <c r="BGT26" s="260"/>
      <c r="BGU26" s="260"/>
      <c r="BGV26" s="260"/>
      <c r="BGW26" s="260"/>
      <c r="BGX26" s="260"/>
      <c r="BGY26" s="260"/>
      <c r="BGZ26" s="260"/>
      <c r="BHA26" s="260"/>
      <c r="BHB26" s="260"/>
      <c r="BHC26" s="260"/>
      <c r="BHD26" s="260"/>
      <c r="BHE26" s="260"/>
      <c r="BHF26" s="260"/>
      <c r="BHG26" s="260"/>
      <c r="BHH26" s="260"/>
      <c r="BHI26" s="260"/>
      <c r="BHJ26" s="260"/>
      <c r="BHK26" s="260"/>
      <c r="BHL26" s="260"/>
      <c r="BHM26" s="260"/>
      <c r="BHN26" s="260"/>
      <c r="BHO26" s="260"/>
      <c r="BHP26" s="260"/>
      <c r="BHQ26" s="260"/>
      <c r="BHR26" s="260"/>
      <c r="BHS26" s="260"/>
      <c r="BHT26" s="260"/>
      <c r="BHU26" s="260"/>
      <c r="BHV26" s="260"/>
      <c r="BHW26" s="260"/>
      <c r="BHX26" s="260"/>
      <c r="BHY26" s="260"/>
      <c r="BHZ26" s="260"/>
      <c r="BIA26" s="260"/>
      <c r="BIB26" s="260"/>
      <c r="BIC26" s="260"/>
      <c r="BID26" s="260"/>
      <c r="BIE26" s="260"/>
      <c r="BIF26" s="260"/>
      <c r="BIG26" s="260"/>
      <c r="BIH26" s="260"/>
      <c r="BII26" s="260"/>
      <c r="BIJ26" s="260"/>
      <c r="BIK26" s="260"/>
      <c r="BIL26" s="260"/>
      <c r="BIM26" s="260"/>
      <c r="BIN26" s="260"/>
      <c r="BIO26" s="260"/>
      <c r="BIP26" s="260"/>
      <c r="BIQ26" s="260"/>
      <c r="BIR26" s="260"/>
      <c r="BIS26" s="260"/>
      <c r="BIT26" s="260"/>
      <c r="BIU26" s="260"/>
      <c r="BIV26" s="260"/>
      <c r="BIW26" s="260"/>
      <c r="BIX26" s="260"/>
      <c r="BIY26" s="260"/>
      <c r="BIZ26" s="260"/>
      <c r="BJA26" s="260"/>
      <c r="BJB26" s="260"/>
      <c r="BJC26" s="260"/>
      <c r="BJD26" s="260"/>
      <c r="BJE26" s="260"/>
      <c r="BJF26" s="260"/>
      <c r="BJG26" s="260"/>
      <c r="BJH26" s="260"/>
      <c r="BJI26" s="260"/>
      <c r="BJJ26" s="260"/>
      <c r="BJK26" s="260"/>
      <c r="BJL26" s="260"/>
      <c r="BJM26" s="260"/>
      <c r="BJN26" s="260"/>
      <c r="BJO26" s="260"/>
      <c r="BJP26" s="260"/>
      <c r="BJQ26" s="260"/>
      <c r="BJR26" s="260"/>
      <c r="BJS26" s="260"/>
      <c r="BJT26" s="260"/>
      <c r="BJU26" s="260"/>
      <c r="BJV26" s="260"/>
      <c r="BJW26" s="260"/>
      <c r="BJX26" s="260"/>
      <c r="BJY26" s="260"/>
      <c r="BJZ26" s="260"/>
      <c r="BKA26" s="260"/>
      <c r="BKB26" s="260"/>
      <c r="BKC26" s="260"/>
      <c r="BKD26" s="260"/>
      <c r="BKE26" s="260"/>
      <c r="BKF26" s="260"/>
      <c r="BKG26" s="260"/>
      <c r="BKH26" s="260"/>
      <c r="BKI26" s="260"/>
      <c r="BKJ26" s="260"/>
      <c r="BKK26" s="260"/>
      <c r="BKL26" s="260"/>
      <c r="BKM26" s="260"/>
      <c r="BKN26" s="260"/>
      <c r="BKO26" s="260"/>
      <c r="BKP26" s="260"/>
      <c r="BKQ26" s="260"/>
      <c r="BKR26" s="260"/>
      <c r="BKS26" s="260"/>
      <c r="BKT26" s="260"/>
      <c r="BKU26" s="260"/>
      <c r="BKV26" s="260"/>
      <c r="BKW26" s="260"/>
      <c r="BKX26" s="260"/>
      <c r="BKY26" s="260"/>
      <c r="BKZ26" s="260"/>
      <c r="BLA26" s="260"/>
      <c r="BLB26" s="260"/>
      <c r="BLC26" s="260"/>
      <c r="BLD26" s="260"/>
      <c r="BLE26" s="260"/>
      <c r="BLF26" s="260"/>
      <c r="BLG26" s="260"/>
      <c r="BLH26" s="260"/>
      <c r="BLI26" s="260"/>
      <c r="BLJ26" s="260"/>
      <c r="BLK26" s="260"/>
      <c r="BLL26" s="260"/>
      <c r="BLM26" s="260"/>
      <c r="BLN26" s="260"/>
      <c r="BLO26" s="260"/>
      <c r="BLP26" s="260"/>
      <c r="BLQ26" s="260"/>
      <c r="BLR26" s="260"/>
      <c r="BLS26" s="260"/>
      <c r="BLT26" s="260"/>
      <c r="BLU26" s="260"/>
      <c r="BLV26" s="260"/>
      <c r="BLW26" s="260"/>
      <c r="BLX26" s="260"/>
      <c r="BLY26" s="260"/>
      <c r="BLZ26" s="260"/>
      <c r="BMA26" s="260"/>
      <c r="BMB26" s="260"/>
      <c r="BMC26" s="260"/>
      <c r="BMD26" s="260"/>
      <c r="BME26" s="260"/>
      <c r="BMF26" s="260"/>
      <c r="BMG26" s="260"/>
      <c r="BMH26" s="260"/>
      <c r="BMI26" s="260"/>
      <c r="BMJ26" s="260"/>
      <c r="BMK26" s="260"/>
      <c r="BML26" s="260"/>
      <c r="BMM26" s="260"/>
      <c r="BMN26" s="260"/>
      <c r="BMO26" s="260"/>
      <c r="BMP26" s="260"/>
      <c r="BMQ26" s="260"/>
      <c r="BMR26" s="260"/>
      <c r="BMS26" s="260"/>
      <c r="BMT26" s="260"/>
      <c r="BMU26" s="260"/>
      <c r="BMV26" s="260"/>
      <c r="BMW26" s="260"/>
      <c r="BMX26" s="260"/>
      <c r="BMY26" s="260"/>
      <c r="BMZ26" s="260"/>
      <c r="BNA26" s="260"/>
      <c r="BNB26" s="260"/>
      <c r="BNC26" s="260"/>
      <c r="BND26" s="260"/>
      <c r="BNE26" s="260"/>
      <c r="BNF26" s="260"/>
      <c r="BNG26" s="260"/>
      <c r="BNH26" s="260"/>
      <c r="BNI26" s="260"/>
      <c r="BNJ26" s="260"/>
      <c r="BNK26" s="260"/>
      <c r="BNL26" s="260"/>
      <c r="BNM26" s="260"/>
      <c r="BNN26" s="260"/>
      <c r="BNO26" s="260"/>
      <c r="BNP26" s="260"/>
      <c r="BNQ26" s="260"/>
      <c r="BNR26" s="260"/>
      <c r="BNS26" s="260"/>
      <c r="BNT26" s="260"/>
      <c r="BNU26" s="260"/>
      <c r="BNV26" s="260"/>
      <c r="BNW26" s="260"/>
      <c r="BNX26" s="260"/>
      <c r="BNY26" s="260"/>
      <c r="BNZ26" s="260"/>
      <c r="BOA26" s="260"/>
      <c r="BOB26" s="260"/>
      <c r="BOC26" s="260"/>
      <c r="BOD26" s="260"/>
      <c r="BOE26" s="260"/>
      <c r="BOF26" s="260"/>
      <c r="BOG26" s="260"/>
      <c r="BOH26" s="260"/>
      <c r="BOI26" s="260"/>
      <c r="BOJ26" s="260"/>
      <c r="BOK26" s="260"/>
      <c r="BOL26" s="260"/>
      <c r="BOM26" s="260"/>
      <c r="BON26" s="260"/>
      <c r="BOO26" s="260"/>
      <c r="BOP26" s="260"/>
      <c r="BOQ26" s="260"/>
      <c r="BOR26" s="260"/>
      <c r="BOS26" s="260"/>
      <c r="BOT26" s="260"/>
      <c r="BOU26" s="260"/>
      <c r="BOV26" s="260"/>
      <c r="BOW26" s="260"/>
      <c r="BOX26" s="260"/>
      <c r="BOY26" s="260"/>
      <c r="BOZ26" s="260"/>
      <c r="BPA26" s="260"/>
      <c r="BPB26" s="260"/>
      <c r="BPC26" s="260"/>
      <c r="BPD26" s="260"/>
      <c r="BPE26" s="260"/>
      <c r="BPF26" s="260"/>
      <c r="BPG26" s="260"/>
      <c r="BPH26" s="260"/>
      <c r="BPI26" s="260"/>
      <c r="BPJ26" s="260"/>
      <c r="BPK26" s="260"/>
      <c r="BPL26" s="260"/>
      <c r="BPM26" s="260"/>
      <c r="BPN26" s="260"/>
      <c r="BPO26" s="260"/>
      <c r="BPP26" s="260"/>
      <c r="BPQ26" s="260"/>
      <c r="BPR26" s="260"/>
      <c r="BPS26" s="260"/>
      <c r="BPT26" s="260"/>
      <c r="BPU26" s="260"/>
      <c r="BPV26" s="260"/>
      <c r="BPW26" s="260"/>
      <c r="BPX26" s="260"/>
      <c r="BPY26" s="260"/>
      <c r="BPZ26" s="260"/>
      <c r="BQA26" s="260"/>
      <c r="BQB26" s="260"/>
      <c r="BQC26" s="260"/>
      <c r="BQD26" s="260"/>
      <c r="BQE26" s="260"/>
      <c r="BQF26" s="260"/>
      <c r="BQG26" s="260"/>
      <c r="BQH26" s="260"/>
      <c r="BQI26" s="260"/>
      <c r="BQJ26" s="260"/>
      <c r="BQK26" s="260"/>
      <c r="BQL26" s="260"/>
      <c r="BQM26" s="260"/>
      <c r="BQN26" s="260"/>
      <c r="BQO26" s="260"/>
      <c r="BQP26" s="260"/>
      <c r="BQQ26" s="260"/>
      <c r="BQR26" s="260"/>
      <c r="BQS26" s="260"/>
      <c r="BQT26" s="260"/>
      <c r="BQU26" s="260"/>
      <c r="BQV26" s="260"/>
      <c r="BQW26" s="260"/>
      <c r="BQX26" s="260"/>
      <c r="BQY26" s="260"/>
      <c r="BQZ26" s="260"/>
      <c r="BRA26" s="260"/>
      <c r="BRB26" s="260"/>
      <c r="BRC26" s="260"/>
      <c r="BRD26" s="260"/>
      <c r="BRE26" s="260"/>
      <c r="BRF26" s="260"/>
      <c r="BRG26" s="260"/>
      <c r="BRH26" s="260"/>
      <c r="BRI26" s="260"/>
      <c r="BRJ26" s="260"/>
      <c r="BRK26" s="260"/>
      <c r="BRL26" s="260"/>
      <c r="BRM26" s="260"/>
      <c r="BRN26" s="260"/>
      <c r="BRO26" s="260"/>
      <c r="BRP26" s="260"/>
      <c r="BRQ26" s="260"/>
      <c r="BRR26" s="260"/>
      <c r="BRS26" s="260"/>
      <c r="BRT26" s="260"/>
      <c r="BRU26" s="260"/>
      <c r="BRV26" s="260"/>
      <c r="BRW26" s="260"/>
      <c r="BRX26" s="260"/>
      <c r="BRY26" s="260"/>
      <c r="BRZ26" s="260"/>
      <c r="BSA26" s="260"/>
      <c r="BSB26" s="260"/>
      <c r="BSC26" s="260"/>
      <c r="BSD26" s="260"/>
      <c r="BSE26" s="260"/>
      <c r="BSF26" s="260"/>
      <c r="BSG26" s="260"/>
      <c r="BSH26" s="260"/>
      <c r="BSI26" s="260"/>
      <c r="BSJ26" s="260"/>
      <c r="BSK26" s="260"/>
      <c r="BSL26" s="260"/>
      <c r="BSM26" s="260"/>
      <c r="BSN26" s="260"/>
      <c r="BSO26" s="260"/>
      <c r="BSP26" s="260"/>
      <c r="BSQ26" s="260"/>
      <c r="BSR26" s="260"/>
      <c r="BSS26" s="260"/>
      <c r="BST26" s="260"/>
      <c r="BSU26" s="260"/>
      <c r="BSV26" s="260"/>
      <c r="BSW26" s="260"/>
      <c r="BSX26" s="260"/>
      <c r="BSY26" s="260"/>
      <c r="BSZ26" s="260"/>
      <c r="BTA26" s="260"/>
      <c r="BTB26" s="260"/>
      <c r="BTC26" s="260"/>
      <c r="BTD26" s="260"/>
      <c r="BTE26" s="260"/>
      <c r="BTF26" s="260"/>
      <c r="BTG26" s="260"/>
      <c r="BTH26" s="260"/>
      <c r="BTI26" s="260"/>
      <c r="BTJ26" s="260"/>
      <c r="BTK26" s="260"/>
      <c r="BTL26" s="260"/>
      <c r="BTM26" s="260"/>
      <c r="BTN26" s="260"/>
      <c r="BTO26" s="260"/>
      <c r="BTP26" s="260"/>
      <c r="BTQ26" s="260"/>
      <c r="BTR26" s="260"/>
      <c r="BTS26" s="260"/>
      <c r="BTT26" s="260"/>
      <c r="BTU26" s="260"/>
      <c r="BTV26" s="260"/>
      <c r="BTW26" s="260"/>
      <c r="BTX26" s="260"/>
      <c r="BTY26" s="260"/>
      <c r="BTZ26" s="260"/>
      <c r="BUA26" s="260"/>
      <c r="BUB26" s="260"/>
      <c r="BUC26" s="260"/>
      <c r="BUD26" s="260"/>
      <c r="BUE26" s="260"/>
      <c r="BUF26" s="260"/>
      <c r="BUG26" s="260"/>
      <c r="BUH26" s="260"/>
      <c r="BUI26" s="260"/>
      <c r="BUJ26" s="260"/>
      <c r="BUK26" s="260"/>
      <c r="BUL26" s="260"/>
      <c r="BUM26" s="260"/>
      <c r="BUN26" s="260"/>
      <c r="BUO26" s="260"/>
      <c r="BUP26" s="260"/>
      <c r="BUQ26" s="260"/>
      <c r="BUR26" s="260"/>
      <c r="BUS26" s="260"/>
      <c r="BUT26" s="260"/>
      <c r="BUU26" s="260"/>
      <c r="BUV26" s="260"/>
      <c r="BUW26" s="260"/>
      <c r="BUX26" s="260"/>
      <c r="BUY26" s="260"/>
      <c r="BUZ26" s="260"/>
      <c r="BVA26" s="260"/>
      <c r="BVB26" s="260"/>
      <c r="BVC26" s="260"/>
      <c r="BVD26" s="260"/>
      <c r="BVE26" s="260"/>
      <c r="BVF26" s="260"/>
      <c r="BVG26" s="260"/>
      <c r="BVH26" s="260"/>
      <c r="BVI26" s="260"/>
      <c r="BVJ26" s="260"/>
      <c r="BVK26" s="260"/>
      <c r="BVL26" s="260"/>
      <c r="BVM26" s="260"/>
      <c r="BVN26" s="260"/>
      <c r="BVO26" s="260"/>
      <c r="BVP26" s="260"/>
      <c r="BVQ26" s="260"/>
      <c r="BVR26" s="260"/>
      <c r="BVS26" s="260"/>
      <c r="BVT26" s="260"/>
      <c r="BVU26" s="260"/>
      <c r="BVV26" s="260"/>
      <c r="BVW26" s="260"/>
      <c r="BVX26" s="260"/>
      <c r="BVY26" s="260"/>
      <c r="BVZ26" s="260"/>
      <c r="BWA26" s="260"/>
      <c r="BWB26" s="260"/>
      <c r="BWC26" s="260"/>
      <c r="BWD26" s="260"/>
      <c r="BWE26" s="260"/>
      <c r="BWF26" s="260"/>
      <c r="BWG26" s="260"/>
      <c r="BWH26" s="260"/>
      <c r="BWI26" s="260"/>
      <c r="BWJ26" s="260"/>
      <c r="BWK26" s="260"/>
      <c r="BWL26" s="260"/>
      <c r="BWM26" s="260"/>
      <c r="BWN26" s="260"/>
      <c r="BWO26" s="260"/>
      <c r="BWP26" s="260"/>
      <c r="BWQ26" s="260"/>
      <c r="BWR26" s="260"/>
      <c r="BWS26" s="260"/>
      <c r="BWT26" s="260"/>
      <c r="BWU26" s="260"/>
      <c r="BWV26" s="260"/>
      <c r="BWW26" s="260"/>
      <c r="BWX26" s="260"/>
      <c r="BWY26" s="260"/>
      <c r="BWZ26" s="260"/>
      <c r="BXA26" s="260"/>
      <c r="BXB26" s="260"/>
      <c r="BXC26" s="260"/>
      <c r="BXD26" s="260"/>
      <c r="BXE26" s="260"/>
      <c r="BXF26" s="260"/>
      <c r="BXG26" s="260"/>
      <c r="BXH26" s="260"/>
      <c r="BXI26" s="260"/>
      <c r="BXJ26" s="260"/>
      <c r="BXK26" s="260"/>
      <c r="BXL26" s="260"/>
      <c r="BXM26" s="260"/>
      <c r="BXN26" s="260"/>
      <c r="BXO26" s="260"/>
      <c r="BXP26" s="260"/>
      <c r="BXQ26" s="260"/>
      <c r="BXR26" s="260"/>
      <c r="BXS26" s="260"/>
      <c r="BXT26" s="260"/>
      <c r="BXU26" s="260"/>
      <c r="BXV26" s="260"/>
      <c r="BXW26" s="260"/>
      <c r="BXX26" s="260"/>
      <c r="BXY26" s="260"/>
      <c r="BXZ26" s="260"/>
      <c r="BYA26" s="260"/>
      <c r="BYB26" s="260"/>
      <c r="BYC26" s="260"/>
      <c r="BYD26" s="260"/>
      <c r="BYE26" s="260"/>
      <c r="BYF26" s="260"/>
      <c r="BYG26" s="260"/>
      <c r="BYH26" s="260"/>
      <c r="BYI26" s="260"/>
      <c r="BYJ26" s="260"/>
      <c r="BYK26" s="260"/>
      <c r="BYL26" s="260"/>
      <c r="BYM26" s="260"/>
      <c r="BYN26" s="260"/>
      <c r="BYO26" s="260"/>
      <c r="BYP26" s="260"/>
      <c r="BYQ26" s="260"/>
      <c r="BYR26" s="260"/>
      <c r="BYS26" s="260"/>
      <c r="BYT26" s="260"/>
      <c r="BYU26" s="260"/>
      <c r="BYV26" s="260"/>
      <c r="BYW26" s="260"/>
      <c r="BYX26" s="260"/>
      <c r="BYY26" s="260"/>
      <c r="BYZ26" s="260"/>
      <c r="BZA26" s="260"/>
      <c r="BZB26" s="260"/>
      <c r="BZC26" s="260"/>
      <c r="BZD26" s="260"/>
      <c r="BZE26" s="260"/>
      <c r="BZF26" s="260"/>
      <c r="BZG26" s="260"/>
      <c r="BZH26" s="260"/>
      <c r="BZI26" s="260"/>
      <c r="BZJ26" s="260"/>
      <c r="BZK26" s="260"/>
      <c r="BZL26" s="260"/>
      <c r="BZM26" s="260"/>
      <c r="BZN26" s="260"/>
      <c r="BZO26" s="260"/>
      <c r="BZP26" s="260"/>
      <c r="BZQ26" s="260"/>
      <c r="BZR26" s="260"/>
      <c r="BZS26" s="260"/>
      <c r="BZT26" s="260"/>
      <c r="BZU26" s="260"/>
      <c r="BZV26" s="260"/>
      <c r="BZW26" s="260"/>
      <c r="BZX26" s="260"/>
      <c r="BZY26" s="260"/>
      <c r="BZZ26" s="260"/>
      <c r="CAA26" s="260"/>
      <c r="CAB26" s="260"/>
      <c r="CAC26" s="260"/>
      <c r="CAD26" s="260"/>
      <c r="CAE26" s="260"/>
      <c r="CAF26" s="260"/>
      <c r="CAG26" s="260"/>
      <c r="CAH26" s="260"/>
      <c r="CAI26" s="260"/>
      <c r="CAJ26" s="260"/>
      <c r="CAK26" s="260"/>
      <c r="CAL26" s="260"/>
      <c r="CAM26" s="260"/>
      <c r="CAN26" s="260"/>
      <c r="CAO26" s="260"/>
      <c r="CAP26" s="260"/>
      <c r="CAQ26" s="260"/>
      <c r="CAR26" s="260"/>
      <c r="CAS26" s="260"/>
      <c r="CAT26" s="260"/>
      <c r="CAU26" s="260"/>
      <c r="CAV26" s="260"/>
      <c r="CAW26" s="260"/>
      <c r="CAX26" s="260"/>
      <c r="CAY26" s="260"/>
      <c r="CAZ26" s="260"/>
      <c r="CBA26" s="260"/>
      <c r="CBB26" s="260"/>
      <c r="CBC26" s="260"/>
      <c r="CBD26" s="260"/>
      <c r="CBE26" s="260"/>
      <c r="CBF26" s="260"/>
      <c r="CBG26" s="260"/>
      <c r="CBH26" s="260"/>
      <c r="CBI26" s="260"/>
      <c r="CBJ26" s="260"/>
      <c r="CBK26" s="260"/>
      <c r="CBL26" s="260"/>
      <c r="CBM26" s="260"/>
      <c r="CBN26" s="260"/>
      <c r="CBO26" s="260"/>
      <c r="CBP26" s="260"/>
      <c r="CBQ26" s="260"/>
      <c r="CBR26" s="260"/>
      <c r="CBS26" s="260"/>
      <c r="CBT26" s="260"/>
      <c r="CBU26" s="260"/>
      <c r="CBV26" s="260"/>
      <c r="CBW26" s="260"/>
      <c r="CBX26" s="260"/>
      <c r="CBY26" s="260"/>
      <c r="CBZ26" s="260"/>
      <c r="CCA26" s="260"/>
      <c r="CCB26" s="260"/>
      <c r="CCC26" s="260"/>
      <c r="CCD26" s="260"/>
      <c r="CCE26" s="260"/>
      <c r="CCF26" s="260"/>
      <c r="CCG26" s="260"/>
      <c r="CCH26" s="260"/>
      <c r="CCI26" s="260"/>
      <c r="CCJ26" s="260"/>
      <c r="CCK26" s="260"/>
      <c r="CCL26" s="260"/>
      <c r="CCM26" s="260"/>
      <c r="CCN26" s="260"/>
      <c r="CCO26" s="260"/>
      <c r="CCP26" s="260"/>
      <c r="CCQ26" s="260"/>
      <c r="CCR26" s="260"/>
      <c r="CCS26" s="260"/>
      <c r="CCT26" s="260"/>
      <c r="CCU26" s="260"/>
      <c r="CCV26" s="260"/>
      <c r="CCW26" s="260"/>
      <c r="CCX26" s="260"/>
      <c r="CCY26" s="260"/>
      <c r="CCZ26" s="260"/>
      <c r="CDA26" s="260"/>
      <c r="CDB26" s="260"/>
      <c r="CDC26" s="260"/>
      <c r="CDD26" s="260"/>
      <c r="CDE26" s="260"/>
      <c r="CDF26" s="260"/>
      <c r="CDG26" s="260"/>
      <c r="CDH26" s="260"/>
      <c r="CDI26" s="260"/>
      <c r="CDJ26" s="260"/>
      <c r="CDK26" s="260"/>
      <c r="CDL26" s="260"/>
      <c r="CDM26" s="260"/>
      <c r="CDN26" s="260"/>
      <c r="CDO26" s="260"/>
      <c r="CDP26" s="260"/>
      <c r="CDQ26" s="260"/>
      <c r="CDR26" s="260"/>
      <c r="CDS26" s="260"/>
      <c r="CDT26" s="260"/>
      <c r="CDU26" s="260"/>
      <c r="CDV26" s="260"/>
      <c r="CDW26" s="260"/>
      <c r="CDX26" s="260"/>
      <c r="CDY26" s="260"/>
      <c r="CDZ26" s="260"/>
      <c r="CEA26" s="260"/>
      <c r="CEB26" s="260"/>
      <c r="CEC26" s="260"/>
      <c r="CED26" s="260"/>
      <c r="CEE26" s="260"/>
      <c r="CEF26" s="260"/>
      <c r="CEG26" s="260"/>
      <c r="CEH26" s="260"/>
      <c r="CEI26" s="260"/>
      <c r="CEJ26" s="260"/>
      <c r="CEK26" s="260"/>
      <c r="CEL26" s="260"/>
      <c r="CEM26" s="260"/>
      <c r="CEN26" s="260"/>
      <c r="CEO26" s="260"/>
      <c r="CEP26" s="260"/>
      <c r="CEQ26" s="260"/>
      <c r="CER26" s="260"/>
      <c r="CES26" s="260"/>
      <c r="CET26" s="260"/>
      <c r="CEU26" s="260"/>
      <c r="CEV26" s="260"/>
      <c r="CEW26" s="260"/>
      <c r="CEX26" s="260"/>
      <c r="CEY26" s="260"/>
      <c r="CEZ26" s="260"/>
      <c r="CFA26" s="260"/>
      <c r="CFB26" s="260"/>
      <c r="CFC26" s="260"/>
      <c r="CFD26" s="260"/>
      <c r="CFE26" s="260"/>
      <c r="CFF26" s="260"/>
      <c r="CFG26" s="260"/>
      <c r="CFH26" s="260"/>
      <c r="CFI26" s="260"/>
      <c r="CFJ26" s="260"/>
      <c r="CFK26" s="260"/>
      <c r="CFL26" s="260"/>
      <c r="CFM26" s="260"/>
      <c r="CFN26" s="260"/>
      <c r="CFO26" s="260"/>
      <c r="CFP26" s="260"/>
      <c r="CFQ26" s="260"/>
      <c r="CFR26" s="260"/>
      <c r="CFS26" s="260"/>
      <c r="CFT26" s="260"/>
      <c r="CFU26" s="260"/>
      <c r="CFV26" s="260"/>
      <c r="CFW26" s="260"/>
      <c r="CFX26" s="260"/>
      <c r="CFY26" s="260"/>
      <c r="CFZ26" s="260"/>
      <c r="CGA26" s="260"/>
      <c r="CGB26" s="260"/>
      <c r="CGC26" s="260"/>
      <c r="CGD26" s="260"/>
      <c r="CGE26" s="260"/>
      <c r="CGF26" s="260"/>
      <c r="CGG26" s="260"/>
      <c r="CGH26" s="260"/>
      <c r="CGI26" s="260"/>
      <c r="CGJ26" s="260"/>
      <c r="CGK26" s="260"/>
      <c r="CGL26" s="260"/>
      <c r="CGM26" s="260"/>
      <c r="CGN26" s="260"/>
      <c r="CGO26" s="260"/>
      <c r="CGP26" s="260"/>
      <c r="CGQ26" s="260"/>
      <c r="CGR26" s="260"/>
      <c r="CGS26" s="260"/>
      <c r="CGT26" s="260"/>
      <c r="CGU26" s="260"/>
      <c r="CGV26" s="260"/>
      <c r="CGW26" s="260"/>
      <c r="CGX26" s="260"/>
      <c r="CGY26" s="260"/>
      <c r="CGZ26" s="260"/>
      <c r="CHA26" s="260"/>
      <c r="CHB26" s="260"/>
      <c r="CHC26" s="260"/>
      <c r="CHD26" s="260"/>
      <c r="CHE26" s="260"/>
      <c r="CHF26" s="260"/>
      <c r="CHG26" s="260"/>
      <c r="CHH26" s="260"/>
      <c r="CHI26" s="260"/>
      <c r="CHJ26" s="260"/>
      <c r="CHK26" s="260"/>
      <c r="CHL26" s="260"/>
      <c r="CHM26" s="260"/>
      <c r="CHN26" s="260"/>
      <c r="CHO26" s="260"/>
      <c r="CHP26" s="260"/>
      <c r="CHQ26" s="260"/>
      <c r="CHR26" s="260"/>
      <c r="CHS26" s="260"/>
      <c r="CHT26" s="260"/>
      <c r="CHU26" s="260"/>
      <c r="CHV26" s="260"/>
      <c r="CHW26" s="260"/>
      <c r="CHX26" s="260"/>
      <c r="CHY26" s="260"/>
      <c r="CHZ26" s="260"/>
      <c r="CIA26" s="260"/>
      <c r="CIB26" s="260"/>
      <c r="CIC26" s="260"/>
      <c r="CID26" s="260"/>
      <c r="CIE26" s="260"/>
      <c r="CIF26" s="260"/>
      <c r="CIG26" s="260"/>
      <c r="CIH26" s="260"/>
      <c r="CII26" s="260"/>
      <c r="CIJ26" s="260"/>
      <c r="CIK26" s="260"/>
      <c r="CIL26" s="260"/>
      <c r="CIM26" s="260"/>
      <c r="CIN26" s="260"/>
      <c r="CIO26" s="260"/>
      <c r="CIP26" s="260"/>
      <c r="CIQ26" s="260"/>
      <c r="CIR26" s="260"/>
      <c r="CIS26" s="260"/>
      <c r="CIT26" s="260"/>
      <c r="CIU26" s="260"/>
      <c r="CIV26" s="260"/>
      <c r="CIW26" s="260"/>
      <c r="CIX26" s="260"/>
      <c r="CIY26" s="260"/>
      <c r="CIZ26" s="260"/>
      <c r="CJA26" s="260"/>
      <c r="CJB26" s="260"/>
      <c r="CJC26" s="260"/>
      <c r="CJD26" s="260"/>
      <c r="CJE26" s="260"/>
      <c r="CJF26" s="260"/>
      <c r="CJG26" s="260"/>
      <c r="CJH26" s="260"/>
      <c r="CJI26" s="260"/>
      <c r="CJJ26" s="260"/>
      <c r="CJK26" s="260"/>
      <c r="CJL26" s="260"/>
      <c r="CJM26" s="260"/>
      <c r="CJN26" s="260"/>
      <c r="CJO26" s="260"/>
      <c r="CJP26" s="260"/>
      <c r="CJQ26" s="260"/>
      <c r="CJR26" s="260"/>
      <c r="CJS26" s="260"/>
      <c r="CJT26" s="260"/>
      <c r="CJU26" s="260"/>
      <c r="CJV26" s="260"/>
      <c r="CJW26" s="260"/>
      <c r="CJX26" s="260"/>
      <c r="CJY26" s="260"/>
      <c r="CJZ26" s="260"/>
      <c r="CKA26" s="260"/>
      <c r="CKB26" s="260"/>
      <c r="CKC26" s="260"/>
      <c r="CKD26" s="260"/>
      <c r="CKE26" s="260"/>
      <c r="CKF26" s="260"/>
      <c r="CKG26" s="260"/>
      <c r="CKH26" s="260"/>
      <c r="CKI26" s="260"/>
      <c r="CKJ26" s="260"/>
      <c r="CKK26" s="260"/>
      <c r="CKL26" s="260"/>
      <c r="CKM26" s="260"/>
      <c r="CKN26" s="260"/>
      <c r="CKO26" s="260"/>
      <c r="CKP26" s="260"/>
      <c r="CKQ26" s="260"/>
      <c r="CKR26" s="260"/>
      <c r="CKS26" s="260"/>
      <c r="CKT26" s="260"/>
      <c r="CKU26" s="260"/>
      <c r="CKV26" s="260"/>
      <c r="CKW26" s="260"/>
      <c r="CKX26" s="260"/>
      <c r="CKY26" s="260"/>
      <c r="CKZ26" s="260"/>
      <c r="CLA26" s="260"/>
      <c r="CLB26" s="260"/>
      <c r="CLC26" s="260"/>
      <c r="CLD26" s="260"/>
      <c r="CLE26" s="260"/>
      <c r="CLF26" s="260"/>
      <c r="CLG26" s="260"/>
      <c r="CLH26" s="260"/>
      <c r="CLI26" s="260"/>
      <c r="CLJ26" s="260"/>
      <c r="CLK26" s="260"/>
      <c r="CLL26" s="260"/>
      <c r="CLM26" s="260"/>
      <c r="CLN26" s="260"/>
      <c r="CLO26" s="260"/>
      <c r="CLP26" s="260"/>
      <c r="CLQ26" s="260"/>
      <c r="CLR26" s="260"/>
      <c r="CLS26" s="260"/>
      <c r="CLT26" s="260"/>
      <c r="CLU26" s="260"/>
      <c r="CLV26" s="260"/>
      <c r="CLW26" s="260"/>
      <c r="CLX26" s="260"/>
      <c r="CLY26" s="260"/>
      <c r="CLZ26" s="260"/>
      <c r="CMA26" s="260"/>
      <c r="CMB26" s="260"/>
      <c r="CMC26" s="260"/>
      <c r="CMD26" s="260"/>
      <c r="CME26" s="260"/>
      <c r="CMF26" s="260"/>
      <c r="CMG26" s="260"/>
      <c r="CMH26" s="260"/>
      <c r="CMI26" s="260"/>
      <c r="CMJ26" s="260"/>
      <c r="CMK26" s="260"/>
      <c r="CML26" s="260"/>
      <c r="CMM26" s="260"/>
      <c r="CMN26" s="260"/>
      <c r="CMO26" s="260"/>
      <c r="CMP26" s="260"/>
      <c r="CMQ26" s="260"/>
      <c r="CMR26" s="260"/>
      <c r="CMS26" s="260"/>
      <c r="CMT26" s="260"/>
      <c r="CMU26" s="260"/>
      <c r="CMV26" s="260"/>
      <c r="CMW26" s="260"/>
      <c r="CMX26" s="260"/>
      <c r="CMY26" s="260"/>
      <c r="CMZ26" s="260"/>
      <c r="CNA26" s="260"/>
      <c r="CNB26" s="260"/>
      <c r="CNC26" s="260"/>
      <c r="CND26" s="260"/>
      <c r="CNE26" s="260"/>
      <c r="CNF26" s="260"/>
      <c r="CNG26" s="260"/>
      <c r="CNH26" s="260"/>
      <c r="CNI26" s="260"/>
      <c r="CNJ26" s="260"/>
      <c r="CNK26" s="260"/>
      <c r="CNL26" s="260"/>
      <c r="CNM26" s="260"/>
      <c r="CNN26" s="260"/>
      <c r="CNO26" s="260"/>
      <c r="CNP26" s="260"/>
      <c r="CNQ26" s="260"/>
      <c r="CNR26" s="260"/>
      <c r="CNS26" s="260"/>
      <c r="CNT26" s="260"/>
      <c r="CNU26" s="260"/>
      <c r="CNV26" s="260"/>
      <c r="CNW26" s="260"/>
      <c r="CNX26" s="260"/>
      <c r="CNY26" s="260"/>
      <c r="CNZ26" s="260"/>
      <c r="COA26" s="260"/>
      <c r="COB26" s="260"/>
      <c r="COC26" s="260"/>
      <c r="COD26" s="260"/>
      <c r="COE26" s="260"/>
      <c r="COF26" s="260"/>
      <c r="COG26" s="260"/>
      <c r="COH26" s="260"/>
      <c r="COI26" s="260"/>
      <c r="COJ26" s="260"/>
      <c r="COK26" s="260"/>
      <c r="COL26" s="260"/>
      <c r="COM26" s="260"/>
      <c r="CON26" s="260"/>
      <c r="COO26" s="260"/>
      <c r="COP26" s="260"/>
      <c r="COQ26" s="260"/>
      <c r="COR26" s="260"/>
      <c r="COS26" s="260"/>
      <c r="COT26" s="260"/>
      <c r="COU26" s="260"/>
      <c r="COV26" s="260"/>
      <c r="COW26" s="260"/>
      <c r="COX26" s="260"/>
      <c r="COY26" s="260"/>
      <c r="COZ26" s="260"/>
      <c r="CPA26" s="260"/>
      <c r="CPB26" s="260"/>
      <c r="CPC26" s="260"/>
      <c r="CPD26" s="260"/>
      <c r="CPE26" s="260"/>
      <c r="CPF26" s="260"/>
      <c r="CPG26" s="260"/>
      <c r="CPH26" s="260"/>
      <c r="CPI26" s="260"/>
      <c r="CPJ26" s="260"/>
      <c r="CPK26" s="260"/>
      <c r="CPL26" s="260"/>
      <c r="CPM26" s="260"/>
      <c r="CPN26" s="260"/>
      <c r="CPO26" s="260"/>
      <c r="CPP26" s="260"/>
      <c r="CPQ26" s="260"/>
      <c r="CPR26" s="260"/>
      <c r="CPS26" s="260"/>
      <c r="CPT26" s="260"/>
      <c r="CPU26" s="260"/>
      <c r="CPV26" s="260"/>
      <c r="CPW26" s="260"/>
      <c r="CPX26" s="260"/>
      <c r="CPY26" s="260"/>
      <c r="CPZ26" s="260"/>
      <c r="CQA26" s="260"/>
      <c r="CQB26" s="260"/>
      <c r="CQC26" s="260"/>
      <c r="CQD26" s="260"/>
      <c r="CQE26" s="260"/>
      <c r="CQF26" s="260"/>
      <c r="CQG26" s="260"/>
      <c r="CQH26" s="260"/>
      <c r="CQI26" s="260"/>
      <c r="CQJ26" s="260"/>
      <c r="CQK26" s="260"/>
      <c r="CQL26" s="260"/>
      <c r="CQM26" s="260"/>
      <c r="CQN26" s="260"/>
      <c r="CQO26" s="260"/>
      <c r="CQP26" s="260"/>
      <c r="CQQ26" s="260"/>
      <c r="CQR26" s="260"/>
      <c r="CQS26" s="260"/>
      <c r="CQT26" s="260"/>
      <c r="CQU26" s="260"/>
      <c r="CQV26" s="260"/>
      <c r="CQW26" s="260"/>
      <c r="CQX26" s="260"/>
      <c r="CQY26" s="260"/>
      <c r="CQZ26" s="260"/>
      <c r="CRA26" s="260"/>
      <c r="CRB26" s="260"/>
      <c r="CRC26" s="260"/>
      <c r="CRD26" s="260"/>
      <c r="CRE26" s="260"/>
      <c r="CRF26" s="260"/>
      <c r="CRG26" s="260"/>
      <c r="CRH26" s="260"/>
      <c r="CRI26" s="260"/>
      <c r="CRJ26" s="260"/>
      <c r="CRK26" s="260"/>
      <c r="CRL26" s="260"/>
      <c r="CRM26" s="260"/>
      <c r="CRN26" s="260"/>
      <c r="CRO26" s="260"/>
      <c r="CRP26" s="260"/>
      <c r="CRQ26" s="260"/>
      <c r="CRR26" s="260"/>
      <c r="CRS26" s="260"/>
      <c r="CRT26" s="260"/>
      <c r="CRU26" s="260"/>
      <c r="CRV26" s="260"/>
      <c r="CRW26" s="260"/>
      <c r="CRX26" s="260"/>
      <c r="CRY26" s="260"/>
      <c r="CRZ26" s="260"/>
      <c r="CSA26" s="260"/>
      <c r="CSB26" s="260"/>
      <c r="CSC26" s="260"/>
      <c r="CSD26" s="260"/>
      <c r="CSE26" s="260"/>
      <c r="CSF26" s="260"/>
      <c r="CSG26" s="260"/>
      <c r="CSH26" s="260"/>
      <c r="CSI26" s="260"/>
      <c r="CSJ26" s="260"/>
      <c r="CSK26" s="260"/>
      <c r="CSL26" s="260"/>
      <c r="CSM26" s="260"/>
      <c r="CSN26" s="260"/>
      <c r="CSO26" s="260"/>
      <c r="CSP26" s="260"/>
      <c r="CSQ26" s="260"/>
      <c r="CSR26" s="260"/>
      <c r="CSS26" s="260"/>
      <c r="CST26" s="260"/>
      <c r="CSU26" s="260"/>
      <c r="CSV26" s="260"/>
      <c r="CSW26" s="260"/>
      <c r="CSX26" s="260"/>
      <c r="CSY26" s="260"/>
      <c r="CSZ26" s="260"/>
      <c r="CTA26" s="260"/>
      <c r="CTB26" s="260"/>
      <c r="CTC26" s="260"/>
      <c r="CTD26" s="260"/>
      <c r="CTE26" s="260"/>
      <c r="CTF26" s="260"/>
      <c r="CTG26" s="260"/>
      <c r="CTH26" s="260"/>
      <c r="CTI26" s="260"/>
      <c r="CTJ26" s="260"/>
      <c r="CTK26" s="260"/>
      <c r="CTL26" s="260"/>
      <c r="CTM26" s="260"/>
      <c r="CTN26" s="260"/>
      <c r="CTO26" s="260"/>
      <c r="CTP26" s="260"/>
      <c r="CTQ26" s="260"/>
      <c r="CTR26" s="260"/>
      <c r="CTS26" s="260"/>
      <c r="CTT26" s="260"/>
      <c r="CTU26" s="260"/>
      <c r="CTV26" s="260"/>
      <c r="CTW26" s="260"/>
      <c r="CTX26" s="260"/>
      <c r="CTY26" s="260"/>
      <c r="CTZ26" s="260"/>
      <c r="CUA26" s="260"/>
      <c r="CUB26" s="260"/>
      <c r="CUC26" s="260"/>
      <c r="CUD26" s="260"/>
      <c r="CUE26" s="260"/>
      <c r="CUF26" s="260"/>
      <c r="CUG26" s="260"/>
      <c r="CUH26" s="260"/>
      <c r="CUI26" s="260"/>
      <c r="CUJ26" s="260"/>
      <c r="CUK26" s="260"/>
      <c r="CUL26" s="260"/>
      <c r="CUM26" s="260"/>
      <c r="CUN26" s="260"/>
      <c r="CUO26" s="260"/>
      <c r="CUP26" s="260"/>
      <c r="CUQ26" s="260"/>
      <c r="CUR26" s="260"/>
      <c r="CUS26" s="260"/>
      <c r="CUT26" s="260"/>
      <c r="CUU26" s="260"/>
      <c r="CUV26" s="260"/>
      <c r="CUW26" s="260"/>
      <c r="CUX26" s="260"/>
      <c r="CUY26" s="260"/>
      <c r="CUZ26" s="260"/>
      <c r="CVA26" s="260"/>
      <c r="CVB26" s="260"/>
      <c r="CVC26" s="260"/>
      <c r="CVD26" s="260"/>
      <c r="CVE26" s="260"/>
      <c r="CVF26" s="260"/>
      <c r="CVG26" s="260"/>
      <c r="CVH26" s="260"/>
      <c r="CVI26" s="260"/>
      <c r="CVJ26" s="260"/>
      <c r="CVK26" s="260"/>
      <c r="CVL26" s="260"/>
      <c r="CVM26" s="260"/>
      <c r="CVN26" s="260"/>
      <c r="CVO26" s="260"/>
      <c r="CVP26" s="260"/>
      <c r="CVQ26" s="260"/>
      <c r="CVR26" s="260"/>
      <c r="CVS26" s="260"/>
      <c r="CVT26" s="260"/>
      <c r="CVU26" s="260"/>
      <c r="CVV26" s="260"/>
      <c r="CVW26" s="260"/>
      <c r="CVX26" s="260"/>
      <c r="CVY26" s="260"/>
      <c r="CVZ26" s="260"/>
      <c r="CWA26" s="260"/>
      <c r="CWB26" s="260"/>
      <c r="CWC26" s="260"/>
      <c r="CWD26" s="260"/>
      <c r="CWE26" s="260"/>
      <c r="CWF26" s="260"/>
      <c r="CWG26" s="260"/>
      <c r="CWH26" s="260"/>
      <c r="CWI26" s="260"/>
      <c r="CWJ26" s="260"/>
      <c r="CWK26" s="260"/>
      <c r="CWL26" s="260"/>
      <c r="CWM26" s="260"/>
      <c r="CWN26" s="260"/>
      <c r="CWO26" s="260"/>
      <c r="CWP26" s="260"/>
      <c r="CWQ26" s="260"/>
      <c r="CWR26" s="260"/>
      <c r="CWS26" s="260"/>
      <c r="CWT26" s="260"/>
      <c r="CWU26" s="260"/>
      <c r="CWV26" s="260"/>
      <c r="CWW26" s="260"/>
      <c r="CWX26" s="260"/>
      <c r="CWY26" s="260"/>
      <c r="CWZ26" s="260"/>
      <c r="CXA26" s="260"/>
      <c r="CXB26" s="260"/>
      <c r="CXC26" s="260"/>
      <c r="CXD26" s="260"/>
      <c r="CXE26" s="260"/>
      <c r="CXF26" s="260"/>
      <c r="CXG26" s="260"/>
      <c r="CXH26" s="260"/>
      <c r="CXI26" s="260"/>
      <c r="CXJ26" s="260"/>
      <c r="CXK26" s="260"/>
      <c r="CXL26" s="260"/>
      <c r="CXM26" s="260"/>
      <c r="CXN26" s="260"/>
      <c r="CXO26" s="260"/>
      <c r="CXP26" s="260"/>
      <c r="CXQ26" s="260"/>
      <c r="CXR26" s="260"/>
      <c r="CXS26" s="260"/>
      <c r="CXT26" s="260"/>
      <c r="CXU26" s="260"/>
      <c r="CXV26" s="260"/>
      <c r="CXW26" s="260"/>
      <c r="CXX26" s="260"/>
      <c r="CXY26" s="260"/>
      <c r="CXZ26" s="260"/>
      <c r="CYA26" s="260"/>
      <c r="CYB26" s="260"/>
      <c r="CYC26" s="260"/>
      <c r="CYD26" s="260"/>
      <c r="CYE26" s="260"/>
      <c r="CYF26" s="260"/>
      <c r="CYG26" s="260"/>
      <c r="CYH26" s="260"/>
      <c r="CYI26" s="260"/>
      <c r="CYJ26" s="260"/>
      <c r="CYK26" s="260"/>
      <c r="CYL26" s="260"/>
      <c r="CYM26" s="260"/>
      <c r="CYN26" s="260"/>
      <c r="CYO26" s="260"/>
      <c r="CYP26" s="260"/>
      <c r="CYQ26" s="260"/>
      <c r="CYR26" s="260"/>
      <c r="CYS26" s="260"/>
      <c r="CYT26" s="260"/>
      <c r="CYU26" s="260"/>
      <c r="CYV26" s="260"/>
      <c r="CYW26" s="260"/>
      <c r="CYX26" s="260"/>
      <c r="CYY26" s="260"/>
      <c r="CYZ26" s="260"/>
      <c r="CZA26" s="260"/>
      <c r="CZB26" s="260"/>
      <c r="CZC26" s="260"/>
      <c r="CZD26" s="260"/>
      <c r="CZE26" s="260"/>
      <c r="CZF26" s="260"/>
      <c r="CZG26" s="260"/>
      <c r="CZH26" s="260"/>
      <c r="CZI26" s="260"/>
      <c r="CZJ26" s="260"/>
      <c r="CZK26" s="260"/>
      <c r="CZL26" s="260"/>
      <c r="CZM26" s="260"/>
      <c r="CZN26" s="260"/>
      <c r="CZO26" s="260"/>
      <c r="CZP26" s="260"/>
      <c r="CZQ26" s="260"/>
      <c r="CZR26" s="260"/>
      <c r="CZS26" s="260"/>
      <c r="CZT26" s="260"/>
      <c r="CZU26" s="260"/>
      <c r="CZV26" s="260"/>
      <c r="CZW26" s="260"/>
      <c r="CZX26" s="260"/>
      <c r="CZY26" s="260"/>
      <c r="CZZ26" s="260"/>
      <c r="DAA26" s="260"/>
      <c r="DAB26" s="260"/>
      <c r="DAC26" s="260"/>
      <c r="DAD26" s="260"/>
      <c r="DAE26" s="260"/>
      <c r="DAF26" s="260"/>
      <c r="DAG26" s="260"/>
      <c r="DAH26" s="260"/>
      <c r="DAI26" s="260"/>
      <c r="DAJ26" s="260"/>
      <c r="DAK26" s="260"/>
      <c r="DAL26" s="260"/>
      <c r="DAM26" s="260"/>
      <c r="DAN26" s="260"/>
      <c r="DAO26" s="260"/>
      <c r="DAP26" s="260"/>
      <c r="DAQ26" s="260"/>
      <c r="DAR26" s="260"/>
      <c r="DAS26" s="260"/>
      <c r="DAT26" s="260"/>
      <c r="DAU26" s="260"/>
      <c r="DAV26" s="260"/>
      <c r="DAW26" s="260"/>
      <c r="DAX26" s="260"/>
      <c r="DAY26" s="260"/>
      <c r="DAZ26" s="260"/>
      <c r="DBA26" s="260"/>
      <c r="DBB26" s="260"/>
      <c r="DBC26" s="260"/>
      <c r="DBD26" s="260"/>
      <c r="DBE26" s="260"/>
      <c r="DBF26" s="260"/>
      <c r="DBG26" s="260"/>
      <c r="DBH26" s="260"/>
      <c r="DBI26" s="260"/>
      <c r="DBJ26" s="260"/>
      <c r="DBK26" s="260"/>
      <c r="DBL26" s="260"/>
      <c r="DBM26" s="260"/>
      <c r="DBN26" s="260"/>
      <c r="DBO26" s="260"/>
      <c r="DBP26" s="260"/>
      <c r="DBQ26" s="260"/>
      <c r="DBR26" s="260"/>
      <c r="DBS26" s="260"/>
      <c r="DBT26" s="260"/>
      <c r="DBU26" s="260"/>
      <c r="DBV26" s="260"/>
      <c r="DBW26" s="260"/>
      <c r="DBX26" s="260"/>
      <c r="DBY26" s="260"/>
      <c r="DBZ26" s="260"/>
      <c r="DCA26" s="260"/>
      <c r="DCB26" s="260"/>
      <c r="DCC26" s="260"/>
      <c r="DCD26" s="260"/>
      <c r="DCE26" s="260"/>
      <c r="DCF26" s="260"/>
      <c r="DCG26" s="260"/>
      <c r="DCH26" s="260"/>
      <c r="DCI26" s="260"/>
      <c r="DCJ26" s="260"/>
      <c r="DCK26" s="260"/>
      <c r="DCL26" s="260"/>
      <c r="DCM26" s="260"/>
      <c r="DCN26" s="260"/>
      <c r="DCO26" s="260"/>
      <c r="DCP26" s="260"/>
      <c r="DCQ26" s="260"/>
      <c r="DCR26" s="260"/>
      <c r="DCS26" s="260"/>
      <c r="DCT26" s="260"/>
      <c r="DCU26" s="260"/>
      <c r="DCV26" s="260"/>
      <c r="DCW26" s="260"/>
      <c r="DCX26" s="260"/>
      <c r="DCY26" s="260"/>
      <c r="DCZ26" s="260"/>
      <c r="DDA26" s="260"/>
      <c r="DDB26" s="260"/>
      <c r="DDC26" s="260"/>
      <c r="DDD26" s="260"/>
      <c r="DDE26" s="260"/>
      <c r="DDF26" s="260"/>
      <c r="DDG26" s="260"/>
      <c r="DDH26" s="260"/>
      <c r="DDI26" s="260"/>
      <c r="DDJ26" s="260"/>
      <c r="DDK26" s="260"/>
      <c r="DDL26" s="260"/>
      <c r="DDM26" s="260"/>
      <c r="DDN26" s="260"/>
      <c r="DDO26" s="260"/>
      <c r="DDP26" s="260"/>
      <c r="DDQ26" s="260"/>
      <c r="DDR26" s="260"/>
      <c r="DDS26" s="260"/>
      <c r="DDT26" s="260"/>
      <c r="DDU26" s="260"/>
      <c r="DDV26" s="260"/>
      <c r="DDW26" s="260"/>
      <c r="DDX26" s="260"/>
      <c r="DDY26" s="260"/>
      <c r="DDZ26" s="260"/>
      <c r="DEA26" s="260"/>
      <c r="DEB26" s="260"/>
      <c r="DEC26" s="260"/>
      <c r="DED26" s="260"/>
      <c r="DEE26" s="260"/>
      <c r="DEF26" s="260"/>
      <c r="DEG26" s="260"/>
      <c r="DEH26" s="260"/>
      <c r="DEI26" s="260"/>
      <c r="DEJ26" s="260"/>
      <c r="DEK26" s="260"/>
      <c r="DEL26" s="260"/>
      <c r="DEM26" s="260"/>
      <c r="DEN26" s="260"/>
      <c r="DEO26" s="260"/>
      <c r="DEP26" s="260"/>
      <c r="DEQ26" s="260"/>
      <c r="DER26" s="260"/>
      <c r="DES26" s="260"/>
      <c r="DET26" s="260"/>
      <c r="DEU26" s="260"/>
      <c r="DEV26" s="260"/>
      <c r="DEW26" s="260"/>
      <c r="DEX26" s="260"/>
      <c r="DEY26" s="260"/>
      <c r="DEZ26" s="260"/>
      <c r="DFA26" s="260"/>
      <c r="DFB26" s="260"/>
      <c r="DFC26" s="260"/>
      <c r="DFD26" s="260"/>
      <c r="DFE26" s="260"/>
      <c r="DFF26" s="260"/>
      <c r="DFG26" s="260"/>
      <c r="DFH26" s="260"/>
      <c r="DFI26" s="260"/>
      <c r="DFJ26" s="260"/>
      <c r="DFK26" s="260"/>
      <c r="DFL26" s="260"/>
      <c r="DFM26" s="260"/>
      <c r="DFN26" s="260"/>
      <c r="DFO26" s="260"/>
      <c r="DFP26" s="260"/>
      <c r="DFQ26" s="260"/>
      <c r="DFR26" s="260"/>
      <c r="DFS26" s="260"/>
      <c r="DFT26" s="260"/>
      <c r="DFU26" s="260"/>
      <c r="DFV26" s="260"/>
      <c r="DFW26" s="260"/>
      <c r="DFX26" s="260"/>
      <c r="DFY26" s="260"/>
      <c r="DFZ26" s="260"/>
      <c r="DGA26" s="260"/>
      <c r="DGB26" s="260"/>
      <c r="DGC26" s="260"/>
      <c r="DGD26" s="260"/>
      <c r="DGE26" s="260"/>
      <c r="DGF26" s="260"/>
      <c r="DGG26" s="260"/>
      <c r="DGH26" s="260"/>
      <c r="DGI26" s="260"/>
      <c r="DGJ26" s="260"/>
      <c r="DGK26" s="260"/>
      <c r="DGL26" s="260"/>
      <c r="DGM26" s="260"/>
      <c r="DGN26" s="260"/>
      <c r="DGO26" s="260"/>
      <c r="DGP26" s="260"/>
      <c r="DGQ26" s="260"/>
      <c r="DGR26" s="260"/>
      <c r="DGS26" s="260"/>
      <c r="DGT26" s="260"/>
      <c r="DGU26" s="260"/>
      <c r="DGV26" s="260"/>
      <c r="DGW26" s="260"/>
      <c r="DGX26" s="260"/>
      <c r="DGY26" s="260"/>
      <c r="DGZ26" s="260"/>
      <c r="DHA26" s="260"/>
      <c r="DHB26" s="260"/>
      <c r="DHC26" s="260"/>
      <c r="DHD26" s="260"/>
      <c r="DHE26" s="260"/>
      <c r="DHF26" s="260"/>
      <c r="DHG26" s="260"/>
      <c r="DHH26" s="260"/>
      <c r="DHI26" s="260"/>
      <c r="DHJ26" s="260"/>
      <c r="DHK26" s="260"/>
      <c r="DHL26" s="260"/>
      <c r="DHM26" s="260"/>
      <c r="DHN26" s="260"/>
      <c r="DHO26" s="260"/>
      <c r="DHP26" s="260"/>
      <c r="DHQ26" s="260"/>
      <c r="DHR26" s="260"/>
      <c r="DHS26" s="260"/>
      <c r="DHT26" s="260"/>
      <c r="DHU26" s="260"/>
      <c r="DHV26" s="260"/>
      <c r="DHW26" s="260"/>
      <c r="DHX26" s="260"/>
      <c r="DHY26" s="260"/>
      <c r="DHZ26" s="260"/>
      <c r="DIA26" s="260"/>
      <c r="DIB26" s="260"/>
      <c r="DIC26" s="260"/>
      <c r="DID26" s="260"/>
      <c r="DIE26" s="260"/>
      <c r="DIF26" s="260"/>
      <c r="DIG26" s="260"/>
      <c r="DIH26" s="260"/>
      <c r="DII26" s="260"/>
      <c r="DIJ26" s="260"/>
      <c r="DIK26" s="260"/>
      <c r="DIL26" s="260"/>
      <c r="DIM26" s="260"/>
      <c r="DIN26" s="260"/>
      <c r="DIO26" s="260"/>
      <c r="DIP26" s="260"/>
      <c r="DIQ26" s="260"/>
      <c r="DIR26" s="260"/>
      <c r="DIS26" s="260"/>
      <c r="DIT26" s="260"/>
      <c r="DIU26" s="260"/>
      <c r="DIV26" s="260"/>
      <c r="DIW26" s="260"/>
      <c r="DIX26" s="260"/>
      <c r="DIY26" s="260"/>
      <c r="DIZ26" s="260"/>
      <c r="DJA26" s="260"/>
      <c r="DJB26" s="260"/>
      <c r="DJC26" s="260"/>
      <c r="DJD26" s="260"/>
      <c r="DJE26" s="260"/>
      <c r="DJF26" s="260"/>
      <c r="DJG26" s="260"/>
      <c r="DJH26" s="260"/>
      <c r="DJI26" s="260"/>
      <c r="DJJ26" s="260"/>
      <c r="DJK26" s="260"/>
      <c r="DJL26" s="260"/>
      <c r="DJM26" s="260"/>
      <c r="DJN26" s="260"/>
      <c r="DJO26" s="260"/>
      <c r="DJP26" s="260"/>
      <c r="DJQ26" s="260"/>
      <c r="DJR26" s="260"/>
      <c r="DJS26" s="260"/>
      <c r="DJT26" s="260"/>
      <c r="DJU26" s="260"/>
      <c r="DJV26" s="260"/>
      <c r="DJW26" s="260"/>
      <c r="DJX26" s="260"/>
      <c r="DJY26" s="260"/>
      <c r="DJZ26" s="260"/>
      <c r="DKA26" s="260"/>
      <c r="DKB26" s="260"/>
      <c r="DKC26" s="260"/>
      <c r="DKD26" s="260"/>
      <c r="DKE26" s="260"/>
      <c r="DKF26" s="260"/>
      <c r="DKG26" s="260"/>
      <c r="DKH26" s="260"/>
      <c r="DKI26" s="260"/>
      <c r="DKJ26" s="260"/>
      <c r="DKK26" s="260"/>
      <c r="DKL26" s="260"/>
      <c r="DKM26" s="260"/>
      <c r="DKN26" s="260"/>
      <c r="DKO26" s="260"/>
      <c r="DKP26" s="260"/>
      <c r="DKQ26" s="260"/>
      <c r="DKR26" s="260"/>
      <c r="DKS26" s="260"/>
      <c r="DKT26" s="260"/>
      <c r="DKU26" s="260"/>
      <c r="DKV26" s="260"/>
      <c r="DKW26" s="260"/>
      <c r="DKX26" s="260"/>
      <c r="DKY26" s="260"/>
      <c r="DKZ26" s="260"/>
      <c r="DLA26" s="260"/>
      <c r="DLB26" s="260"/>
      <c r="DLC26" s="260"/>
      <c r="DLD26" s="260"/>
      <c r="DLE26" s="260"/>
      <c r="DLF26" s="260"/>
      <c r="DLG26" s="260"/>
      <c r="DLH26" s="260"/>
      <c r="DLI26" s="260"/>
      <c r="DLJ26" s="260"/>
      <c r="DLK26" s="260"/>
      <c r="DLL26" s="260"/>
      <c r="DLM26" s="260"/>
      <c r="DLN26" s="260"/>
      <c r="DLO26" s="260"/>
      <c r="DLP26" s="260"/>
      <c r="DLQ26" s="260"/>
      <c r="DLR26" s="260"/>
      <c r="DLS26" s="260"/>
      <c r="DLT26" s="260"/>
      <c r="DLU26" s="260"/>
      <c r="DLV26" s="260"/>
      <c r="DLW26" s="260"/>
      <c r="DLX26" s="260"/>
      <c r="DLY26" s="260"/>
      <c r="DLZ26" s="260"/>
      <c r="DMA26" s="260"/>
      <c r="DMB26" s="260"/>
      <c r="DMC26" s="260"/>
      <c r="DMD26" s="260"/>
      <c r="DME26" s="260"/>
      <c r="DMF26" s="260"/>
      <c r="DMG26" s="260"/>
      <c r="DMH26" s="260"/>
      <c r="DMI26" s="260"/>
      <c r="DMJ26" s="260"/>
      <c r="DMK26" s="260"/>
      <c r="DML26" s="260"/>
      <c r="DMM26" s="260"/>
      <c r="DMN26" s="260"/>
      <c r="DMO26" s="260"/>
      <c r="DMP26" s="260"/>
      <c r="DMQ26" s="260"/>
      <c r="DMR26" s="260"/>
      <c r="DMS26" s="260"/>
      <c r="DMT26" s="260"/>
      <c r="DMU26" s="260"/>
      <c r="DMV26" s="260"/>
      <c r="DMW26" s="260"/>
      <c r="DMX26" s="260"/>
      <c r="DMY26" s="260"/>
      <c r="DMZ26" s="260"/>
      <c r="DNA26" s="260"/>
      <c r="DNB26" s="260"/>
      <c r="DNC26" s="260"/>
      <c r="DND26" s="260"/>
      <c r="DNE26" s="260"/>
      <c r="DNF26" s="260"/>
      <c r="DNG26" s="260"/>
      <c r="DNH26" s="260"/>
      <c r="DNI26" s="260"/>
      <c r="DNJ26" s="260"/>
      <c r="DNK26" s="260"/>
      <c r="DNL26" s="260"/>
      <c r="DNM26" s="260"/>
      <c r="DNN26" s="260"/>
      <c r="DNO26" s="260"/>
      <c r="DNP26" s="260"/>
      <c r="DNQ26" s="260"/>
      <c r="DNR26" s="260"/>
      <c r="DNS26" s="260"/>
      <c r="DNT26" s="260"/>
      <c r="DNU26" s="260"/>
      <c r="DNV26" s="260"/>
      <c r="DNW26" s="260"/>
      <c r="DNX26" s="260"/>
      <c r="DNY26" s="260"/>
      <c r="DNZ26" s="260"/>
      <c r="DOA26" s="260"/>
      <c r="DOB26" s="260"/>
      <c r="DOC26" s="260"/>
      <c r="DOD26" s="260"/>
      <c r="DOE26" s="260"/>
      <c r="DOF26" s="260"/>
      <c r="DOG26" s="260"/>
      <c r="DOH26" s="260"/>
      <c r="DOI26" s="260"/>
      <c r="DOJ26" s="260"/>
      <c r="DOK26" s="260"/>
      <c r="DOL26" s="260"/>
      <c r="DOM26" s="260"/>
      <c r="DON26" s="260"/>
      <c r="DOO26" s="260"/>
      <c r="DOP26" s="260"/>
      <c r="DOQ26" s="260"/>
      <c r="DOR26" s="260"/>
      <c r="DOS26" s="260"/>
      <c r="DOT26" s="260"/>
      <c r="DOU26" s="260"/>
      <c r="DOV26" s="260"/>
      <c r="DOW26" s="260"/>
      <c r="DOX26" s="260"/>
      <c r="DOY26" s="260"/>
      <c r="DOZ26" s="260"/>
      <c r="DPA26" s="260"/>
      <c r="DPB26" s="260"/>
      <c r="DPC26" s="260"/>
      <c r="DPD26" s="260"/>
      <c r="DPE26" s="260"/>
      <c r="DPF26" s="260"/>
      <c r="DPG26" s="260"/>
      <c r="DPH26" s="260"/>
      <c r="DPI26" s="260"/>
      <c r="DPJ26" s="260"/>
      <c r="DPK26" s="260"/>
      <c r="DPL26" s="260"/>
      <c r="DPM26" s="260"/>
      <c r="DPN26" s="260"/>
      <c r="DPO26" s="260"/>
      <c r="DPP26" s="260"/>
      <c r="DPQ26" s="260"/>
      <c r="DPR26" s="260"/>
      <c r="DPS26" s="260"/>
      <c r="DPT26" s="260"/>
      <c r="DPU26" s="260"/>
      <c r="DPV26" s="260"/>
      <c r="DPW26" s="260"/>
      <c r="DPX26" s="260"/>
      <c r="DPY26" s="260"/>
      <c r="DPZ26" s="260"/>
      <c r="DQA26" s="260"/>
      <c r="DQB26" s="260"/>
      <c r="DQC26" s="260"/>
      <c r="DQD26" s="260"/>
      <c r="DQE26" s="260"/>
      <c r="DQF26" s="260"/>
      <c r="DQG26" s="260"/>
      <c r="DQH26" s="260"/>
      <c r="DQI26" s="260"/>
      <c r="DQJ26" s="260"/>
      <c r="DQK26" s="260"/>
      <c r="DQL26" s="260"/>
      <c r="DQM26" s="260"/>
      <c r="DQN26" s="260"/>
      <c r="DQO26" s="260"/>
      <c r="DQP26" s="260"/>
      <c r="DQQ26" s="260"/>
      <c r="DQR26" s="260"/>
      <c r="DQS26" s="260"/>
      <c r="DQT26" s="260"/>
      <c r="DQU26" s="260"/>
      <c r="DQV26" s="260"/>
      <c r="DQW26" s="260"/>
      <c r="DQX26" s="260"/>
      <c r="DQY26" s="260"/>
      <c r="DQZ26" s="260"/>
      <c r="DRA26" s="260"/>
      <c r="DRB26" s="260"/>
      <c r="DRC26" s="260"/>
      <c r="DRD26" s="260"/>
      <c r="DRE26" s="260"/>
      <c r="DRF26" s="260"/>
      <c r="DRG26" s="260"/>
      <c r="DRH26" s="260"/>
      <c r="DRI26" s="260"/>
      <c r="DRJ26" s="260"/>
      <c r="DRK26" s="260"/>
      <c r="DRL26" s="260"/>
      <c r="DRM26" s="260"/>
      <c r="DRN26" s="260"/>
      <c r="DRO26" s="260"/>
      <c r="DRP26" s="260"/>
      <c r="DRQ26" s="260"/>
      <c r="DRR26" s="260"/>
      <c r="DRS26" s="260"/>
      <c r="DRT26" s="260"/>
      <c r="DRU26" s="260"/>
      <c r="DRV26" s="260"/>
      <c r="DRW26" s="260"/>
      <c r="DRX26" s="260"/>
      <c r="DRY26" s="260"/>
      <c r="DRZ26" s="260"/>
      <c r="DSA26" s="260"/>
      <c r="DSB26" s="260"/>
      <c r="DSC26" s="260"/>
      <c r="DSD26" s="260"/>
      <c r="DSE26" s="260"/>
      <c r="DSF26" s="260"/>
      <c r="DSG26" s="260"/>
      <c r="DSH26" s="260"/>
      <c r="DSI26" s="260"/>
      <c r="DSJ26" s="260"/>
      <c r="DSK26" s="260"/>
      <c r="DSL26" s="260"/>
      <c r="DSM26" s="260"/>
      <c r="DSN26" s="260"/>
      <c r="DSO26" s="260"/>
      <c r="DSP26" s="260"/>
      <c r="DSQ26" s="260"/>
      <c r="DSR26" s="260"/>
      <c r="DSS26" s="260"/>
      <c r="DST26" s="260"/>
      <c r="DSU26" s="260"/>
      <c r="DSV26" s="260"/>
      <c r="DSW26" s="260"/>
      <c r="DSX26" s="260"/>
      <c r="DSY26" s="260"/>
      <c r="DSZ26" s="260"/>
      <c r="DTA26" s="260"/>
      <c r="DTB26" s="260"/>
      <c r="DTC26" s="260"/>
      <c r="DTD26" s="260"/>
      <c r="DTE26" s="260"/>
      <c r="DTF26" s="260"/>
      <c r="DTG26" s="260"/>
      <c r="DTH26" s="260"/>
      <c r="DTI26" s="260"/>
      <c r="DTJ26" s="260"/>
      <c r="DTK26" s="260"/>
      <c r="DTL26" s="260"/>
      <c r="DTM26" s="260"/>
      <c r="DTN26" s="260"/>
      <c r="DTO26" s="260"/>
      <c r="DTP26" s="260"/>
      <c r="DTQ26" s="260"/>
      <c r="DTR26" s="260"/>
      <c r="DTS26" s="260"/>
      <c r="DTT26" s="260"/>
      <c r="DTU26" s="260"/>
      <c r="DTV26" s="260"/>
      <c r="DTW26" s="260"/>
      <c r="DTX26" s="260"/>
      <c r="DTY26" s="260"/>
      <c r="DTZ26" s="260"/>
      <c r="DUA26" s="260"/>
      <c r="DUB26" s="260"/>
      <c r="DUC26" s="260"/>
      <c r="DUD26" s="260"/>
      <c r="DUE26" s="260"/>
      <c r="DUF26" s="260"/>
      <c r="DUG26" s="260"/>
      <c r="DUH26" s="260"/>
      <c r="DUI26" s="260"/>
      <c r="DUJ26" s="260"/>
      <c r="DUK26" s="260"/>
      <c r="DUL26" s="260"/>
      <c r="DUM26" s="260"/>
      <c r="DUN26" s="260"/>
      <c r="DUO26" s="260"/>
      <c r="DUP26" s="260"/>
      <c r="DUQ26" s="260"/>
      <c r="DUR26" s="260"/>
      <c r="DUS26" s="260"/>
      <c r="DUT26" s="260"/>
      <c r="DUU26" s="260"/>
      <c r="DUV26" s="260"/>
      <c r="DUW26" s="260"/>
      <c r="DUX26" s="260"/>
      <c r="DUY26" s="260"/>
      <c r="DUZ26" s="260"/>
      <c r="DVA26" s="260"/>
      <c r="DVB26" s="260"/>
      <c r="DVC26" s="260"/>
      <c r="DVD26" s="260"/>
      <c r="DVE26" s="260"/>
      <c r="DVF26" s="260"/>
      <c r="DVG26" s="260"/>
      <c r="DVH26" s="260"/>
      <c r="DVI26" s="260"/>
      <c r="DVJ26" s="260"/>
      <c r="DVK26" s="260"/>
      <c r="DVL26" s="260"/>
      <c r="DVM26" s="260"/>
      <c r="DVN26" s="260"/>
      <c r="DVO26" s="260"/>
      <c r="DVP26" s="260"/>
      <c r="DVQ26" s="260"/>
      <c r="DVR26" s="260"/>
      <c r="DVS26" s="260"/>
      <c r="DVT26" s="260"/>
      <c r="DVU26" s="260"/>
      <c r="DVV26" s="260"/>
      <c r="DVW26" s="260"/>
      <c r="DVX26" s="260"/>
      <c r="DVY26" s="260"/>
      <c r="DVZ26" s="260"/>
      <c r="DWA26" s="260"/>
      <c r="DWB26" s="260"/>
      <c r="DWC26" s="260"/>
      <c r="DWD26" s="260"/>
      <c r="DWE26" s="260"/>
      <c r="DWF26" s="260"/>
      <c r="DWG26" s="260"/>
      <c r="DWH26" s="260"/>
      <c r="DWI26" s="260"/>
      <c r="DWJ26" s="260"/>
      <c r="DWK26" s="260"/>
      <c r="DWL26" s="260"/>
      <c r="DWM26" s="260"/>
      <c r="DWN26" s="260"/>
      <c r="DWO26" s="260"/>
      <c r="DWP26" s="260"/>
      <c r="DWQ26" s="260"/>
      <c r="DWR26" s="260"/>
      <c r="DWS26" s="260"/>
      <c r="DWT26" s="260"/>
      <c r="DWU26" s="260"/>
      <c r="DWV26" s="260"/>
      <c r="DWW26" s="260"/>
      <c r="DWX26" s="260"/>
      <c r="DWY26" s="260"/>
      <c r="DWZ26" s="260"/>
      <c r="DXA26" s="260"/>
      <c r="DXB26" s="260"/>
      <c r="DXC26" s="260"/>
      <c r="DXD26" s="260"/>
      <c r="DXE26" s="260"/>
      <c r="DXF26" s="260"/>
      <c r="DXG26" s="260"/>
      <c r="DXH26" s="260"/>
      <c r="DXI26" s="260"/>
      <c r="DXJ26" s="260"/>
      <c r="DXK26" s="260"/>
      <c r="DXL26" s="260"/>
      <c r="DXM26" s="260"/>
      <c r="DXN26" s="260"/>
      <c r="DXO26" s="260"/>
      <c r="DXP26" s="260"/>
      <c r="DXQ26" s="260"/>
      <c r="DXR26" s="260"/>
      <c r="DXS26" s="260"/>
      <c r="DXT26" s="260"/>
      <c r="DXU26" s="260"/>
      <c r="DXV26" s="260"/>
      <c r="DXW26" s="260"/>
      <c r="DXX26" s="260"/>
      <c r="DXY26" s="260"/>
      <c r="DXZ26" s="260"/>
      <c r="DYA26" s="260"/>
      <c r="DYB26" s="260"/>
      <c r="DYC26" s="260"/>
      <c r="DYD26" s="260"/>
      <c r="DYE26" s="260"/>
      <c r="DYF26" s="260"/>
      <c r="DYG26" s="260"/>
      <c r="DYH26" s="260"/>
      <c r="DYI26" s="260"/>
      <c r="DYJ26" s="260"/>
      <c r="DYK26" s="260"/>
      <c r="DYL26" s="260"/>
      <c r="DYM26" s="260"/>
      <c r="DYN26" s="260"/>
      <c r="DYO26" s="260"/>
      <c r="DYP26" s="260"/>
      <c r="DYQ26" s="260"/>
      <c r="DYR26" s="260"/>
      <c r="DYS26" s="260"/>
      <c r="DYT26" s="260"/>
      <c r="DYU26" s="260"/>
      <c r="DYV26" s="260"/>
      <c r="DYW26" s="260"/>
      <c r="DYX26" s="260"/>
      <c r="DYY26" s="260"/>
      <c r="DYZ26" s="260"/>
      <c r="DZA26" s="260"/>
      <c r="DZB26" s="260"/>
      <c r="DZC26" s="260"/>
      <c r="DZD26" s="260"/>
      <c r="DZE26" s="260"/>
      <c r="DZF26" s="260"/>
      <c r="DZG26" s="260"/>
      <c r="DZH26" s="260"/>
      <c r="DZI26" s="260"/>
      <c r="DZJ26" s="260"/>
      <c r="DZK26" s="260"/>
      <c r="DZL26" s="260"/>
      <c r="DZM26" s="260"/>
      <c r="DZN26" s="260"/>
      <c r="DZO26" s="260"/>
      <c r="DZP26" s="260"/>
      <c r="DZQ26" s="260"/>
      <c r="DZR26" s="260"/>
      <c r="DZS26" s="260"/>
      <c r="DZT26" s="260"/>
      <c r="DZU26" s="260"/>
      <c r="DZV26" s="260"/>
      <c r="DZW26" s="260"/>
      <c r="DZX26" s="260"/>
      <c r="DZY26" s="260"/>
      <c r="DZZ26" s="260"/>
      <c r="EAA26" s="260"/>
      <c r="EAB26" s="260"/>
      <c r="EAC26" s="260"/>
      <c r="EAD26" s="260"/>
      <c r="EAE26" s="260"/>
      <c r="EAF26" s="260"/>
      <c r="EAG26" s="260"/>
      <c r="EAH26" s="260"/>
      <c r="EAI26" s="260"/>
      <c r="EAJ26" s="260"/>
      <c r="EAK26" s="260"/>
      <c r="EAL26" s="260"/>
      <c r="EAM26" s="260"/>
      <c r="EAN26" s="260"/>
      <c r="EAO26" s="260"/>
      <c r="EAP26" s="260"/>
      <c r="EAQ26" s="260"/>
      <c r="EAR26" s="260"/>
      <c r="EAS26" s="260"/>
      <c r="EAT26" s="260"/>
      <c r="EAU26" s="260"/>
      <c r="EAV26" s="260"/>
      <c r="EAW26" s="260"/>
      <c r="EAX26" s="260"/>
      <c r="EAY26" s="260"/>
      <c r="EAZ26" s="260"/>
      <c r="EBA26" s="260"/>
      <c r="EBB26" s="260"/>
      <c r="EBC26" s="260"/>
      <c r="EBD26" s="260"/>
      <c r="EBE26" s="260"/>
      <c r="EBF26" s="260"/>
      <c r="EBG26" s="260"/>
      <c r="EBH26" s="260"/>
      <c r="EBI26" s="260"/>
      <c r="EBJ26" s="260"/>
      <c r="EBK26" s="260"/>
      <c r="EBL26" s="260"/>
      <c r="EBM26" s="260"/>
      <c r="EBN26" s="260"/>
      <c r="EBO26" s="260"/>
      <c r="EBP26" s="260"/>
      <c r="EBQ26" s="260"/>
      <c r="EBR26" s="260"/>
      <c r="EBS26" s="260"/>
      <c r="EBT26" s="260"/>
      <c r="EBU26" s="260"/>
      <c r="EBV26" s="260"/>
      <c r="EBW26" s="260"/>
      <c r="EBX26" s="260"/>
      <c r="EBY26" s="260"/>
      <c r="EBZ26" s="260"/>
      <c r="ECA26" s="260"/>
      <c r="ECB26" s="260"/>
      <c r="ECC26" s="260"/>
      <c r="ECD26" s="260"/>
      <c r="ECE26" s="260"/>
      <c r="ECF26" s="260"/>
      <c r="ECG26" s="260"/>
      <c r="ECH26" s="260"/>
      <c r="ECI26" s="260"/>
      <c r="ECJ26" s="260"/>
      <c r="ECK26" s="260"/>
      <c r="ECL26" s="260"/>
      <c r="ECM26" s="260"/>
      <c r="ECN26" s="260"/>
      <c r="ECO26" s="260"/>
      <c r="ECP26" s="260"/>
      <c r="ECQ26" s="260"/>
      <c r="ECR26" s="260"/>
      <c r="ECS26" s="260"/>
      <c r="ECT26" s="260"/>
      <c r="ECU26" s="260"/>
      <c r="ECV26" s="260"/>
      <c r="ECW26" s="260"/>
      <c r="ECX26" s="260"/>
      <c r="ECY26" s="260"/>
      <c r="ECZ26" s="260"/>
      <c r="EDA26" s="260"/>
      <c r="EDB26" s="260"/>
      <c r="EDC26" s="260"/>
      <c r="EDD26" s="260"/>
      <c r="EDE26" s="260"/>
      <c r="EDF26" s="260"/>
      <c r="EDG26" s="260"/>
      <c r="EDH26" s="260"/>
      <c r="EDI26" s="260"/>
      <c r="EDJ26" s="260"/>
      <c r="EDK26" s="260"/>
      <c r="EDL26" s="260"/>
      <c r="EDM26" s="260"/>
      <c r="EDN26" s="260"/>
      <c r="EDO26" s="260"/>
      <c r="EDP26" s="260"/>
      <c r="EDQ26" s="260"/>
      <c r="EDR26" s="260"/>
      <c r="EDS26" s="260"/>
      <c r="EDT26" s="260"/>
      <c r="EDU26" s="260"/>
      <c r="EDV26" s="260"/>
      <c r="EDW26" s="260"/>
      <c r="EDX26" s="260"/>
      <c r="EDY26" s="260"/>
      <c r="EDZ26" s="260"/>
      <c r="EEA26" s="260"/>
      <c r="EEB26" s="260"/>
      <c r="EEC26" s="260"/>
      <c r="EED26" s="260"/>
      <c r="EEE26" s="260"/>
      <c r="EEF26" s="260"/>
      <c r="EEG26" s="260"/>
      <c r="EEH26" s="260"/>
      <c r="EEI26" s="260"/>
      <c r="EEJ26" s="260"/>
      <c r="EEK26" s="260"/>
      <c r="EEL26" s="260"/>
      <c r="EEM26" s="260"/>
      <c r="EEN26" s="260"/>
      <c r="EEO26" s="260"/>
      <c r="EEP26" s="260"/>
      <c r="EEQ26" s="260"/>
      <c r="EER26" s="260"/>
      <c r="EES26" s="260"/>
      <c r="EET26" s="260"/>
      <c r="EEU26" s="260"/>
      <c r="EEV26" s="260"/>
      <c r="EEW26" s="260"/>
      <c r="EEX26" s="260"/>
      <c r="EEY26" s="260"/>
      <c r="EEZ26" s="260"/>
      <c r="EFA26" s="260"/>
      <c r="EFB26" s="260"/>
      <c r="EFC26" s="260"/>
      <c r="EFD26" s="260"/>
      <c r="EFE26" s="260"/>
      <c r="EFF26" s="260"/>
      <c r="EFG26" s="260"/>
      <c r="EFH26" s="260"/>
      <c r="EFI26" s="260"/>
      <c r="EFJ26" s="260"/>
      <c r="EFK26" s="260"/>
      <c r="EFL26" s="260"/>
      <c r="EFM26" s="260"/>
      <c r="EFN26" s="260"/>
      <c r="EFO26" s="260"/>
      <c r="EFP26" s="260"/>
      <c r="EFQ26" s="260"/>
      <c r="EFR26" s="260"/>
      <c r="EFS26" s="260"/>
      <c r="EFT26" s="260"/>
      <c r="EFU26" s="260"/>
      <c r="EFV26" s="260"/>
      <c r="EFW26" s="260"/>
      <c r="EFX26" s="260"/>
      <c r="EFY26" s="260"/>
      <c r="EFZ26" s="260"/>
      <c r="EGA26" s="260"/>
      <c r="EGB26" s="260"/>
      <c r="EGC26" s="260"/>
      <c r="EGD26" s="260"/>
      <c r="EGE26" s="260"/>
      <c r="EGF26" s="260"/>
      <c r="EGG26" s="260"/>
      <c r="EGH26" s="260"/>
      <c r="EGI26" s="260"/>
      <c r="EGJ26" s="260"/>
      <c r="EGK26" s="260"/>
      <c r="EGL26" s="260"/>
      <c r="EGM26" s="260"/>
      <c r="EGN26" s="260"/>
      <c r="EGO26" s="260"/>
      <c r="EGP26" s="260"/>
      <c r="EGQ26" s="260"/>
      <c r="EGR26" s="260"/>
      <c r="EGS26" s="260"/>
      <c r="EGT26" s="260"/>
      <c r="EGU26" s="260"/>
      <c r="EGV26" s="260"/>
      <c r="EGW26" s="260"/>
      <c r="EGX26" s="260"/>
      <c r="EGY26" s="260"/>
      <c r="EGZ26" s="260"/>
      <c r="EHA26" s="260"/>
      <c r="EHB26" s="260"/>
      <c r="EHC26" s="260"/>
      <c r="EHD26" s="260"/>
      <c r="EHE26" s="260"/>
      <c r="EHF26" s="260"/>
      <c r="EHG26" s="260"/>
      <c r="EHH26" s="260"/>
      <c r="EHI26" s="260"/>
      <c r="EHJ26" s="260"/>
      <c r="EHK26" s="260"/>
      <c r="EHL26" s="260"/>
      <c r="EHM26" s="260"/>
      <c r="EHN26" s="260"/>
      <c r="EHO26" s="260"/>
      <c r="EHP26" s="260"/>
      <c r="EHQ26" s="260"/>
      <c r="EHR26" s="260"/>
      <c r="EHS26" s="260"/>
      <c r="EHT26" s="260"/>
      <c r="EHU26" s="260"/>
      <c r="EHV26" s="260"/>
      <c r="EHW26" s="260"/>
      <c r="EHX26" s="260"/>
      <c r="EHY26" s="260"/>
      <c r="EHZ26" s="260"/>
      <c r="EIA26" s="260"/>
      <c r="EIB26" s="260"/>
      <c r="EIC26" s="260"/>
      <c r="EID26" s="260"/>
      <c r="EIE26" s="260"/>
      <c r="EIF26" s="260"/>
      <c r="EIG26" s="260"/>
      <c r="EIH26" s="260"/>
      <c r="EII26" s="260"/>
      <c r="EIJ26" s="260"/>
      <c r="EIK26" s="260"/>
      <c r="EIL26" s="260"/>
      <c r="EIM26" s="260"/>
      <c r="EIN26" s="260"/>
      <c r="EIO26" s="260"/>
      <c r="EIP26" s="260"/>
      <c r="EIQ26" s="260"/>
      <c r="EIR26" s="260"/>
      <c r="EIS26" s="260"/>
      <c r="EIT26" s="260"/>
      <c r="EIU26" s="260"/>
      <c r="EIV26" s="260"/>
      <c r="EIW26" s="260"/>
      <c r="EIX26" s="260"/>
      <c r="EIY26" s="260"/>
      <c r="EIZ26" s="260"/>
      <c r="EJA26" s="260"/>
      <c r="EJB26" s="260"/>
      <c r="EJC26" s="260"/>
      <c r="EJD26" s="260"/>
      <c r="EJE26" s="260"/>
      <c r="EJF26" s="260"/>
      <c r="EJG26" s="260"/>
      <c r="EJH26" s="260"/>
      <c r="EJI26" s="260"/>
      <c r="EJJ26" s="260"/>
      <c r="EJK26" s="260"/>
      <c r="EJL26" s="260"/>
      <c r="EJM26" s="260"/>
      <c r="EJN26" s="260"/>
      <c r="EJO26" s="260"/>
      <c r="EJP26" s="260"/>
      <c r="EJQ26" s="260"/>
      <c r="EJR26" s="260"/>
      <c r="EJS26" s="260"/>
      <c r="EJT26" s="260"/>
      <c r="EJU26" s="260"/>
      <c r="EJV26" s="260"/>
      <c r="EJW26" s="260"/>
      <c r="EJX26" s="260"/>
      <c r="EJY26" s="260"/>
      <c r="EJZ26" s="260"/>
      <c r="EKA26" s="260"/>
      <c r="EKB26" s="260"/>
      <c r="EKC26" s="260"/>
      <c r="EKD26" s="260"/>
      <c r="EKE26" s="260"/>
      <c r="EKF26" s="260"/>
      <c r="EKG26" s="260"/>
      <c r="EKH26" s="260"/>
      <c r="EKI26" s="260"/>
      <c r="EKJ26" s="260"/>
      <c r="EKK26" s="260"/>
      <c r="EKL26" s="260"/>
      <c r="EKM26" s="260"/>
      <c r="EKN26" s="260"/>
      <c r="EKO26" s="260"/>
      <c r="EKP26" s="260"/>
      <c r="EKQ26" s="260"/>
      <c r="EKR26" s="260"/>
      <c r="EKS26" s="260"/>
      <c r="EKT26" s="260"/>
      <c r="EKU26" s="260"/>
      <c r="EKV26" s="260"/>
      <c r="EKW26" s="260"/>
      <c r="EKX26" s="260"/>
      <c r="EKY26" s="260"/>
      <c r="EKZ26" s="260"/>
      <c r="ELA26" s="260"/>
      <c r="ELB26" s="260"/>
      <c r="ELC26" s="260"/>
      <c r="ELD26" s="260"/>
      <c r="ELE26" s="260"/>
      <c r="ELF26" s="260"/>
      <c r="ELG26" s="260"/>
      <c r="ELH26" s="260"/>
      <c r="ELI26" s="260"/>
      <c r="ELJ26" s="260"/>
      <c r="ELK26" s="260"/>
      <c r="ELL26" s="260"/>
      <c r="ELM26" s="260"/>
      <c r="ELN26" s="260"/>
      <c r="ELO26" s="260"/>
      <c r="ELP26" s="260"/>
      <c r="ELQ26" s="260"/>
      <c r="ELR26" s="260"/>
      <c r="ELS26" s="260"/>
      <c r="ELT26" s="260"/>
      <c r="ELU26" s="260"/>
      <c r="ELV26" s="260"/>
      <c r="ELW26" s="260"/>
      <c r="ELX26" s="260"/>
      <c r="ELY26" s="260"/>
      <c r="ELZ26" s="260"/>
      <c r="EMA26" s="260"/>
      <c r="EMB26" s="260"/>
      <c r="EMC26" s="260"/>
      <c r="EMD26" s="260"/>
      <c r="EME26" s="260"/>
      <c r="EMF26" s="260"/>
      <c r="EMG26" s="260"/>
      <c r="EMH26" s="260"/>
      <c r="EMI26" s="260"/>
      <c r="EMJ26" s="260"/>
      <c r="EMK26" s="260"/>
      <c r="EML26" s="260"/>
      <c r="EMM26" s="260"/>
      <c r="EMN26" s="260"/>
      <c r="EMO26" s="260"/>
      <c r="EMP26" s="260"/>
      <c r="EMQ26" s="260"/>
      <c r="EMR26" s="260"/>
      <c r="EMS26" s="260"/>
      <c r="EMT26" s="260"/>
      <c r="EMU26" s="260"/>
      <c r="EMV26" s="260"/>
      <c r="EMW26" s="260"/>
      <c r="EMX26" s="260"/>
      <c r="EMY26" s="260"/>
      <c r="EMZ26" s="260"/>
      <c r="ENA26" s="260"/>
      <c r="ENB26" s="260"/>
      <c r="ENC26" s="260"/>
      <c r="END26" s="260"/>
      <c r="ENE26" s="260"/>
      <c r="ENF26" s="260"/>
      <c r="ENG26" s="260"/>
      <c r="ENH26" s="260"/>
      <c r="ENI26" s="260"/>
      <c r="ENJ26" s="260"/>
      <c r="ENK26" s="260"/>
      <c r="ENL26" s="260"/>
      <c r="ENM26" s="260"/>
      <c r="ENN26" s="260"/>
      <c r="ENO26" s="260"/>
      <c r="ENP26" s="260"/>
      <c r="ENQ26" s="260"/>
      <c r="ENR26" s="260"/>
      <c r="ENS26" s="260"/>
      <c r="ENT26" s="260"/>
      <c r="ENU26" s="260"/>
      <c r="ENV26" s="260"/>
      <c r="ENW26" s="260"/>
      <c r="ENX26" s="260"/>
      <c r="ENY26" s="260"/>
      <c r="ENZ26" s="260"/>
      <c r="EOA26" s="260"/>
      <c r="EOB26" s="260"/>
      <c r="EOC26" s="260"/>
      <c r="EOD26" s="260"/>
      <c r="EOE26" s="260"/>
      <c r="EOF26" s="260"/>
      <c r="EOG26" s="260"/>
      <c r="EOH26" s="260"/>
      <c r="EOI26" s="260"/>
      <c r="EOJ26" s="260"/>
      <c r="EOK26" s="260"/>
      <c r="EOL26" s="260"/>
      <c r="EOM26" s="260"/>
      <c r="EON26" s="260"/>
      <c r="EOO26" s="260"/>
      <c r="EOP26" s="260"/>
      <c r="EOQ26" s="260"/>
      <c r="EOR26" s="260"/>
      <c r="EOS26" s="260"/>
      <c r="EOT26" s="260"/>
      <c r="EOU26" s="260"/>
      <c r="EOV26" s="260"/>
      <c r="EOW26" s="260"/>
      <c r="EOX26" s="260"/>
      <c r="EOY26" s="260"/>
      <c r="EOZ26" s="260"/>
      <c r="EPA26" s="260"/>
      <c r="EPB26" s="260"/>
      <c r="EPC26" s="260"/>
      <c r="EPD26" s="260"/>
      <c r="EPE26" s="260"/>
      <c r="EPF26" s="260"/>
      <c r="EPG26" s="260"/>
      <c r="EPH26" s="260"/>
      <c r="EPI26" s="260"/>
      <c r="EPJ26" s="260"/>
      <c r="EPK26" s="260"/>
      <c r="EPL26" s="260"/>
      <c r="EPM26" s="260"/>
      <c r="EPN26" s="260"/>
      <c r="EPO26" s="260"/>
      <c r="EPP26" s="260"/>
      <c r="EPQ26" s="260"/>
      <c r="EPR26" s="260"/>
      <c r="EPS26" s="260"/>
      <c r="EPT26" s="260"/>
      <c r="EPU26" s="260"/>
      <c r="EPV26" s="260"/>
      <c r="EPW26" s="260"/>
      <c r="EPX26" s="260"/>
      <c r="EPY26" s="260"/>
      <c r="EPZ26" s="260"/>
      <c r="EQA26" s="260"/>
      <c r="EQB26" s="260"/>
      <c r="EQC26" s="260"/>
      <c r="EQD26" s="260"/>
      <c r="EQE26" s="260"/>
      <c r="EQF26" s="260"/>
      <c r="EQG26" s="260"/>
      <c r="EQH26" s="260"/>
      <c r="EQI26" s="260"/>
      <c r="EQJ26" s="260"/>
      <c r="EQK26" s="260"/>
      <c r="EQL26" s="260"/>
      <c r="EQM26" s="260"/>
      <c r="EQN26" s="260"/>
      <c r="EQO26" s="260"/>
      <c r="EQP26" s="260"/>
      <c r="EQQ26" s="260"/>
      <c r="EQR26" s="260"/>
      <c r="EQS26" s="260"/>
      <c r="EQT26" s="260"/>
      <c r="EQU26" s="260"/>
      <c r="EQV26" s="260"/>
      <c r="EQW26" s="260"/>
      <c r="EQX26" s="260"/>
      <c r="EQY26" s="260"/>
      <c r="EQZ26" s="260"/>
      <c r="ERA26" s="260"/>
      <c r="ERB26" s="260"/>
      <c r="ERC26" s="260"/>
      <c r="ERD26" s="260"/>
      <c r="ERE26" s="260"/>
      <c r="ERF26" s="260"/>
      <c r="ERG26" s="260"/>
      <c r="ERH26" s="260"/>
      <c r="ERI26" s="260"/>
      <c r="ERJ26" s="260"/>
      <c r="ERK26" s="260"/>
      <c r="ERL26" s="260"/>
      <c r="ERM26" s="260"/>
      <c r="ERN26" s="260"/>
      <c r="ERO26" s="260"/>
      <c r="ERP26" s="260"/>
      <c r="ERQ26" s="260"/>
      <c r="ERR26" s="260"/>
      <c r="ERS26" s="260"/>
      <c r="ERT26" s="260"/>
      <c r="ERU26" s="260"/>
      <c r="ERV26" s="260"/>
      <c r="ERW26" s="260"/>
      <c r="ERX26" s="260"/>
      <c r="ERY26" s="260"/>
      <c r="ERZ26" s="260"/>
      <c r="ESA26" s="260"/>
      <c r="ESB26" s="260"/>
      <c r="ESC26" s="260"/>
      <c r="ESD26" s="260"/>
      <c r="ESE26" s="260"/>
      <c r="ESF26" s="260"/>
      <c r="ESG26" s="260"/>
      <c r="ESH26" s="260"/>
      <c r="ESI26" s="260"/>
      <c r="ESJ26" s="260"/>
      <c r="ESK26" s="260"/>
      <c r="ESL26" s="260"/>
      <c r="ESM26" s="260"/>
      <c r="ESN26" s="260"/>
      <c r="ESO26" s="260"/>
      <c r="ESP26" s="260"/>
      <c r="ESQ26" s="260"/>
      <c r="ESR26" s="260"/>
      <c r="ESS26" s="260"/>
      <c r="EST26" s="260"/>
      <c r="ESU26" s="260"/>
      <c r="ESV26" s="260"/>
      <c r="ESW26" s="260"/>
      <c r="ESX26" s="260"/>
      <c r="ESY26" s="260"/>
      <c r="ESZ26" s="260"/>
      <c r="ETA26" s="260"/>
      <c r="ETB26" s="260"/>
      <c r="ETC26" s="260"/>
      <c r="ETD26" s="260"/>
      <c r="ETE26" s="260"/>
      <c r="ETF26" s="260"/>
      <c r="ETG26" s="260"/>
      <c r="ETH26" s="260"/>
      <c r="ETI26" s="260"/>
      <c r="ETJ26" s="260"/>
      <c r="ETK26" s="260"/>
      <c r="ETL26" s="260"/>
      <c r="ETM26" s="260"/>
      <c r="ETN26" s="260"/>
      <c r="ETO26" s="260"/>
      <c r="ETP26" s="260"/>
      <c r="ETQ26" s="260"/>
      <c r="ETR26" s="260"/>
      <c r="ETS26" s="260"/>
      <c r="ETT26" s="260"/>
      <c r="ETU26" s="260"/>
      <c r="ETV26" s="260"/>
      <c r="ETW26" s="260"/>
      <c r="ETX26" s="260"/>
      <c r="ETY26" s="260"/>
      <c r="ETZ26" s="260"/>
      <c r="EUA26" s="260"/>
      <c r="EUB26" s="260"/>
      <c r="EUC26" s="260"/>
      <c r="EUD26" s="260"/>
      <c r="EUE26" s="260"/>
      <c r="EUF26" s="260"/>
      <c r="EUG26" s="260"/>
      <c r="EUH26" s="260"/>
      <c r="EUI26" s="260"/>
      <c r="EUJ26" s="260"/>
      <c r="EUK26" s="260"/>
      <c r="EUL26" s="260"/>
      <c r="EUM26" s="260"/>
      <c r="EUN26" s="260"/>
      <c r="EUO26" s="260"/>
      <c r="EUP26" s="260"/>
      <c r="EUQ26" s="260"/>
      <c r="EUR26" s="260"/>
      <c r="EUS26" s="260"/>
      <c r="EUT26" s="260"/>
      <c r="EUU26" s="260"/>
      <c r="EUV26" s="260"/>
      <c r="EUW26" s="260"/>
      <c r="EUX26" s="260"/>
      <c r="EUY26" s="260"/>
      <c r="EUZ26" s="260"/>
      <c r="EVA26" s="260"/>
      <c r="EVB26" s="260"/>
      <c r="EVC26" s="260"/>
      <c r="EVD26" s="260"/>
      <c r="EVE26" s="260"/>
      <c r="EVF26" s="260"/>
      <c r="EVG26" s="260"/>
      <c r="EVH26" s="260"/>
      <c r="EVI26" s="260"/>
      <c r="EVJ26" s="260"/>
      <c r="EVK26" s="260"/>
      <c r="EVL26" s="260"/>
      <c r="EVM26" s="260"/>
      <c r="EVN26" s="260"/>
      <c r="EVO26" s="260"/>
      <c r="EVP26" s="260"/>
      <c r="EVQ26" s="260"/>
      <c r="EVR26" s="260"/>
      <c r="EVS26" s="260"/>
      <c r="EVT26" s="260"/>
      <c r="EVU26" s="260"/>
      <c r="EVV26" s="260"/>
      <c r="EVW26" s="260"/>
      <c r="EVX26" s="260"/>
      <c r="EVY26" s="260"/>
      <c r="EVZ26" s="260"/>
      <c r="EWA26" s="260"/>
      <c r="EWB26" s="260"/>
      <c r="EWC26" s="260"/>
      <c r="EWD26" s="260"/>
      <c r="EWE26" s="260"/>
      <c r="EWF26" s="260"/>
      <c r="EWG26" s="260"/>
      <c r="EWH26" s="260"/>
      <c r="EWI26" s="260"/>
      <c r="EWJ26" s="260"/>
      <c r="EWK26" s="260"/>
      <c r="EWL26" s="260"/>
      <c r="EWM26" s="260"/>
      <c r="EWN26" s="260"/>
      <c r="EWO26" s="260"/>
      <c r="EWP26" s="260"/>
      <c r="EWQ26" s="260"/>
      <c r="EWR26" s="260"/>
      <c r="EWS26" s="260"/>
      <c r="EWT26" s="260"/>
      <c r="EWU26" s="260"/>
      <c r="EWV26" s="260"/>
      <c r="EWW26" s="260"/>
      <c r="EWX26" s="260"/>
      <c r="EWY26" s="260"/>
      <c r="EWZ26" s="260"/>
      <c r="EXA26" s="260"/>
      <c r="EXB26" s="260"/>
      <c r="EXC26" s="260"/>
      <c r="EXD26" s="260"/>
      <c r="EXE26" s="260"/>
      <c r="EXF26" s="260"/>
      <c r="EXG26" s="260"/>
      <c r="EXH26" s="260"/>
      <c r="EXI26" s="260"/>
      <c r="EXJ26" s="260"/>
      <c r="EXK26" s="260"/>
      <c r="EXL26" s="260"/>
      <c r="EXM26" s="260"/>
      <c r="EXN26" s="260"/>
      <c r="EXO26" s="260"/>
      <c r="EXP26" s="260"/>
      <c r="EXQ26" s="260"/>
      <c r="EXR26" s="260"/>
      <c r="EXS26" s="260"/>
      <c r="EXT26" s="260"/>
      <c r="EXU26" s="260"/>
      <c r="EXV26" s="260"/>
      <c r="EXW26" s="260"/>
      <c r="EXX26" s="260"/>
      <c r="EXY26" s="260"/>
      <c r="EXZ26" s="260"/>
      <c r="EYA26" s="260"/>
      <c r="EYB26" s="260"/>
      <c r="EYC26" s="260"/>
      <c r="EYD26" s="260"/>
      <c r="EYE26" s="260"/>
      <c r="EYF26" s="260"/>
      <c r="EYG26" s="260"/>
      <c r="EYH26" s="260"/>
      <c r="EYI26" s="260"/>
      <c r="EYJ26" s="260"/>
      <c r="EYK26" s="260"/>
      <c r="EYL26" s="260"/>
      <c r="EYM26" s="260"/>
      <c r="EYN26" s="260"/>
      <c r="EYO26" s="260"/>
      <c r="EYP26" s="260"/>
      <c r="EYQ26" s="260"/>
      <c r="EYR26" s="260"/>
      <c r="EYS26" s="260"/>
      <c r="EYT26" s="260"/>
      <c r="EYU26" s="260"/>
      <c r="EYV26" s="260"/>
      <c r="EYW26" s="260"/>
      <c r="EYX26" s="260"/>
      <c r="EYY26" s="260"/>
      <c r="EYZ26" s="260"/>
      <c r="EZA26" s="260"/>
      <c r="EZB26" s="260"/>
      <c r="EZC26" s="260"/>
      <c r="EZD26" s="260"/>
      <c r="EZE26" s="260"/>
      <c r="EZF26" s="260"/>
      <c r="EZG26" s="260"/>
      <c r="EZH26" s="260"/>
      <c r="EZI26" s="260"/>
      <c r="EZJ26" s="260"/>
      <c r="EZK26" s="260"/>
      <c r="EZL26" s="260"/>
      <c r="EZM26" s="260"/>
      <c r="EZN26" s="260"/>
      <c r="EZO26" s="260"/>
      <c r="EZP26" s="260"/>
      <c r="EZQ26" s="260"/>
      <c r="EZR26" s="260"/>
      <c r="EZS26" s="260"/>
      <c r="EZT26" s="260"/>
      <c r="EZU26" s="260"/>
      <c r="EZV26" s="260"/>
      <c r="EZW26" s="260"/>
      <c r="EZX26" s="260"/>
      <c r="EZY26" s="260"/>
      <c r="EZZ26" s="260"/>
      <c r="FAA26" s="260"/>
      <c r="FAB26" s="260"/>
      <c r="FAC26" s="260"/>
      <c r="FAD26" s="260"/>
      <c r="FAE26" s="260"/>
      <c r="FAF26" s="260"/>
      <c r="FAG26" s="260"/>
      <c r="FAH26" s="260"/>
      <c r="FAI26" s="260"/>
      <c r="FAJ26" s="260"/>
      <c r="FAK26" s="260"/>
      <c r="FAL26" s="260"/>
      <c r="FAM26" s="260"/>
      <c r="FAN26" s="260"/>
      <c r="FAO26" s="260"/>
      <c r="FAP26" s="260"/>
      <c r="FAQ26" s="260"/>
      <c r="FAR26" s="260"/>
      <c r="FAS26" s="260"/>
      <c r="FAT26" s="260"/>
      <c r="FAU26" s="260"/>
      <c r="FAV26" s="260"/>
      <c r="FAW26" s="260"/>
      <c r="FAX26" s="260"/>
      <c r="FAY26" s="260"/>
      <c r="FAZ26" s="260"/>
      <c r="FBA26" s="260"/>
      <c r="FBB26" s="260"/>
      <c r="FBC26" s="260"/>
      <c r="FBD26" s="260"/>
      <c r="FBE26" s="260"/>
      <c r="FBF26" s="260"/>
      <c r="FBG26" s="260"/>
      <c r="FBH26" s="260"/>
      <c r="FBI26" s="260"/>
      <c r="FBJ26" s="260"/>
      <c r="FBK26" s="260"/>
      <c r="FBL26" s="260"/>
      <c r="FBM26" s="260"/>
      <c r="FBN26" s="260"/>
      <c r="FBO26" s="260"/>
      <c r="FBP26" s="260"/>
      <c r="FBQ26" s="260"/>
      <c r="FBR26" s="260"/>
      <c r="FBS26" s="260"/>
      <c r="FBT26" s="260"/>
      <c r="FBU26" s="260"/>
      <c r="FBV26" s="260"/>
      <c r="FBW26" s="260"/>
      <c r="FBX26" s="260"/>
      <c r="FBY26" s="260"/>
      <c r="FBZ26" s="260"/>
      <c r="FCA26" s="260"/>
      <c r="FCB26" s="260"/>
      <c r="FCC26" s="260"/>
      <c r="FCD26" s="260"/>
      <c r="FCE26" s="260"/>
      <c r="FCF26" s="260"/>
      <c r="FCG26" s="260"/>
      <c r="FCH26" s="260"/>
      <c r="FCI26" s="260"/>
      <c r="FCJ26" s="260"/>
      <c r="FCK26" s="260"/>
      <c r="FCL26" s="260"/>
      <c r="FCM26" s="260"/>
      <c r="FCN26" s="260"/>
      <c r="FCO26" s="260"/>
      <c r="FCP26" s="260"/>
      <c r="FCQ26" s="260"/>
      <c r="FCR26" s="260"/>
      <c r="FCS26" s="260"/>
      <c r="FCT26" s="260"/>
      <c r="FCU26" s="260"/>
      <c r="FCV26" s="260"/>
      <c r="FCW26" s="260"/>
      <c r="FCX26" s="260"/>
      <c r="FCY26" s="260"/>
      <c r="FCZ26" s="260"/>
      <c r="FDA26" s="260"/>
      <c r="FDB26" s="260"/>
      <c r="FDC26" s="260"/>
      <c r="FDD26" s="260"/>
      <c r="FDE26" s="260"/>
      <c r="FDF26" s="260"/>
      <c r="FDG26" s="260"/>
      <c r="FDH26" s="260"/>
      <c r="FDI26" s="260"/>
      <c r="FDJ26" s="260"/>
      <c r="FDK26" s="260"/>
      <c r="FDL26" s="260"/>
      <c r="FDM26" s="260"/>
      <c r="FDN26" s="260"/>
      <c r="FDO26" s="260"/>
      <c r="FDP26" s="260"/>
      <c r="FDQ26" s="260"/>
      <c r="FDR26" s="260"/>
      <c r="FDS26" s="260"/>
      <c r="FDT26" s="260"/>
      <c r="FDU26" s="260"/>
      <c r="FDV26" s="260"/>
      <c r="FDW26" s="260"/>
      <c r="FDX26" s="260"/>
      <c r="FDY26" s="260"/>
      <c r="FDZ26" s="260"/>
      <c r="FEA26" s="260"/>
      <c r="FEB26" s="260"/>
      <c r="FEC26" s="260"/>
      <c r="FED26" s="260"/>
      <c r="FEE26" s="260"/>
      <c r="FEF26" s="260"/>
      <c r="FEG26" s="260"/>
      <c r="FEH26" s="260"/>
      <c r="FEI26" s="260"/>
      <c r="FEJ26" s="260"/>
      <c r="FEK26" s="260"/>
      <c r="FEL26" s="260"/>
      <c r="FEM26" s="260"/>
      <c r="FEN26" s="260"/>
      <c r="FEO26" s="260"/>
      <c r="FEP26" s="260"/>
      <c r="FEQ26" s="260"/>
      <c r="FER26" s="260"/>
      <c r="FES26" s="260"/>
      <c r="FET26" s="260"/>
      <c r="FEU26" s="260"/>
      <c r="FEV26" s="260"/>
      <c r="FEW26" s="260"/>
      <c r="FEX26" s="260"/>
      <c r="FEY26" s="260"/>
      <c r="FEZ26" s="260"/>
      <c r="FFA26" s="260"/>
      <c r="FFB26" s="260"/>
      <c r="FFC26" s="260"/>
      <c r="FFD26" s="260"/>
      <c r="FFE26" s="260"/>
      <c r="FFF26" s="260"/>
      <c r="FFG26" s="260"/>
      <c r="FFH26" s="260"/>
      <c r="FFI26" s="260"/>
      <c r="FFJ26" s="260"/>
      <c r="FFK26" s="260"/>
      <c r="FFL26" s="260"/>
      <c r="FFM26" s="260"/>
      <c r="FFN26" s="260"/>
      <c r="FFO26" s="260"/>
      <c r="FFP26" s="260"/>
      <c r="FFQ26" s="260"/>
      <c r="FFR26" s="260"/>
      <c r="FFS26" s="260"/>
      <c r="FFT26" s="260"/>
      <c r="FFU26" s="260"/>
      <c r="FFV26" s="260"/>
      <c r="FFW26" s="260"/>
      <c r="FFX26" s="260"/>
      <c r="FFY26" s="260"/>
      <c r="FFZ26" s="260"/>
      <c r="FGA26" s="260"/>
      <c r="FGB26" s="260"/>
      <c r="FGC26" s="260"/>
      <c r="FGD26" s="260"/>
      <c r="FGE26" s="260"/>
      <c r="FGF26" s="260"/>
      <c r="FGG26" s="260"/>
      <c r="FGH26" s="260"/>
      <c r="FGI26" s="260"/>
      <c r="FGJ26" s="260"/>
      <c r="FGK26" s="260"/>
      <c r="FGL26" s="260"/>
      <c r="FGM26" s="260"/>
      <c r="FGN26" s="260"/>
      <c r="FGO26" s="260"/>
      <c r="FGP26" s="260"/>
      <c r="FGQ26" s="260"/>
      <c r="FGR26" s="260"/>
      <c r="FGS26" s="260"/>
      <c r="FGT26" s="260"/>
      <c r="FGU26" s="260"/>
      <c r="FGV26" s="260"/>
      <c r="FGW26" s="260"/>
      <c r="FGX26" s="260"/>
      <c r="FGY26" s="260"/>
      <c r="FGZ26" s="260"/>
      <c r="FHA26" s="260"/>
      <c r="FHB26" s="260"/>
      <c r="FHC26" s="260"/>
      <c r="FHD26" s="260"/>
      <c r="FHE26" s="260"/>
      <c r="FHF26" s="260"/>
      <c r="FHG26" s="260"/>
      <c r="FHH26" s="260"/>
      <c r="FHI26" s="260"/>
      <c r="FHJ26" s="260"/>
      <c r="FHK26" s="260"/>
      <c r="FHL26" s="260"/>
      <c r="FHM26" s="260"/>
      <c r="FHN26" s="260"/>
      <c r="FHO26" s="260"/>
      <c r="FHP26" s="260"/>
      <c r="FHQ26" s="260"/>
      <c r="FHR26" s="260"/>
      <c r="FHS26" s="260"/>
      <c r="FHT26" s="260"/>
      <c r="FHU26" s="260"/>
      <c r="FHV26" s="260"/>
      <c r="FHW26" s="260"/>
      <c r="FHX26" s="260"/>
      <c r="FHY26" s="260"/>
      <c r="FHZ26" s="260"/>
      <c r="FIA26" s="260"/>
      <c r="FIB26" s="260"/>
      <c r="FIC26" s="260"/>
      <c r="FID26" s="260"/>
      <c r="FIE26" s="260"/>
      <c r="FIF26" s="260"/>
      <c r="FIG26" s="260"/>
      <c r="FIH26" s="260"/>
      <c r="FII26" s="260"/>
      <c r="FIJ26" s="260"/>
      <c r="FIK26" s="260"/>
      <c r="FIL26" s="260"/>
      <c r="FIM26" s="260"/>
      <c r="FIN26" s="260"/>
      <c r="FIO26" s="260"/>
      <c r="FIP26" s="260"/>
      <c r="FIQ26" s="260"/>
      <c r="FIR26" s="260"/>
      <c r="FIS26" s="260"/>
      <c r="FIT26" s="260"/>
      <c r="FIU26" s="260"/>
      <c r="FIV26" s="260"/>
      <c r="FIW26" s="260"/>
      <c r="FIX26" s="260"/>
      <c r="FIY26" s="260"/>
      <c r="FIZ26" s="260"/>
      <c r="FJA26" s="260"/>
      <c r="FJB26" s="260"/>
      <c r="FJC26" s="260"/>
      <c r="FJD26" s="260"/>
      <c r="FJE26" s="260"/>
      <c r="FJF26" s="260"/>
      <c r="FJG26" s="260"/>
      <c r="FJH26" s="260"/>
      <c r="FJI26" s="260"/>
      <c r="FJJ26" s="260"/>
      <c r="FJK26" s="260"/>
      <c r="FJL26" s="260"/>
      <c r="FJM26" s="260"/>
      <c r="FJN26" s="260"/>
      <c r="FJO26" s="260"/>
      <c r="FJP26" s="260"/>
      <c r="FJQ26" s="260"/>
      <c r="FJR26" s="260"/>
      <c r="FJS26" s="260"/>
      <c r="FJT26" s="260"/>
      <c r="FJU26" s="260"/>
      <c r="FJV26" s="260"/>
      <c r="FJW26" s="260"/>
      <c r="FJX26" s="260"/>
      <c r="FJY26" s="260"/>
      <c r="FJZ26" s="260"/>
      <c r="FKA26" s="260"/>
      <c r="FKB26" s="260"/>
      <c r="FKC26" s="260"/>
      <c r="FKD26" s="260"/>
      <c r="FKE26" s="260"/>
      <c r="FKF26" s="260"/>
      <c r="FKG26" s="260"/>
      <c r="FKH26" s="260"/>
      <c r="FKI26" s="260"/>
      <c r="FKJ26" s="260"/>
      <c r="FKK26" s="260"/>
      <c r="FKL26" s="260"/>
      <c r="FKM26" s="260"/>
      <c r="FKN26" s="260"/>
      <c r="FKO26" s="260"/>
      <c r="FKP26" s="260"/>
      <c r="FKQ26" s="260"/>
      <c r="FKR26" s="260"/>
      <c r="FKS26" s="260"/>
      <c r="FKT26" s="260"/>
      <c r="FKU26" s="260"/>
      <c r="FKV26" s="260"/>
      <c r="FKW26" s="260"/>
      <c r="FKX26" s="260"/>
      <c r="FKY26" s="260"/>
      <c r="FKZ26" s="260"/>
      <c r="FLA26" s="260"/>
      <c r="FLB26" s="260"/>
      <c r="FLC26" s="260"/>
      <c r="FLD26" s="260"/>
      <c r="FLE26" s="260"/>
      <c r="FLF26" s="260"/>
      <c r="FLG26" s="260"/>
      <c r="FLH26" s="260"/>
      <c r="FLI26" s="260"/>
      <c r="FLJ26" s="260"/>
      <c r="FLK26" s="260"/>
      <c r="FLL26" s="260"/>
      <c r="FLM26" s="260"/>
      <c r="FLN26" s="260"/>
      <c r="FLO26" s="260"/>
      <c r="FLP26" s="260"/>
      <c r="FLQ26" s="260"/>
      <c r="FLR26" s="260"/>
      <c r="FLS26" s="260"/>
      <c r="FLT26" s="260"/>
      <c r="FLU26" s="260"/>
      <c r="FLV26" s="260"/>
      <c r="FLW26" s="260"/>
      <c r="FLX26" s="260"/>
      <c r="FLY26" s="260"/>
      <c r="FLZ26" s="260"/>
      <c r="FMA26" s="260"/>
      <c r="FMB26" s="260"/>
      <c r="FMC26" s="260"/>
      <c r="FMD26" s="260"/>
      <c r="FME26" s="260"/>
      <c r="FMF26" s="260"/>
      <c r="FMG26" s="260"/>
      <c r="FMH26" s="260"/>
      <c r="FMI26" s="260"/>
      <c r="FMJ26" s="260"/>
      <c r="FMK26" s="260"/>
      <c r="FML26" s="260"/>
      <c r="FMM26" s="260"/>
      <c r="FMN26" s="260"/>
      <c r="FMO26" s="260"/>
      <c r="FMP26" s="260"/>
      <c r="FMQ26" s="260"/>
      <c r="FMR26" s="260"/>
      <c r="FMS26" s="260"/>
      <c r="FMT26" s="260"/>
      <c r="FMU26" s="260"/>
      <c r="FMV26" s="260"/>
      <c r="FMW26" s="260"/>
      <c r="FMX26" s="260"/>
      <c r="FMY26" s="260"/>
      <c r="FMZ26" s="260"/>
      <c r="FNA26" s="260"/>
      <c r="FNB26" s="260"/>
      <c r="FNC26" s="260"/>
      <c r="FND26" s="260"/>
      <c r="FNE26" s="260"/>
      <c r="FNF26" s="260"/>
      <c r="FNG26" s="260"/>
      <c r="FNH26" s="260"/>
      <c r="FNI26" s="260"/>
      <c r="FNJ26" s="260"/>
      <c r="FNK26" s="260"/>
      <c r="FNL26" s="260"/>
      <c r="FNM26" s="260"/>
      <c r="FNN26" s="260"/>
      <c r="FNO26" s="260"/>
      <c r="FNP26" s="260"/>
      <c r="FNQ26" s="260"/>
      <c r="FNR26" s="260"/>
      <c r="FNS26" s="260"/>
      <c r="FNT26" s="260"/>
      <c r="FNU26" s="260"/>
      <c r="FNV26" s="260"/>
      <c r="FNW26" s="260"/>
      <c r="FNX26" s="260"/>
      <c r="FNY26" s="260"/>
      <c r="FNZ26" s="260"/>
      <c r="FOA26" s="260"/>
      <c r="FOB26" s="260"/>
      <c r="FOC26" s="260"/>
      <c r="FOD26" s="260"/>
      <c r="FOE26" s="260"/>
      <c r="FOF26" s="260"/>
      <c r="FOG26" s="260"/>
      <c r="FOH26" s="260"/>
      <c r="FOI26" s="260"/>
      <c r="FOJ26" s="260"/>
      <c r="FOK26" s="260"/>
      <c r="FOL26" s="260"/>
      <c r="FOM26" s="260"/>
      <c r="FON26" s="260"/>
      <c r="FOO26" s="260"/>
      <c r="FOP26" s="260"/>
      <c r="FOQ26" s="260"/>
      <c r="FOR26" s="260"/>
      <c r="FOS26" s="260"/>
      <c r="FOT26" s="260"/>
      <c r="FOU26" s="260"/>
      <c r="FOV26" s="260"/>
      <c r="FOW26" s="260"/>
      <c r="FOX26" s="260"/>
      <c r="FOY26" s="260"/>
      <c r="FOZ26" s="260"/>
      <c r="FPA26" s="260"/>
      <c r="FPB26" s="260"/>
      <c r="FPC26" s="260"/>
      <c r="FPD26" s="260"/>
      <c r="FPE26" s="260"/>
      <c r="FPF26" s="260"/>
      <c r="FPG26" s="260"/>
      <c r="FPH26" s="260"/>
      <c r="FPI26" s="260"/>
      <c r="FPJ26" s="260"/>
      <c r="FPK26" s="260"/>
      <c r="FPL26" s="260"/>
      <c r="FPM26" s="260"/>
      <c r="FPN26" s="260"/>
      <c r="FPO26" s="260"/>
      <c r="FPP26" s="260"/>
      <c r="FPQ26" s="260"/>
      <c r="FPR26" s="260"/>
      <c r="FPS26" s="260"/>
      <c r="FPT26" s="260"/>
      <c r="FPU26" s="260"/>
      <c r="FPV26" s="260"/>
      <c r="FPW26" s="260"/>
      <c r="FPX26" s="260"/>
      <c r="FPY26" s="260"/>
      <c r="FPZ26" s="260"/>
      <c r="FQA26" s="260"/>
      <c r="FQB26" s="260"/>
      <c r="FQC26" s="260"/>
      <c r="FQD26" s="260"/>
      <c r="FQE26" s="260"/>
      <c r="FQF26" s="260"/>
      <c r="FQG26" s="260"/>
      <c r="FQH26" s="260"/>
      <c r="FQI26" s="260"/>
      <c r="FQJ26" s="260"/>
      <c r="FQK26" s="260"/>
      <c r="FQL26" s="260"/>
      <c r="FQM26" s="260"/>
      <c r="FQN26" s="260"/>
      <c r="FQO26" s="260"/>
      <c r="FQP26" s="260"/>
      <c r="FQQ26" s="260"/>
      <c r="FQR26" s="260"/>
      <c r="FQS26" s="260"/>
      <c r="FQT26" s="260"/>
      <c r="FQU26" s="260"/>
      <c r="FQV26" s="260"/>
      <c r="FQW26" s="260"/>
      <c r="FQX26" s="260"/>
      <c r="FQY26" s="260"/>
      <c r="FQZ26" s="260"/>
      <c r="FRA26" s="260"/>
      <c r="FRB26" s="260"/>
      <c r="FRC26" s="260"/>
      <c r="FRD26" s="260"/>
      <c r="FRE26" s="260"/>
      <c r="FRF26" s="260"/>
      <c r="FRG26" s="260"/>
      <c r="FRH26" s="260"/>
      <c r="FRI26" s="260"/>
      <c r="FRJ26" s="260"/>
      <c r="FRK26" s="260"/>
      <c r="FRL26" s="260"/>
      <c r="FRM26" s="260"/>
      <c r="FRN26" s="260"/>
      <c r="FRO26" s="260"/>
      <c r="FRP26" s="260"/>
      <c r="FRQ26" s="260"/>
      <c r="FRR26" s="260"/>
      <c r="FRS26" s="260"/>
      <c r="FRT26" s="260"/>
      <c r="FRU26" s="260"/>
      <c r="FRV26" s="260"/>
      <c r="FRW26" s="260"/>
      <c r="FRX26" s="260"/>
      <c r="FRY26" s="260"/>
      <c r="FRZ26" s="260"/>
      <c r="FSA26" s="260"/>
      <c r="FSB26" s="260"/>
      <c r="FSC26" s="260"/>
      <c r="FSD26" s="260"/>
      <c r="FSE26" s="260"/>
      <c r="FSF26" s="260"/>
      <c r="FSG26" s="260"/>
      <c r="FSH26" s="260"/>
      <c r="FSI26" s="260"/>
      <c r="FSJ26" s="260"/>
      <c r="FSK26" s="260"/>
      <c r="FSL26" s="260"/>
      <c r="FSM26" s="260"/>
      <c r="FSN26" s="260"/>
      <c r="FSO26" s="260"/>
      <c r="FSP26" s="260"/>
      <c r="FSQ26" s="260"/>
      <c r="FSR26" s="260"/>
      <c r="FSS26" s="260"/>
      <c r="FST26" s="260"/>
      <c r="FSU26" s="260"/>
      <c r="FSV26" s="260"/>
      <c r="FSW26" s="260"/>
      <c r="FSX26" s="260"/>
      <c r="FSY26" s="260"/>
      <c r="FSZ26" s="260"/>
      <c r="FTA26" s="260"/>
      <c r="FTB26" s="260"/>
      <c r="FTC26" s="260"/>
      <c r="FTD26" s="260"/>
      <c r="FTE26" s="260"/>
      <c r="FTF26" s="260"/>
      <c r="FTG26" s="260"/>
      <c r="FTH26" s="260"/>
      <c r="FTI26" s="260"/>
      <c r="FTJ26" s="260"/>
      <c r="FTK26" s="260"/>
      <c r="FTL26" s="260"/>
      <c r="FTM26" s="260"/>
      <c r="FTN26" s="260"/>
      <c r="FTO26" s="260"/>
      <c r="FTP26" s="260"/>
      <c r="FTQ26" s="260"/>
      <c r="FTR26" s="260"/>
      <c r="FTS26" s="260"/>
      <c r="FTT26" s="260"/>
      <c r="FTU26" s="260"/>
      <c r="FTV26" s="260"/>
      <c r="FTW26" s="260"/>
      <c r="FTX26" s="260"/>
      <c r="FTY26" s="260"/>
      <c r="FTZ26" s="260"/>
      <c r="FUA26" s="260"/>
      <c r="FUB26" s="260"/>
      <c r="FUC26" s="260"/>
      <c r="FUD26" s="260"/>
      <c r="FUE26" s="260"/>
      <c r="FUF26" s="260"/>
      <c r="FUG26" s="260"/>
      <c r="FUH26" s="260"/>
      <c r="FUI26" s="260"/>
      <c r="FUJ26" s="260"/>
      <c r="FUK26" s="260"/>
      <c r="FUL26" s="260"/>
      <c r="FUM26" s="260"/>
      <c r="FUN26" s="260"/>
      <c r="FUO26" s="260"/>
      <c r="FUP26" s="260"/>
      <c r="FUQ26" s="260"/>
      <c r="FUR26" s="260"/>
      <c r="FUS26" s="260"/>
      <c r="FUT26" s="260"/>
      <c r="FUU26" s="260"/>
      <c r="FUV26" s="260"/>
      <c r="FUW26" s="260"/>
      <c r="FUX26" s="260"/>
      <c r="FUY26" s="260"/>
      <c r="FUZ26" s="260"/>
      <c r="FVA26" s="260"/>
      <c r="FVB26" s="260"/>
      <c r="FVC26" s="260"/>
      <c r="FVD26" s="260"/>
      <c r="FVE26" s="260"/>
      <c r="FVF26" s="260"/>
      <c r="FVG26" s="260"/>
      <c r="FVH26" s="260"/>
      <c r="FVI26" s="260"/>
      <c r="FVJ26" s="260"/>
      <c r="FVK26" s="260"/>
      <c r="FVL26" s="260"/>
      <c r="FVM26" s="260"/>
      <c r="FVN26" s="260"/>
      <c r="FVO26" s="260"/>
      <c r="FVP26" s="260"/>
      <c r="FVQ26" s="260"/>
      <c r="FVR26" s="260"/>
      <c r="FVS26" s="260"/>
      <c r="FVT26" s="260"/>
      <c r="FVU26" s="260"/>
      <c r="FVV26" s="260"/>
      <c r="FVW26" s="260"/>
      <c r="FVX26" s="260"/>
      <c r="FVY26" s="260"/>
      <c r="FVZ26" s="260"/>
      <c r="FWA26" s="260"/>
      <c r="FWB26" s="260"/>
      <c r="FWC26" s="260"/>
      <c r="FWD26" s="260"/>
      <c r="FWE26" s="260"/>
      <c r="FWF26" s="260"/>
      <c r="FWG26" s="260"/>
      <c r="FWH26" s="260"/>
      <c r="FWI26" s="260"/>
      <c r="FWJ26" s="260"/>
      <c r="FWK26" s="260"/>
      <c r="FWL26" s="260"/>
      <c r="FWM26" s="260"/>
      <c r="FWN26" s="260"/>
      <c r="FWO26" s="260"/>
      <c r="FWP26" s="260"/>
      <c r="FWQ26" s="260"/>
      <c r="FWR26" s="260"/>
      <c r="FWS26" s="260"/>
      <c r="FWT26" s="260"/>
      <c r="FWU26" s="260"/>
      <c r="FWV26" s="260"/>
      <c r="FWW26" s="260"/>
      <c r="FWX26" s="260"/>
      <c r="FWY26" s="260"/>
      <c r="FWZ26" s="260"/>
      <c r="FXA26" s="260"/>
      <c r="FXB26" s="260"/>
      <c r="FXC26" s="260"/>
      <c r="FXD26" s="260"/>
      <c r="FXE26" s="260"/>
      <c r="FXF26" s="260"/>
      <c r="FXG26" s="260"/>
      <c r="FXH26" s="260"/>
      <c r="FXI26" s="260"/>
      <c r="FXJ26" s="260"/>
      <c r="FXK26" s="260"/>
      <c r="FXL26" s="260"/>
      <c r="FXM26" s="260"/>
      <c r="FXN26" s="260"/>
      <c r="FXO26" s="260"/>
      <c r="FXP26" s="260"/>
      <c r="FXQ26" s="260"/>
      <c r="FXR26" s="260"/>
      <c r="FXS26" s="260"/>
      <c r="FXT26" s="260"/>
      <c r="FXU26" s="260"/>
      <c r="FXV26" s="260"/>
      <c r="FXW26" s="260"/>
      <c r="FXX26" s="260"/>
      <c r="FXY26" s="260"/>
      <c r="FXZ26" s="260"/>
      <c r="FYA26" s="260"/>
      <c r="FYB26" s="260"/>
      <c r="FYC26" s="260"/>
      <c r="FYD26" s="260"/>
      <c r="FYE26" s="260"/>
      <c r="FYF26" s="260"/>
      <c r="FYG26" s="260"/>
      <c r="FYH26" s="260"/>
      <c r="FYI26" s="260"/>
      <c r="FYJ26" s="260"/>
      <c r="FYK26" s="260"/>
      <c r="FYL26" s="260"/>
      <c r="FYM26" s="260"/>
      <c r="FYN26" s="260"/>
      <c r="FYO26" s="260"/>
      <c r="FYP26" s="260"/>
      <c r="FYQ26" s="260"/>
      <c r="FYR26" s="260"/>
      <c r="FYS26" s="260"/>
      <c r="FYT26" s="260"/>
      <c r="FYU26" s="260"/>
      <c r="FYV26" s="260"/>
      <c r="FYW26" s="260"/>
      <c r="FYX26" s="260"/>
      <c r="FYY26" s="260"/>
      <c r="FYZ26" s="260"/>
      <c r="FZA26" s="260"/>
      <c r="FZB26" s="260"/>
      <c r="FZC26" s="260"/>
      <c r="FZD26" s="260"/>
      <c r="FZE26" s="260"/>
      <c r="FZF26" s="260"/>
      <c r="FZG26" s="260"/>
      <c r="FZH26" s="260"/>
      <c r="FZI26" s="260"/>
      <c r="FZJ26" s="260"/>
      <c r="FZK26" s="260"/>
      <c r="FZL26" s="260"/>
      <c r="FZM26" s="260"/>
      <c r="FZN26" s="260"/>
      <c r="FZO26" s="260"/>
      <c r="FZP26" s="260"/>
      <c r="FZQ26" s="260"/>
      <c r="FZR26" s="260"/>
      <c r="FZS26" s="260"/>
      <c r="FZT26" s="260"/>
      <c r="FZU26" s="260"/>
      <c r="FZV26" s="260"/>
      <c r="FZW26" s="260"/>
      <c r="FZX26" s="260"/>
      <c r="FZY26" s="260"/>
      <c r="FZZ26" s="260"/>
      <c r="GAA26" s="260"/>
      <c r="GAB26" s="260"/>
      <c r="GAC26" s="260"/>
      <c r="GAD26" s="260"/>
      <c r="GAE26" s="260"/>
      <c r="GAF26" s="260"/>
      <c r="GAG26" s="260"/>
      <c r="GAH26" s="260"/>
      <c r="GAI26" s="260"/>
      <c r="GAJ26" s="260"/>
      <c r="GAK26" s="260"/>
      <c r="GAL26" s="260"/>
      <c r="GAM26" s="260"/>
      <c r="GAN26" s="260"/>
      <c r="GAO26" s="260"/>
      <c r="GAP26" s="260"/>
      <c r="GAQ26" s="260"/>
      <c r="GAR26" s="260"/>
      <c r="GAS26" s="260"/>
      <c r="GAT26" s="260"/>
      <c r="GAU26" s="260"/>
      <c r="GAV26" s="260"/>
      <c r="GAW26" s="260"/>
      <c r="GAX26" s="260"/>
      <c r="GAY26" s="260"/>
      <c r="GAZ26" s="260"/>
      <c r="GBA26" s="260"/>
      <c r="GBB26" s="260"/>
      <c r="GBC26" s="260"/>
      <c r="GBD26" s="260"/>
      <c r="GBE26" s="260"/>
      <c r="GBF26" s="260"/>
      <c r="GBG26" s="260"/>
      <c r="GBH26" s="260"/>
      <c r="GBI26" s="260"/>
      <c r="GBJ26" s="260"/>
      <c r="GBK26" s="260"/>
      <c r="GBL26" s="260"/>
      <c r="GBM26" s="260"/>
      <c r="GBN26" s="260"/>
      <c r="GBO26" s="260"/>
      <c r="GBP26" s="260"/>
      <c r="GBQ26" s="260"/>
      <c r="GBR26" s="260"/>
      <c r="GBS26" s="260"/>
      <c r="GBT26" s="260"/>
      <c r="GBU26" s="260"/>
      <c r="GBV26" s="260"/>
      <c r="GBW26" s="260"/>
      <c r="GBX26" s="260"/>
      <c r="GBY26" s="260"/>
      <c r="GBZ26" s="260"/>
      <c r="GCA26" s="260"/>
      <c r="GCB26" s="260"/>
      <c r="GCC26" s="260"/>
      <c r="GCD26" s="260"/>
      <c r="GCE26" s="260"/>
      <c r="GCF26" s="260"/>
      <c r="GCG26" s="260"/>
      <c r="GCH26" s="260"/>
      <c r="GCI26" s="260"/>
      <c r="GCJ26" s="260"/>
      <c r="GCK26" s="260"/>
      <c r="GCL26" s="260"/>
      <c r="GCM26" s="260"/>
      <c r="GCN26" s="260"/>
      <c r="GCO26" s="260"/>
      <c r="GCP26" s="260"/>
      <c r="GCQ26" s="260"/>
      <c r="GCR26" s="260"/>
      <c r="GCS26" s="260"/>
      <c r="GCT26" s="260"/>
      <c r="GCU26" s="260"/>
      <c r="GCV26" s="260"/>
      <c r="GCW26" s="260"/>
      <c r="GCX26" s="260"/>
      <c r="GCY26" s="260"/>
      <c r="GCZ26" s="260"/>
      <c r="GDA26" s="260"/>
      <c r="GDB26" s="260"/>
      <c r="GDC26" s="260"/>
      <c r="GDD26" s="260"/>
      <c r="GDE26" s="260"/>
      <c r="GDF26" s="260"/>
      <c r="GDG26" s="260"/>
      <c r="GDH26" s="260"/>
      <c r="GDI26" s="260"/>
      <c r="GDJ26" s="260"/>
      <c r="GDK26" s="260"/>
      <c r="GDL26" s="260"/>
      <c r="GDM26" s="260"/>
      <c r="GDN26" s="260"/>
      <c r="GDO26" s="260"/>
      <c r="GDP26" s="260"/>
      <c r="GDQ26" s="260"/>
      <c r="GDR26" s="260"/>
      <c r="GDS26" s="260"/>
      <c r="GDT26" s="260"/>
      <c r="GDU26" s="260"/>
      <c r="GDV26" s="260"/>
      <c r="GDW26" s="260"/>
      <c r="GDX26" s="260"/>
      <c r="GDY26" s="260"/>
      <c r="GDZ26" s="260"/>
      <c r="GEA26" s="260"/>
      <c r="GEB26" s="260"/>
      <c r="GEC26" s="260"/>
      <c r="GED26" s="260"/>
      <c r="GEE26" s="260"/>
      <c r="GEF26" s="260"/>
      <c r="GEG26" s="260"/>
      <c r="GEH26" s="260"/>
      <c r="GEI26" s="260"/>
      <c r="GEJ26" s="260"/>
      <c r="GEK26" s="260"/>
      <c r="GEL26" s="260"/>
      <c r="GEM26" s="260"/>
      <c r="GEN26" s="260"/>
      <c r="GEO26" s="260"/>
      <c r="GEP26" s="260"/>
      <c r="GEQ26" s="260"/>
      <c r="GER26" s="260"/>
      <c r="GES26" s="260"/>
      <c r="GET26" s="260"/>
      <c r="GEU26" s="260"/>
      <c r="GEV26" s="260"/>
      <c r="GEW26" s="260"/>
      <c r="GEX26" s="260"/>
      <c r="GEY26" s="260"/>
      <c r="GEZ26" s="260"/>
      <c r="GFA26" s="260"/>
      <c r="GFB26" s="260"/>
      <c r="GFC26" s="260"/>
      <c r="GFD26" s="260"/>
      <c r="GFE26" s="260"/>
      <c r="GFF26" s="260"/>
      <c r="GFG26" s="260"/>
      <c r="GFH26" s="260"/>
      <c r="GFI26" s="260"/>
      <c r="GFJ26" s="260"/>
      <c r="GFK26" s="260"/>
      <c r="GFL26" s="260"/>
      <c r="GFM26" s="260"/>
      <c r="GFN26" s="260"/>
      <c r="GFO26" s="260"/>
      <c r="GFP26" s="260"/>
      <c r="GFQ26" s="260"/>
      <c r="GFR26" s="260"/>
      <c r="GFS26" s="260"/>
      <c r="GFT26" s="260"/>
      <c r="GFU26" s="260"/>
      <c r="GFV26" s="260"/>
      <c r="GFW26" s="260"/>
      <c r="GFX26" s="260"/>
      <c r="GFY26" s="260"/>
      <c r="GFZ26" s="260"/>
      <c r="GGA26" s="260"/>
      <c r="GGB26" s="260"/>
      <c r="GGC26" s="260"/>
      <c r="GGD26" s="260"/>
      <c r="GGE26" s="260"/>
      <c r="GGF26" s="260"/>
      <c r="GGG26" s="260"/>
      <c r="GGH26" s="260"/>
      <c r="GGI26" s="260"/>
      <c r="GGJ26" s="260"/>
      <c r="GGK26" s="260"/>
      <c r="GGL26" s="260"/>
      <c r="GGM26" s="260"/>
      <c r="GGN26" s="260"/>
      <c r="GGO26" s="260"/>
      <c r="GGP26" s="260"/>
      <c r="GGQ26" s="260"/>
      <c r="GGR26" s="260"/>
      <c r="GGS26" s="260"/>
      <c r="GGT26" s="260"/>
      <c r="GGU26" s="260"/>
      <c r="GGV26" s="260"/>
      <c r="GGW26" s="260"/>
      <c r="GGX26" s="260"/>
      <c r="GGY26" s="260"/>
      <c r="GGZ26" s="260"/>
      <c r="GHA26" s="260"/>
      <c r="GHB26" s="260"/>
      <c r="GHC26" s="260"/>
      <c r="GHD26" s="260"/>
      <c r="GHE26" s="260"/>
      <c r="GHF26" s="260"/>
      <c r="GHG26" s="260"/>
      <c r="GHH26" s="260"/>
      <c r="GHI26" s="260"/>
      <c r="GHJ26" s="260"/>
      <c r="GHK26" s="260"/>
      <c r="GHL26" s="260"/>
      <c r="GHM26" s="260"/>
      <c r="GHN26" s="260"/>
      <c r="GHO26" s="260"/>
      <c r="GHP26" s="260"/>
      <c r="GHQ26" s="260"/>
      <c r="GHR26" s="260"/>
      <c r="GHS26" s="260"/>
      <c r="GHT26" s="260"/>
      <c r="GHU26" s="260"/>
      <c r="GHV26" s="260"/>
      <c r="GHW26" s="260"/>
      <c r="GHX26" s="260"/>
      <c r="GHY26" s="260"/>
      <c r="GHZ26" s="260"/>
      <c r="GIA26" s="260"/>
      <c r="GIB26" s="260"/>
      <c r="GIC26" s="260"/>
      <c r="GID26" s="260"/>
      <c r="GIE26" s="260"/>
      <c r="GIF26" s="260"/>
      <c r="GIG26" s="260"/>
      <c r="GIH26" s="260"/>
      <c r="GII26" s="260"/>
      <c r="GIJ26" s="260"/>
      <c r="GIK26" s="260"/>
      <c r="GIL26" s="260"/>
      <c r="GIM26" s="260"/>
      <c r="GIN26" s="260"/>
      <c r="GIO26" s="260"/>
      <c r="GIP26" s="260"/>
      <c r="GIQ26" s="260"/>
      <c r="GIR26" s="260"/>
      <c r="GIS26" s="260"/>
      <c r="GIT26" s="260"/>
      <c r="GIU26" s="260"/>
      <c r="GIV26" s="260"/>
      <c r="GIW26" s="260"/>
      <c r="GIX26" s="260"/>
      <c r="GIY26" s="260"/>
      <c r="GIZ26" s="260"/>
      <c r="GJA26" s="260"/>
      <c r="GJB26" s="260"/>
      <c r="GJC26" s="260"/>
      <c r="GJD26" s="260"/>
      <c r="GJE26" s="260"/>
      <c r="GJF26" s="260"/>
      <c r="GJG26" s="260"/>
      <c r="GJH26" s="260"/>
      <c r="GJI26" s="260"/>
      <c r="GJJ26" s="260"/>
      <c r="GJK26" s="260"/>
      <c r="GJL26" s="260"/>
      <c r="GJM26" s="260"/>
      <c r="GJN26" s="260"/>
      <c r="GJO26" s="260"/>
      <c r="GJP26" s="260"/>
      <c r="GJQ26" s="260"/>
      <c r="GJR26" s="260"/>
      <c r="GJS26" s="260"/>
      <c r="GJT26" s="260"/>
      <c r="GJU26" s="260"/>
      <c r="GJV26" s="260"/>
      <c r="GJW26" s="260"/>
      <c r="GJX26" s="260"/>
      <c r="GJY26" s="260"/>
      <c r="GJZ26" s="260"/>
      <c r="GKA26" s="260"/>
      <c r="GKB26" s="260"/>
      <c r="GKC26" s="260"/>
      <c r="GKD26" s="260"/>
      <c r="GKE26" s="260"/>
      <c r="GKF26" s="260"/>
      <c r="GKG26" s="260"/>
      <c r="GKH26" s="260"/>
      <c r="GKI26" s="260"/>
      <c r="GKJ26" s="260"/>
      <c r="GKK26" s="260"/>
      <c r="GKL26" s="260"/>
      <c r="GKM26" s="260"/>
      <c r="GKN26" s="260"/>
      <c r="GKO26" s="260"/>
      <c r="GKP26" s="260"/>
      <c r="GKQ26" s="260"/>
      <c r="GKR26" s="260"/>
      <c r="GKS26" s="260"/>
      <c r="GKT26" s="260"/>
      <c r="GKU26" s="260"/>
      <c r="GKV26" s="260"/>
      <c r="GKW26" s="260"/>
      <c r="GKX26" s="260"/>
      <c r="GKY26" s="260"/>
      <c r="GKZ26" s="260"/>
      <c r="GLA26" s="260"/>
      <c r="GLB26" s="260"/>
      <c r="GLC26" s="260"/>
      <c r="GLD26" s="260"/>
      <c r="GLE26" s="260"/>
      <c r="GLF26" s="260"/>
      <c r="GLG26" s="260"/>
      <c r="GLH26" s="260"/>
      <c r="GLI26" s="260"/>
      <c r="GLJ26" s="260"/>
      <c r="GLK26" s="260"/>
      <c r="GLL26" s="260"/>
      <c r="GLM26" s="260"/>
      <c r="GLN26" s="260"/>
      <c r="GLO26" s="260"/>
      <c r="GLP26" s="260"/>
      <c r="GLQ26" s="260"/>
      <c r="GLR26" s="260"/>
      <c r="GLS26" s="260"/>
      <c r="GLT26" s="260"/>
      <c r="GLU26" s="260"/>
      <c r="GLV26" s="260"/>
      <c r="GLW26" s="260"/>
      <c r="GLX26" s="260"/>
      <c r="GLY26" s="260"/>
      <c r="GLZ26" s="260"/>
      <c r="GMA26" s="260"/>
      <c r="GMB26" s="260"/>
      <c r="GMC26" s="260"/>
      <c r="GMD26" s="260"/>
      <c r="GME26" s="260"/>
      <c r="GMF26" s="260"/>
      <c r="GMG26" s="260"/>
      <c r="GMH26" s="260"/>
      <c r="GMI26" s="260"/>
      <c r="GMJ26" s="260"/>
      <c r="GMK26" s="260"/>
      <c r="GML26" s="260"/>
      <c r="GMM26" s="260"/>
      <c r="GMN26" s="260"/>
      <c r="GMO26" s="260"/>
      <c r="GMP26" s="260"/>
      <c r="GMQ26" s="260"/>
      <c r="GMR26" s="260"/>
      <c r="GMS26" s="260"/>
      <c r="GMT26" s="260"/>
      <c r="GMU26" s="260"/>
      <c r="GMV26" s="260"/>
      <c r="GMW26" s="260"/>
      <c r="GMX26" s="260"/>
      <c r="GMY26" s="260"/>
      <c r="GMZ26" s="260"/>
      <c r="GNA26" s="260"/>
      <c r="GNB26" s="260"/>
      <c r="GNC26" s="260"/>
      <c r="GND26" s="260"/>
      <c r="GNE26" s="260"/>
      <c r="GNF26" s="260"/>
      <c r="GNG26" s="260"/>
      <c r="GNH26" s="260"/>
      <c r="GNI26" s="260"/>
      <c r="GNJ26" s="260"/>
      <c r="GNK26" s="260"/>
      <c r="GNL26" s="260"/>
      <c r="GNM26" s="260"/>
      <c r="GNN26" s="260"/>
      <c r="GNO26" s="260"/>
      <c r="GNP26" s="260"/>
      <c r="GNQ26" s="260"/>
      <c r="GNR26" s="260"/>
      <c r="GNS26" s="260"/>
      <c r="GNT26" s="260"/>
      <c r="GNU26" s="260"/>
      <c r="GNV26" s="260"/>
      <c r="GNW26" s="260"/>
      <c r="GNX26" s="260"/>
      <c r="GNY26" s="260"/>
      <c r="GNZ26" s="260"/>
      <c r="GOA26" s="260"/>
      <c r="GOB26" s="260"/>
      <c r="GOC26" s="260"/>
      <c r="GOD26" s="260"/>
      <c r="GOE26" s="260"/>
      <c r="GOF26" s="260"/>
      <c r="GOG26" s="260"/>
      <c r="GOH26" s="260"/>
      <c r="GOI26" s="260"/>
      <c r="GOJ26" s="260"/>
      <c r="GOK26" s="260"/>
      <c r="GOL26" s="260"/>
      <c r="GOM26" s="260"/>
      <c r="GON26" s="260"/>
      <c r="GOO26" s="260"/>
      <c r="GOP26" s="260"/>
      <c r="GOQ26" s="260"/>
      <c r="GOR26" s="260"/>
      <c r="GOS26" s="260"/>
      <c r="GOT26" s="260"/>
      <c r="GOU26" s="260"/>
      <c r="GOV26" s="260"/>
      <c r="GOW26" s="260"/>
      <c r="GOX26" s="260"/>
      <c r="GOY26" s="260"/>
      <c r="GOZ26" s="260"/>
      <c r="GPA26" s="260"/>
      <c r="GPB26" s="260"/>
      <c r="GPC26" s="260"/>
      <c r="GPD26" s="260"/>
      <c r="GPE26" s="260"/>
      <c r="GPF26" s="260"/>
      <c r="GPG26" s="260"/>
      <c r="GPH26" s="260"/>
      <c r="GPI26" s="260"/>
      <c r="GPJ26" s="260"/>
      <c r="GPK26" s="260"/>
      <c r="GPL26" s="260"/>
      <c r="GPM26" s="260"/>
      <c r="GPN26" s="260"/>
      <c r="GPO26" s="260"/>
      <c r="GPP26" s="260"/>
      <c r="GPQ26" s="260"/>
      <c r="GPR26" s="260"/>
      <c r="GPS26" s="260"/>
      <c r="GPT26" s="260"/>
      <c r="GPU26" s="260"/>
      <c r="GPV26" s="260"/>
      <c r="GPW26" s="260"/>
      <c r="GPX26" s="260"/>
      <c r="GPY26" s="260"/>
      <c r="GPZ26" s="260"/>
      <c r="GQA26" s="260"/>
      <c r="GQB26" s="260"/>
      <c r="GQC26" s="260"/>
      <c r="GQD26" s="260"/>
      <c r="GQE26" s="260"/>
      <c r="GQF26" s="260"/>
      <c r="GQG26" s="260"/>
      <c r="GQH26" s="260"/>
      <c r="GQI26" s="260"/>
      <c r="GQJ26" s="260"/>
      <c r="GQK26" s="260"/>
      <c r="GQL26" s="260"/>
      <c r="GQM26" s="260"/>
      <c r="GQN26" s="260"/>
      <c r="GQO26" s="260"/>
      <c r="GQP26" s="260"/>
      <c r="GQQ26" s="260"/>
      <c r="GQR26" s="260"/>
      <c r="GQS26" s="260"/>
      <c r="GQT26" s="260"/>
      <c r="GQU26" s="260"/>
      <c r="GQV26" s="260"/>
      <c r="GQW26" s="260"/>
      <c r="GQX26" s="260"/>
      <c r="GQY26" s="260"/>
      <c r="GQZ26" s="260"/>
      <c r="GRA26" s="260"/>
      <c r="GRB26" s="260"/>
      <c r="GRC26" s="260"/>
      <c r="GRD26" s="260"/>
      <c r="GRE26" s="260"/>
      <c r="GRF26" s="260"/>
      <c r="GRG26" s="260"/>
      <c r="GRH26" s="260"/>
      <c r="GRI26" s="260"/>
      <c r="GRJ26" s="260"/>
      <c r="GRK26" s="260"/>
      <c r="GRL26" s="260"/>
      <c r="GRM26" s="260"/>
      <c r="GRN26" s="260"/>
      <c r="GRO26" s="260"/>
      <c r="GRP26" s="260"/>
      <c r="GRQ26" s="260"/>
      <c r="GRR26" s="260"/>
      <c r="GRS26" s="260"/>
      <c r="GRT26" s="260"/>
      <c r="GRU26" s="260"/>
      <c r="GRV26" s="260"/>
      <c r="GRW26" s="260"/>
      <c r="GRX26" s="260"/>
      <c r="GRY26" s="260"/>
      <c r="GRZ26" s="260"/>
      <c r="GSA26" s="260"/>
      <c r="GSB26" s="260"/>
      <c r="GSC26" s="260"/>
      <c r="GSD26" s="260"/>
      <c r="GSE26" s="260"/>
      <c r="GSF26" s="260"/>
      <c r="GSG26" s="260"/>
      <c r="GSH26" s="260"/>
      <c r="GSI26" s="260"/>
      <c r="GSJ26" s="260"/>
      <c r="GSK26" s="260"/>
      <c r="GSL26" s="260"/>
      <c r="GSM26" s="260"/>
      <c r="GSN26" s="260"/>
      <c r="GSO26" s="260"/>
      <c r="GSP26" s="260"/>
      <c r="GSQ26" s="260"/>
      <c r="GSR26" s="260"/>
      <c r="GSS26" s="260"/>
      <c r="GST26" s="260"/>
      <c r="GSU26" s="260"/>
      <c r="GSV26" s="260"/>
      <c r="GSW26" s="260"/>
      <c r="GSX26" s="260"/>
      <c r="GSY26" s="260"/>
      <c r="GSZ26" s="260"/>
      <c r="GTA26" s="260"/>
      <c r="GTB26" s="260"/>
      <c r="GTC26" s="260"/>
      <c r="GTD26" s="260"/>
      <c r="GTE26" s="260"/>
      <c r="GTF26" s="260"/>
      <c r="GTG26" s="260"/>
      <c r="GTH26" s="260"/>
      <c r="GTI26" s="260"/>
      <c r="GTJ26" s="260"/>
      <c r="GTK26" s="260"/>
      <c r="GTL26" s="260"/>
      <c r="GTM26" s="260"/>
      <c r="GTN26" s="260"/>
      <c r="GTO26" s="260"/>
      <c r="GTP26" s="260"/>
      <c r="GTQ26" s="260"/>
      <c r="GTR26" s="260"/>
      <c r="GTS26" s="260"/>
      <c r="GTT26" s="260"/>
      <c r="GTU26" s="260"/>
      <c r="GTV26" s="260"/>
      <c r="GTW26" s="260"/>
      <c r="GTX26" s="260"/>
      <c r="GTY26" s="260"/>
      <c r="GTZ26" s="260"/>
      <c r="GUA26" s="260"/>
      <c r="GUB26" s="260"/>
      <c r="GUC26" s="260"/>
      <c r="GUD26" s="260"/>
      <c r="GUE26" s="260"/>
      <c r="GUF26" s="260"/>
      <c r="GUG26" s="260"/>
      <c r="GUH26" s="260"/>
      <c r="GUI26" s="260"/>
      <c r="GUJ26" s="260"/>
      <c r="GUK26" s="260"/>
      <c r="GUL26" s="260"/>
      <c r="GUM26" s="260"/>
      <c r="GUN26" s="260"/>
      <c r="GUO26" s="260"/>
      <c r="GUP26" s="260"/>
      <c r="GUQ26" s="260"/>
      <c r="GUR26" s="260"/>
      <c r="GUS26" s="260"/>
      <c r="GUT26" s="260"/>
      <c r="GUU26" s="260"/>
      <c r="GUV26" s="260"/>
      <c r="GUW26" s="260"/>
      <c r="GUX26" s="260"/>
      <c r="GUY26" s="260"/>
      <c r="GUZ26" s="260"/>
      <c r="GVA26" s="260"/>
      <c r="GVB26" s="260"/>
      <c r="GVC26" s="260"/>
      <c r="GVD26" s="260"/>
      <c r="GVE26" s="260"/>
      <c r="GVF26" s="260"/>
      <c r="GVG26" s="260"/>
      <c r="GVH26" s="260"/>
      <c r="GVI26" s="260"/>
      <c r="GVJ26" s="260"/>
      <c r="GVK26" s="260"/>
      <c r="GVL26" s="260"/>
      <c r="GVM26" s="260"/>
      <c r="GVN26" s="260"/>
      <c r="GVO26" s="260"/>
      <c r="GVP26" s="260"/>
      <c r="GVQ26" s="260"/>
      <c r="GVR26" s="260"/>
      <c r="GVS26" s="260"/>
      <c r="GVT26" s="260"/>
      <c r="GVU26" s="260"/>
      <c r="GVV26" s="260"/>
      <c r="GVW26" s="260"/>
      <c r="GVX26" s="260"/>
      <c r="GVY26" s="260"/>
      <c r="GVZ26" s="260"/>
      <c r="GWA26" s="260"/>
      <c r="GWB26" s="260"/>
      <c r="GWC26" s="260"/>
      <c r="GWD26" s="260"/>
      <c r="GWE26" s="260"/>
      <c r="GWF26" s="260"/>
      <c r="GWG26" s="260"/>
      <c r="GWH26" s="260"/>
      <c r="GWI26" s="260"/>
      <c r="GWJ26" s="260"/>
      <c r="GWK26" s="260"/>
      <c r="GWL26" s="260"/>
      <c r="GWM26" s="260"/>
      <c r="GWN26" s="260"/>
      <c r="GWO26" s="260"/>
      <c r="GWP26" s="260"/>
      <c r="GWQ26" s="260"/>
      <c r="GWR26" s="260"/>
      <c r="GWS26" s="260"/>
      <c r="GWT26" s="260"/>
      <c r="GWU26" s="260"/>
      <c r="GWV26" s="260"/>
      <c r="GWW26" s="260"/>
      <c r="GWX26" s="260"/>
      <c r="GWY26" s="260"/>
      <c r="GWZ26" s="260"/>
      <c r="GXA26" s="260"/>
      <c r="GXB26" s="260"/>
      <c r="GXC26" s="260"/>
      <c r="GXD26" s="260"/>
      <c r="GXE26" s="260"/>
      <c r="GXF26" s="260"/>
      <c r="GXG26" s="260"/>
      <c r="GXH26" s="260"/>
      <c r="GXI26" s="260"/>
      <c r="GXJ26" s="260"/>
      <c r="GXK26" s="260"/>
      <c r="GXL26" s="260"/>
      <c r="GXM26" s="260"/>
      <c r="GXN26" s="260"/>
      <c r="GXO26" s="260"/>
      <c r="GXP26" s="260"/>
      <c r="GXQ26" s="260"/>
      <c r="GXR26" s="260"/>
      <c r="GXS26" s="260"/>
      <c r="GXT26" s="260"/>
      <c r="GXU26" s="260"/>
      <c r="GXV26" s="260"/>
      <c r="GXW26" s="260"/>
      <c r="GXX26" s="260"/>
      <c r="GXY26" s="260"/>
      <c r="GXZ26" s="260"/>
      <c r="GYA26" s="260"/>
      <c r="GYB26" s="260"/>
      <c r="GYC26" s="260"/>
      <c r="GYD26" s="260"/>
      <c r="GYE26" s="260"/>
      <c r="GYF26" s="260"/>
      <c r="GYG26" s="260"/>
      <c r="GYH26" s="260"/>
      <c r="GYI26" s="260"/>
      <c r="GYJ26" s="260"/>
      <c r="GYK26" s="260"/>
      <c r="GYL26" s="260"/>
      <c r="GYM26" s="260"/>
      <c r="GYN26" s="260"/>
      <c r="GYO26" s="260"/>
      <c r="GYP26" s="260"/>
      <c r="GYQ26" s="260"/>
      <c r="GYR26" s="260"/>
      <c r="GYS26" s="260"/>
      <c r="GYT26" s="260"/>
      <c r="GYU26" s="260"/>
      <c r="GYV26" s="260"/>
      <c r="GYW26" s="260"/>
      <c r="GYX26" s="260"/>
      <c r="GYY26" s="260"/>
      <c r="GYZ26" s="260"/>
      <c r="GZA26" s="260"/>
      <c r="GZB26" s="260"/>
      <c r="GZC26" s="260"/>
      <c r="GZD26" s="260"/>
      <c r="GZE26" s="260"/>
      <c r="GZF26" s="260"/>
      <c r="GZG26" s="260"/>
      <c r="GZH26" s="260"/>
      <c r="GZI26" s="260"/>
      <c r="GZJ26" s="260"/>
      <c r="GZK26" s="260"/>
      <c r="GZL26" s="260"/>
      <c r="GZM26" s="260"/>
      <c r="GZN26" s="260"/>
      <c r="GZO26" s="260"/>
      <c r="GZP26" s="260"/>
      <c r="GZQ26" s="260"/>
      <c r="GZR26" s="260"/>
      <c r="GZS26" s="260"/>
      <c r="GZT26" s="260"/>
      <c r="GZU26" s="260"/>
      <c r="GZV26" s="260"/>
      <c r="GZW26" s="260"/>
      <c r="GZX26" s="260"/>
      <c r="GZY26" s="260"/>
      <c r="GZZ26" s="260"/>
      <c r="HAA26" s="260"/>
      <c r="HAB26" s="260"/>
      <c r="HAC26" s="260"/>
      <c r="HAD26" s="260"/>
      <c r="HAE26" s="260"/>
      <c r="HAF26" s="260"/>
      <c r="HAG26" s="260"/>
      <c r="HAH26" s="260"/>
      <c r="HAI26" s="260"/>
      <c r="HAJ26" s="260"/>
      <c r="HAK26" s="260"/>
      <c r="HAL26" s="260"/>
      <c r="HAM26" s="260"/>
      <c r="HAN26" s="260"/>
      <c r="HAO26" s="260"/>
      <c r="HAP26" s="260"/>
      <c r="HAQ26" s="260"/>
      <c r="HAR26" s="260"/>
      <c r="HAS26" s="260"/>
      <c r="HAT26" s="260"/>
      <c r="HAU26" s="260"/>
      <c r="HAV26" s="260"/>
      <c r="HAW26" s="260"/>
      <c r="HAX26" s="260"/>
      <c r="HAY26" s="260"/>
      <c r="HAZ26" s="260"/>
      <c r="HBA26" s="260"/>
      <c r="HBB26" s="260"/>
      <c r="HBC26" s="260"/>
      <c r="HBD26" s="260"/>
      <c r="HBE26" s="260"/>
      <c r="HBF26" s="260"/>
      <c r="HBG26" s="260"/>
      <c r="HBH26" s="260"/>
      <c r="HBI26" s="260"/>
      <c r="HBJ26" s="260"/>
      <c r="HBK26" s="260"/>
      <c r="HBL26" s="260"/>
      <c r="HBM26" s="260"/>
      <c r="HBN26" s="260"/>
      <c r="HBO26" s="260"/>
      <c r="HBP26" s="260"/>
      <c r="HBQ26" s="260"/>
      <c r="HBR26" s="260"/>
      <c r="HBS26" s="260"/>
      <c r="HBT26" s="260"/>
      <c r="HBU26" s="260"/>
      <c r="HBV26" s="260"/>
      <c r="HBW26" s="260"/>
      <c r="HBX26" s="260"/>
      <c r="HBY26" s="260"/>
      <c r="HBZ26" s="260"/>
      <c r="HCA26" s="260"/>
      <c r="HCB26" s="260"/>
      <c r="HCC26" s="260"/>
      <c r="HCD26" s="260"/>
      <c r="HCE26" s="260"/>
      <c r="HCF26" s="260"/>
      <c r="HCG26" s="260"/>
      <c r="HCH26" s="260"/>
      <c r="HCI26" s="260"/>
      <c r="HCJ26" s="260"/>
      <c r="HCK26" s="260"/>
      <c r="HCL26" s="260"/>
      <c r="HCM26" s="260"/>
      <c r="HCN26" s="260"/>
      <c r="HCO26" s="260"/>
      <c r="HCP26" s="260"/>
      <c r="HCQ26" s="260"/>
      <c r="HCR26" s="260"/>
      <c r="HCS26" s="260"/>
      <c r="HCT26" s="260"/>
      <c r="HCU26" s="260"/>
      <c r="HCV26" s="260"/>
      <c r="HCW26" s="260"/>
      <c r="HCX26" s="260"/>
      <c r="HCY26" s="260"/>
      <c r="HCZ26" s="260"/>
      <c r="HDA26" s="260"/>
      <c r="HDB26" s="260"/>
      <c r="HDC26" s="260"/>
      <c r="HDD26" s="260"/>
      <c r="HDE26" s="260"/>
      <c r="HDF26" s="260"/>
      <c r="HDG26" s="260"/>
      <c r="HDH26" s="260"/>
      <c r="HDI26" s="260"/>
      <c r="HDJ26" s="260"/>
      <c r="HDK26" s="260"/>
      <c r="HDL26" s="260"/>
      <c r="HDM26" s="260"/>
      <c r="HDN26" s="260"/>
      <c r="HDO26" s="260"/>
      <c r="HDP26" s="260"/>
      <c r="HDQ26" s="260"/>
      <c r="HDR26" s="260"/>
      <c r="HDS26" s="260"/>
      <c r="HDT26" s="260"/>
      <c r="HDU26" s="260"/>
      <c r="HDV26" s="260"/>
      <c r="HDW26" s="260"/>
      <c r="HDX26" s="260"/>
      <c r="HDY26" s="260"/>
      <c r="HDZ26" s="260"/>
      <c r="HEA26" s="260"/>
      <c r="HEB26" s="260"/>
      <c r="HEC26" s="260"/>
      <c r="HED26" s="260"/>
      <c r="HEE26" s="260"/>
      <c r="HEF26" s="260"/>
      <c r="HEG26" s="260"/>
      <c r="HEH26" s="260"/>
      <c r="HEI26" s="260"/>
      <c r="HEJ26" s="260"/>
      <c r="HEK26" s="260"/>
      <c r="HEL26" s="260"/>
      <c r="HEM26" s="260"/>
      <c r="HEN26" s="260"/>
      <c r="HEO26" s="260"/>
      <c r="HEP26" s="260"/>
      <c r="HEQ26" s="260"/>
      <c r="HER26" s="260"/>
      <c r="HES26" s="260"/>
      <c r="HET26" s="260"/>
      <c r="HEU26" s="260"/>
      <c r="HEV26" s="260"/>
      <c r="HEW26" s="260"/>
      <c r="HEX26" s="260"/>
      <c r="HEY26" s="260"/>
      <c r="HEZ26" s="260"/>
      <c r="HFA26" s="260"/>
      <c r="HFB26" s="260"/>
      <c r="HFC26" s="260"/>
      <c r="HFD26" s="260"/>
      <c r="HFE26" s="260"/>
      <c r="HFF26" s="260"/>
      <c r="HFG26" s="260"/>
      <c r="HFH26" s="260"/>
      <c r="HFI26" s="260"/>
      <c r="HFJ26" s="260"/>
      <c r="HFK26" s="260"/>
      <c r="HFL26" s="260"/>
      <c r="HFM26" s="260"/>
      <c r="HFN26" s="260"/>
      <c r="HFO26" s="260"/>
      <c r="HFP26" s="260"/>
      <c r="HFQ26" s="260"/>
      <c r="HFR26" s="260"/>
      <c r="HFS26" s="260"/>
      <c r="HFT26" s="260"/>
      <c r="HFU26" s="260"/>
      <c r="HFV26" s="260"/>
      <c r="HFW26" s="260"/>
      <c r="HFX26" s="260"/>
      <c r="HFY26" s="260"/>
      <c r="HFZ26" s="260"/>
      <c r="HGA26" s="260"/>
      <c r="HGB26" s="260"/>
      <c r="HGC26" s="260"/>
      <c r="HGD26" s="260"/>
      <c r="HGE26" s="260"/>
      <c r="HGF26" s="260"/>
      <c r="HGG26" s="260"/>
      <c r="HGH26" s="260"/>
      <c r="HGI26" s="260"/>
      <c r="HGJ26" s="260"/>
      <c r="HGK26" s="260"/>
      <c r="HGL26" s="260"/>
      <c r="HGM26" s="260"/>
      <c r="HGN26" s="260"/>
      <c r="HGO26" s="260"/>
      <c r="HGP26" s="260"/>
      <c r="HGQ26" s="260"/>
      <c r="HGR26" s="260"/>
      <c r="HGS26" s="260"/>
      <c r="HGT26" s="260"/>
      <c r="HGU26" s="260"/>
      <c r="HGV26" s="260"/>
      <c r="HGW26" s="260"/>
      <c r="HGX26" s="260"/>
      <c r="HGY26" s="260"/>
      <c r="HGZ26" s="260"/>
      <c r="HHA26" s="260"/>
      <c r="HHB26" s="260"/>
      <c r="HHC26" s="260"/>
      <c r="HHD26" s="260"/>
      <c r="HHE26" s="260"/>
      <c r="HHF26" s="260"/>
      <c r="HHG26" s="260"/>
      <c r="HHH26" s="260"/>
      <c r="HHI26" s="260"/>
      <c r="HHJ26" s="260"/>
      <c r="HHK26" s="260"/>
      <c r="HHL26" s="260"/>
      <c r="HHM26" s="260"/>
      <c r="HHN26" s="260"/>
      <c r="HHO26" s="260"/>
      <c r="HHP26" s="260"/>
      <c r="HHQ26" s="260"/>
      <c r="HHR26" s="260"/>
      <c r="HHS26" s="260"/>
      <c r="HHT26" s="260"/>
      <c r="HHU26" s="260"/>
      <c r="HHV26" s="260"/>
      <c r="HHW26" s="260"/>
      <c r="HHX26" s="260"/>
      <c r="HHY26" s="260"/>
      <c r="HHZ26" s="260"/>
      <c r="HIA26" s="260"/>
      <c r="HIB26" s="260"/>
      <c r="HIC26" s="260"/>
      <c r="HID26" s="260"/>
      <c r="HIE26" s="260"/>
      <c r="HIF26" s="260"/>
      <c r="HIG26" s="260"/>
      <c r="HIH26" s="260"/>
      <c r="HII26" s="260"/>
      <c r="HIJ26" s="260"/>
      <c r="HIK26" s="260"/>
      <c r="HIL26" s="260"/>
      <c r="HIM26" s="260"/>
      <c r="HIN26" s="260"/>
      <c r="HIO26" s="260"/>
      <c r="HIP26" s="260"/>
      <c r="HIQ26" s="260"/>
      <c r="HIR26" s="260"/>
      <c r="HIS26" s="260"/>
      <c r="HIT26" s="260"/>
      <c r="HIU26" s="260"/>
      <c r="HIV26" s="260"/>
      <c r="HIW26" s="260"/>
      <c r="HIX26" s="260"/>
      <c r="HIY26" s="260"/>
      <c r="HIZ26" s="260"/>
      <c r="HJA26" s="260"/>
      <c r="HJB26" s="260"/>
      <c r="HJC26" s="260"/>
      <c r="HJD26" s="260"/>
      <c r="HJE26" s="260"/>
      <c r="HJF26" s="260"/>
      <c r="HJG26" s="260"/>
      <c r="HJH26" s="260"/>
      <c r="HJI26" s="260"/>
      <c r="HJJ26" s="260"/>
      <c r="HJK26" s="260"/>
      <c r="HJL26" s="260"/>
      <c r="HJM26" s="260"/>
      <c r="HJN26" s="260"/>
      <c r="HJO26" s="260"/>
      <c r="HJP26" s="260"/>
      <c r="HJQ26" s="260"/>
      <c r="HJR26" s="260"/>
      <c r="HJS26" s="260"/>
      <c r="HJT26" s="260"/>
      <c r="HJU26" s="260"/>
      <c r="HJV26" s="260"/>
      <c r="HJW26" s="260"/>
      <c r="HJX26" s="260"/>
      <c r="HJY26" s="260"/>
      <c r="HJZ26" s="260"/>
      <c r="HKA26" s="260"/>
      <c r="HKB26" s="260"/>
      <c r="HKC26" s="260"/>
      <c r="HKD26" s="260"/>
      <c r="HKE26" s="260"/>
      <c r="HKF26" s="260"/>
      <c r="HKG26" s="260"/>
      <c r="HKH26" s="260"/>
      <c r="HKI26" s="260"/>
      <c r="HKJ26" s="260"/>
      <c r="HKK26" s="260"/>
      <c r="HKL26" s="260"/>
      <c r="HKM26" s="260"/>
      <c r="HKN26" s="260"/>
      <c r="HKO26" s="260"/>
      <c r="HKP26" s="260"/>
      <c r="HKQ26" s="260"/>
      <c r="HKR26" s="260"/>
      <c r="HKS26" s="260"/>
      <c r="HKT26" s="260"/>
      <c r="HKU26" s="260"/>
      <c r="HKV26" s="260"/>
      <c r="HKW26" s="260"/>
      <c r="HKX26" s="260"/>
      <c r="HKY26" s="260"/>
      <c r="HKZ26" s="260"/>
      <c r="HLA26" s="260"/>
      <c r="HLB26" s="260"/>
      <c r="HLC26" s="260"/>
      <c r="HLD26" s="260"/>
      <c r="HLE26" s="260"/>
      <c r="HLF26" s="260"/>
      <c r="HLG26" s="260"/>
      <c r="HLH26" s="260"/>
      <c r="HLI26" s="260"/>
      <c r="HLJ26" s="260"/>
      <c r="HLK26" s="260"/>
      <c r="HLL26" s="260"/>
      <c r="HLM26" s="260"/>
      <c r="HLN26" s="260"/>
      <c r="HLO26" s="260"/>
      <c r="HLP26" s="260"/>
      <c r="HLQ26" s="260"/>
      <c r="HLR26" s="260"/>
      <c r="HLS26" s="260"/>
      <c r="HLT26" s="260"/>
      <c r="HLU26" s="260"/>
      <c r="HLV26" s="260"/>
      <c r="HLW26" s="260"/>
      <c r="HLX26" s="260"/>
      <c r="HLY26" s="260"/>
      <c r="HLZ26" s="260"/>
      <c r="HMA26" s="260"/>
      <c r="HMB26" s="260"/>
      <c r="HMC26" s="260"/>
      <c r="HMD26" s="260"/>
      <c r="HME26" s="260"/>
      <c r="HMF26" s="260"/>
      <c r="HMG26" s="260"/>
      <c r="HMH26" s="260"/>
      <c r="HMI26" s="260"/>
      <c r="HMJ26" s="260"/>
      <c r="HMK26" s="260"/>
      <c r="HML26" s="260"/>
      <c r="HMM26" s="260"/>
      <c r="HMN26" s="260"/>
      <c r="HMO26" s="260"/>
      <c r="HMP26" s="260"/>
      <c r="HMQ26" s="260"/>
      <c r="HMR26" s="260"/>
      <c r="HMS26" s="260"/>
      <c r="HMT26" s="260"/>
      <c r="HMU26" s="260"/>
      <c r="HMV26" s="260"/>
      <c r="HMW26" s="260"/>
      <c r="HMX26" s="260"/>
      <c r="HMY26" s="260"/>
      <c r="HMZ26" s="260"/>
      <c r="HNA26" s="260"/>
      <c r="HNB26" s="260"/>
      <c r="HNC26" s="260"/>
      <c r="HND26" s="260"/>
      <c r="HNE26" s="260"/>
      <c r="HNF26" s="260"/>
      <c r="HNG26" s="260"/>
      <c r="HNH26" s="260"/>
      <c r="HNI26" s="260"/>
      <c r="HNJ26" s="260"/>
      <c r="HNK26" s="260"/>
      <c r="HNL26" s="260"/>
      <c r="HNM26" s="260"/>
      <c r="HNN26" s="260"/>
      <c r="HNO26" s="260"/>
      <c r="HNP26" s="260"/>
      <c r="HNQ26" s="260"/>
      <c r="HNR26" s="260"/>
      <c r="HNS26" s="260"/>
      <c r="HNT26" s="260"/>
      <c r="HNU26" s="260"/>
      <c r="HNV26" s="260"/>
      <c r="HNW26" s="260"/>
      <c r="HNX26" s="260"/>
      <c r="HNY26" s="260"/>
      <c r="HNZ26" s="260"/>
      <c r="HOA26" s="260"/>
      <c r="HOB26" s="260"/>
      <c r="HOC26" s="260"/>
      <c r="HOD26" s="260"/>
      <c r="HOE26" s="260"/>
      <c r="HOF26" s="260"/>
      <c r="HOG26" s="260"/>
      <c r="HOH26" s="260"/>
      <c r="HOI26" s="260"/>
      <c r="HOJ26" s="260"/>
      <c r="HOK26" s="260"/>
      <c r="HOL26" s="260"/>
      <c r="HOM26" s="260"/>
      <c r="HON26" s="260"/>
      <c r="HOO26" s="260"/>
      <c r="HOP26" s="260"/>
      <c r="HOQ26" s="260"/>
      <c r="HOR26" s="260"/>
      <c r="HOS26" s="260"/>
      <c r="HOT26" s="260"/>
      <c r="HOU26" s="260"/>
      <c r="HOV26" s="260"/>
      <c r="HOW26" s="260"/>
      <c r="HOX26" s="260"/>
      <c r="HOY26" s="260"/>
      <c r="HOZ26" s="260"/>
      <c r="HPA26" s="260"/>
      <c r="HPB26" s="260"/>
      <c r="HPC26" s="260"/>
      <c r="HPD26" s="260"/>
      <c r="HPE26" s="260"/>
      <c r="HPF26" s="260"/>
      <c r="HPG26" s="260"/>
      <c r="HPH26" s="260"/>
      <c r="HPI26" s="260"/>
      <c r="HPJ26" s="260"/>
      <c r="HPK26" s="260"/>
      <c r="HPL26" s="260"/>
      <c r="HPM26" s="260"/>
      <c r="HPN26" s="260"/>
      <c r="HPO26" s="260"/>
      <c r="HPP26" s="260"/>
      <c r="HPQ26" s="260"/>
      <c r="HPR26" s="260"/>
      <c r="HPS26" s="260"/>
      <c r="HPT26" s="260"/>
      <c r="HPU26" s="260"/>
      <c r="HPV26" s="260"/>
      <c r="HPW26" s="260"/>
      <c r="HPX26" s="260"/>
      <c r="HPY26" s="260"/>
      <c r="HPZ26" s="260"/>
      <c r="HQA26" s="260"/>
      <c r="HQB26" s="260"/>
      <c r="HQC26" s="260"/>
      <c r="HQD26" s="260"/>
      <c r="HQE26" s="260"/>
      <c r="HQF26" s="260"/>
      <c r="HQG26" s="260"/>
      <c r="HQH26" s="260"/>
      <c r="HQI26" s="260"/>
      <c r="HQJ26" s="260"/>
      <c r="HQK26" s="260"/>
      <c r="HQL26" s="260"/>
      <c r="HQM26" s="260"/>
      <c r="HQN26" s="260"/>
      <c r="HQO26" s="260"/>
      <c r="HQP26" s="260"/>
      <c r="HQQ26" s="260"/>
      <c r="HQR26" s="260"/>
      <c r="HQS26" s="260"/>
      <c r="HQT26" s="260"/>
      <c r="HQU26" s="260"/>
      <c r="HQV26" s="260"/>
      <c r="HQW26" s="260"/>
      <c r="HQX26" s="260"/>
      <c r="HQY26" s="260"/>
      <c r="HQZ26" s="260"/>
      <c r="HRA26" s="260"/>
      <c r="HRB26" s="260"/>
      <c r="HRC26" s="260"/>
      <c r="HRD26" s="260"/>
      <c r="HRE26" s="260"/>
      <c r="HRF26" s="260"/>
      <c r="HRG26" s="260"/>
      <c r="HRH26" s="260"/>
      <c r="HRI26" s="260"/>
      <c r="HRJ26" s="260"/>
      <c r="HRK26" s="260"/>
      <c r="HRL26" s="260"/>
      <c r="HRM26" s="260"/>
      <c r="HRN26" s="260"/>
      <c r="HRO26" s="260"/>
      <c r="HRP26" s="260"/>
      <c r="HRQ26" s="260"/>
      <c r="HRR26" s="260"/>
      <c r="HRS26" s="260"/>
      <c r="HRT26" s="260"/>
      <c r="HRU26" s="260"/>
      <c r="HRV26" s="260"/>
      <c r="HRW26" s="260"/>
      <c r="HRX26" s="260"/>
      <c r="HRY26" s="260"/>
      <c r="HRZ26" s="260"/>
      <c r="HSA26" s="260"/>
      <c r="HSB26" s="260"/>
      <c r="HSC26" s="260"/>
      <c r="HSD26" s="260"/>
      <c r="HSE26" s="260"/>
      <c r="HSF26" s="260"/>
      <c r="HSG26" s="260"/>
      <c r="HSH26" s="260"/>
      <c r="HSI26" s="260"/>
      <c r="HSJ26" s="260"/>
      <c r="HSK26" s="260"/>
      <c r="HSL26" s="260"/>
      <c r="HSM26" s="260"/>
      <c r="HSN26" s="260"/>
      <c r="HSO26" s="260"/>
      <c r="HSP26" s="260"/>
      <c r="HSQ26" s="260"/>
      <c r="HSR26" s="260"/>
      <c r="HSS26" s="260"/>
      <c r="HST26" s="260"/>
      <c r="HSU26" s="260"/>
      <c r="HSV26" s="260"/>
      <c r="HSW26" s="260"/>
      <c r="HSX26" s="260"/>
      <c r="HSY26" s="260"/>
      <c r="HSZ26" s="260"/>
      <c r="HTA26" s="260"/>
      <c r="HTB26" s="260"/>
      <c r="HTC26" s="260"/>
      <c r="HTD26" s="260"/>
      <c r="HTE26" s="260"/>
      <c r="HTF26" s="260"/>
      <c r="HTG26" s="260"/>
      <c r="HTH26" s="260"/>
      <c r="HTI26" s="260"/>
      <c r="HTJ26" s="260"/>
      <c r="HTK26" s="260"/>
      <c r="HTL26" s="260"/>
      <c r="HTM26" s="260"/>
      <c r="HTN26" s="260"/>
      <c r="HTO26" s="260"/>
      <c r="HTP26" s="260"/>
      <c r="HTQ26" s="260"/>
      <c r="HTR26" s="260"/>
      <c r="HTS26" s="260"/>
      <c r="HTT26" s="260"/>
      <c r="HTU26" s="260"/>
      <c r="HTV26" s="260"/>
      <c r="HTW26" s="260"/>
      <c r="HTX26" s="260"/>
      <c r="HTY26" s="260"/>
      <c r="HTZ26" s="260"/>
      <c r="HUA26" s="260"/>
      <c r="HUB26" s="260"/>
      <c r="HUC26" s="260"/>
      <c r="HUD26" s="260"/>
      <c r="HUE26" s="260"/>
      <c r="HUF26" s="260"/>
      <c r="HUG26" s="260"/>
      <c r="HUH26" s="260"/>
      <c r="HUI26" s="260"/>
      <c r="HUJ26" s="260"/>
      <c r="HUK26" s="260"/>
      <c r="HUL26" s="260"/>
      <c r="HUM26" s="260"/>
      <c r="HUN26" s="260"/>
      <c r="HUO26" s="260"/>
      <c r="HUP26" s="260"/>
      <c r="HUQ26" s="260"/>
      <c r="HUR26" s="260"/>
      <c r="HUS26" s="260"/>
      <c r="HUT26" s="260"/>
      <c r="HUU26" s="260"/>
      <c r="HUV26" s="260"/>
      <c r="HUW26" s="260"/>
      <c r="HUX26" s="260"/>
      <c r="HUY26" s="260"/>
      <c r="HUZ26" s="260"/>
      <c r="HVA26" s="260"/>
      <c r="HVB26" s="260"/>
      <c r="HVC26" s="260"/>
      <c r="HVD26" s="260"/>
      <c r="HVE26" s="260"/>
      <c r="HVF26" s="260"/>
      <c r="HVG26" s="260"/>
      <c r="HVH26" s="260"/>
      <c r="HVI26" s="260"/>
      <c r="HVJ26" s="260"/>
      <c r="HVK26" s="260"/>
      <c r="HVL26" s="260"/>
      <c r="HVM26" s="260"/>
      <c r="HVN26" s="260"/>
      <c r="HVO26" s="260"/>
      <c r="HVP26" s="260"/>
      <c r="HVQ26" s="260"/>
      <c r="HVR26" s="260"/>
      <c r="HVS26" s="260"/>
      <c r="HVT26" s="260"/>
      <c r="HVU26" s="260"/>
      <c r="HVV26" s="260"/>
      <c r="HVW26" s="260"/>
      <c r="HVX26" s="260"/>
      <c r="HVY26" s="260"/>
      <c r="HVZ26" s="260"/>
      <c r="HWA26" s="260"/>
      <c r="HWB26" s="260"/>
      <c r="HWC26" s="260"/>
      <c r="HWD26" s="260"/>
      <c r="HWE26" s="260"/>
      <c r="HWF26" s="260"/>
      <c r="HWG26" s="260"/>
      <c r="HWH26" s="260"/>
      <c r="HWI26" s="260"/>
      <c r="HWJ26" s="260"/>
      <c r="HWK26" s="260"/>
      <c r="HWL26" s="260"/>
      <c r="HWM26" s="260"/>
      <c r="HWN26" s="260"/>
      <c r="HWO26" s="260"/>
      <c r="HWP26" s="260"/>
      <c r="HWQ26" s="260"/>
      <c r="HWR26" s="260"/>
      <c r="HWS26" s="260"/>
      <c r="HWT26" s="260"/>
      <c r="HWU26" s="260"/>
      <c r="HWV26" s="260"/>
      <c r="HWW26" s="260"/>
      <c r="HWX26" s="260"/>
      <c r="HWY26" s="260"/>
      <c r="HWZ26" s="260"/>
      <c r="HXA26" s="260"/>
      <c r="HXB26" s="260"/>
      <c r="HXC26" s="260"/>
      <c r="HXD26" s="260"/>
      <c r="HXE26" s="260"/>
      <c r="HXF26" s="260"/>
      <c r="HXG26" s="260"/>
      <c r="HXH26" s="260"/>
      <c r="HXI26" s="260"/>
      <c r="HXJ26" s="260"/>
      <c r="HXK26" s="260"/>
      <c r="HXL26" s="260"/>
      <c r="HXM26" s="260"/>
      <c r="HXN26" s="260"/>
      <c r="HXO26" s="260"/>
      <c r="HXP26" s="260"/>
      <c r="HXQ26" s="260"/>
      <c r="HXR26" s="260"/>
      <c r="HXS26" s="260"/>
      <c r="HXT26" s="260"/>
      <c r="HXU26" s="260"/>
      <c r="HXV26" s="260"/>
      <c r="HXW26" s="260"/>
      <c r="HXX26" s="260"/>
      <c r="HXY26" s="260"/>
      <c r="HXZ26" s="260"/>
      <c r="HYA26" s="260"/>
      <c r="HYB26" s="260"/>
      <c r="HYC26" s="260"/>
      <c r="HYD26" s="260"/>
      <c r="HYE26" s="260"/>
      <c r="HYF26" s="260"/>
      <c r="HYG26" s="260"/>
      <c r="HYH26" s="260"/>
      <c r="HYI26" s="260"/>
      <c r="HYJ26" s="260"/>
      <c r="HYK26" s="260"/>
      <c r="HYL26" s="260"/>
      <c r="HYM26" s="260"/>
      <c r="HYN26" s="260"/>
      <c r="HYO26" s="260"/>
      <c r="HYP26" s="260"/>
      <c r="HYQ26" s="260"/>
      <c r="HYR26" s="260"/>
      <c r="HYS26" s="260"/>
      <c r="HYT26" s="260"/>
      <c r="HYU26" s="260"/>
      <c r="HYV26" s="260"/>
      <c r="HYW26" s="260"/>
      <c r="HYX26" s="260"/>
      <c r="HYY26" s="260"/>
      <c r="HYZ26" s="260"/>
      <c r="HZA26" s="260"/>
      <c r="HZB26" s="260"/>
      <c r="HZC26" s="260"/>
      <c r="HZD26" s="260"/>
      <c r="HZE26" s="260"/>
      <c r="HZF26" s="260"/>
      <c r="HZG26" s="260"/>
      <c r="HZH26" s="260"/>
      <c r="HZI26" s="260"/>
      <c r="HZJ26" s="260"/>
      <c r="HZK26" s="260"/>
      <c r="HZL26" s="260"/>
      <c r="HZM26" s="260"/>
      <c r="HZN26" s="260"/>
      <c r="HZO26" s="260"/>
      <c r="HZP26" s="260"/>
      <c r="HZQ26" s="260"/>
      <c r="HZR26" s="260"/>
      <c r="HZS26" s="260"/>
      <c r="HZT26" s="260"/>
      <c r="HZU26" s="260"/>
      <c r="HZV26" s="260"/>
      <c r="HZW26" s="260"/>
      <c r="HZX26" s="260"/>
      <c r="HZY26" s="260"/>
      <c r="HZZ26" s="260"/>
      <c r="IAA26" s="260"/>
      <c r="IAB26" s="260"/>
      <c r="IAC26" s="260"/>
      <c r="IAD26" s="260"/>
      <c r="IAE26" s="260"/>
      <c r="IAF26" s="260"/>
      <c r="IAG26" s="260"/>
      <c r="IAH26" s="260"/>
      <c r="IAI26" s="260"/>
      <c r="IAJ26" s="260"/>
      <c r="IAK26" s="260"/>
      <c r="IAL26" s="260"/>
      <c r="IAM26" s="260"/>
      <c r="IAN26" s="260"/>
      <c r="IAO26" s="260"/>
      <c r="IAP26" s="260"/>
      <c r="IAQ26" s="260"/>
      <c r="IAR26" s="260"/>
      <c r="IAS26" s="260"/>
      <c r="IAT26" s="260"/>
      <c r="IAU26" s="260"/>
      <c r="IAV26" s="260"/>
      <c r="IAW26" s="260"/>
      <c r="IAX26" s="260"/>
      <c r="IAY26" s="260"/>
      <c r="IAZ26" s="260"/>
      <c r="IBA26" s="260"/>
      <c r="IBB26" s="260"/>
      <c r="IBC26" s="260"/>
      <c r="IBD26" s="260"/>
      <c r="IBE26" s="260"/>
      <c r="IBF26" s="260"/>
      <c r="IBG26" s="260"/>
      <c r="IBH26" s="260"/>
      <c r="IBI26" s="260"/>
      <c r="IBJ26" s="260"/>
      <c r="IBK26" s="260"/>
      <c r="IBL26" s="260"/>
      <c r="IBM26" s="260"/>
      <c r="IBN26" s="260"/>
      <c r="IBO26" s="260"/>
      <c r="IBP26" s="260"/>
      <c r="IBQ26" s="260"/>
      <c r="IBR26" s="260"/>
      <c r="IBS26" s="260"/>
      <c r="IBT26" s="260"/>
      <c r="IBU26" s="260"/>
      <c r="IBV26" s="260"/>
      <c r="IBW26" s="260"/>
      <c r="IBX26" s="260"/>
      <c r="IBY26" s="260"/>
      <c r="IBZ26" s="260"/>
      <c r="ICA26" s="260"/>
      <c r="ICB26" s="260"/>
      <c r="ICC26" s="260"/>
      <c r="ICD26" s="260"/>
      <c r="ICE26" s="260"/>
      <c r="ICF26" s="260"/>
      <c r="ICG26" s="260"/>
      <c r="ICH26" s="260"/>
      <c r="ICI26" s="260"/>
      <c r="ICJ26" s="260"/>
      <c r="ICK26" s="260"/>
      <c r="ICL26" s="260"/>
      <c r="ICM26" s="260"/>
      <c r="ICN26" s="260"/>
      <c r="ICO26" s="260"/>
      <c r="ICP26" s="260"/>
      <c r="ICQ26" s="260"/>
      <c r="ICR26" s="260"/>
      <c r="ICS26" s="260"/>
      <c r="ICT26" s="260"/>
      <c r="ICU26" s="260"/>
      <c r="ICV26" s="260"/>
      <c r="ICW26" s="260"/>
      <c r="ICX26" s="260"/>
      <c r="ICY26" s="260"/>
      <c r="ICZ26" s="260"/>
      <c r="IDA26" s="260"/>
      <c r="IDB26" s="260"/>
      <c r="IDC26" s="260"/>
      <c r="IDD26" s="260"/>
      <c r="IDE26" s="260"/>
      <c r="IDF26" s="260"/>
      <c r="IDG26" s="260"/>
      <c r="IDH26" s="260"/>
      <c r="IDI26" s="260"/>
      <c r="IDJ26" s="260"/>
      <c r="IDK26" s="260"/>
      <c r="IDL26" s="260"/>
      <c r="IDM26" s="260"/>
      <c r="IDN26" s="260"/>
      <c r="IDO26" s="260"/>
      <c r="IDP26" s="260"/>
      <c r="IDQ26" s="260"/>
      <c r="IDR26" s="260"/>
      <c r="IDS26" s="260"/>
      <c r="IDT26" s="260"/>
      <c r="IDU26" s="260"/>
      <c r="IDV26" s="260"/>
      <c r="IDW26" s="260"/>
      <c r="IDX26" s="260"/>
      <c r="IDY26" s="260"/>
      <c r="IDZ26" s="260"/>
      <c r="IEA26" s="260"/>
      <c r="IEB26" s="260"/>
      <c r="IEC26" s="260"/>
      <c r="IED26" s="260"/>
      <c r="IEE26" s="260"/>
      <c r="IEF26" s="260"/>
      <c r="IEG26" s="260"/>
      <c r="IEH26" s="260"/>
      <c r="IEI26" s="260"/>
      <c r="IEJ26" s="260"/>
      <c r="IEK26" s="260"/>
      <c r="IEL26" s="260"/>
      <c r="IEM26" s="260"/>
      <c r="IEN26" s="260"/>
      <c r="IEO26" s="260"/>
      <c r="IEP26" s="260"/>
      <c r="IEQ26" s="260"/>
      <c r="IER26" s="260"/>
      <c r="IES26" s="260"/>
      <c r="IET26" s="260"/>
      <c r="IEU26" s="260"/>
      <c r="IEV26" s="260"/>
      <c r="IEW26" s="260"/>
      <c r="IEX26" s="260"/>
      <c r="IEY26" s="260"/>
      <c r="IEZ26" s="260"/>
      <c r="IFA26" s="260"/>
      <c r="IFB26" s="260"/>
      <c r="IFC26" s="260"/>
      <c r="IFD26" s="260"/>
      <c r="IFE26" s="260"/>
      <c r="IFF26" s="260"/>
      <c r="IFG26" s="260"/>
      <c r="IFH26" s="260"/>
      <c r="IFI26" s="260"/>
      <c r="IFJ26" s="260"/>
      <c r="IFK26" s="260"/>
      <c r="IFL26" s="260"/>
      <c r="IFM26" s="260"/>
      <c r="IFN26" s="260"/>
      <c r="IFO26" s="260"/>
      <c r="IFP26" s="260"/>
      <c r="IFQ26" s="260"/>
      <c r="IFR26" s="260"/>
      <c r="IFS26" s="260"/>
      <c r="IFT26" s="260"/>
      <c r="IFU26" s="260"/>
      <c r="IFV26" s="260"/>
      <c r="IFW26" s="260"/>
      <c r="IFX26" s="260"/>
      <c r="IFY26" s="260"/>
      <c r="IFZ26" s="260"/>
      <c r="IGA26" s="260"/>
      <c r="IGB26" s="260"/>
      <c r="IGC26" s="260"/>
      <c r="IGD26" s="260"/>
      <c r="IGE26" s="260"/>
      <c r="IGF26" s="260"/>
      <c r="IGG26" s="260"/>
      <c r="IGH26" s="260"/>
      <c r="IGI26" s="260"/>
      <c r="IGJ26" s="260"/>
      <c r="IGK26" s="260"/>
      <c r="IGL26" s="260"/>
      <c r="IGM26" s="260"/>
      <c r="IGN26" s="260"/>
      <c r="IGO26" s="260"/>
      <c r="IGP26" s="260"/>
      <c r="IGQ26" s="260"/>
      <c r="IGR26" s="260"/>
      <c r="IGS26" s="260"/>
      <c r="IGT26" s="260"/>
      <c r="IGU26" s="260"/>
      <c r="IGV26" s="260"/>
      <c r="IGW26" s="260"/>
      <c r="IGX26" s="260"/>
      <c r="IGY26" s="260"/>
      <c r="IGZ26" s="260"/>
      <c r="IHA26" s="260"/>
      <c r="IHB26" s="260"/>
      <c r="IHC26" s="260"/>
      <c r="IHD26" s="260"/>
      <c r="IHE26" s="260"/>
      <c r="IHF26" s="260"/>
      <c r="IHG26" s="260"/>
      <c r="IHH26" s="260"/>
      <c r="IHI26" s="260"/>
      <c r="IHJ26" s="260"/>
      <c r="IHK26" s="260"/>
      <c r="IHL26" s="260"/>
      <c r="IHM26" s="260"/>
      <c r="IHN26" s="260"/>
      <c r="IHO26" s="260"/>
      <c r="IHP26" s="260"/>
      <c r="IHQ26" s="260"/>
      <c r="IHR26" s="260"/>
      <c r="IHS26" s="260"/>
      <c r="IHT26" s="260"/>
      <c r="IHU26" s="260"/>
      <c r="IHV26" s="260"/>
      <c r="IHW26" s="260"/>
      <c r="IHX26" s="260"/>
      <c r="IHY26" s="260"/>
      <c r="IHZ26" s="260"/>
      <c r="IIA26" s="260"/>
      <c r="IIB26" s="260"/>
      <c r="IIC26" s="260"/>
      <c r="IID26" s="260"/>
      <c r="IIE26" s="260"/>
      <c r="IIF26" s="260"/>
      <c r="IIG26" s="260"/>
      <c r="IIH26" s="260"/>
      <c r="III26" s="260"/>
      <c r="IIJ26" s="260"/>
      <c r="IIK26" s="260"/>
      <c r="IIL26" s="260"/>
      <c r="IIM26" s="260"/>
      <c r="IIN26" s="260"/>
      <c r="IIO26" s="260"/>
      <c r="IIP26" s="260"/>
      <c r="IIQ26" s="260"/>
      <c r="IIR26" s="260"/>
      <c r="IIS26" s="260"/>
      <c r="IIT26" s="260"/>
      <c r="IIU26" s="260"/>
      <c r="IIV26" s="260"/>
      <c r="IIW26" s="260"/>
      <c r="IIX26" s="260"/>
      <c r="IIY26" s="260"/>
      <c r="IIZ26" s="260"/>
      <c r="IJA26" s="260"/>
      <c r="IJB26" s="260"/>
      <c r="IJC26" s="260"/>
      <c r="IJD26" s="260"/>
      <c r="IJE26" s="260"/>
      <c r="IJF26" s="260"/>
      <c r="IJG26" s="260"/>
      <c r="IJH26" s="260"/>
      <c r="IJI26" s="260"/>
      <c r="IJJ26" s="260"/>
      <c r="IJK26" s="260"/>
      <c r="IJL26" s="260"/>
      <c r="IJM26" s="260"/>
      <c r="IJN26" s="260"/>
      <c r="IJO26" s="260"/>
      <c r="IJP26" s="260"/>
      <c r="IJQ26" s="260"/>
      <c r="IJR26" s="260"/>
      <c r="IJS26" s="260"/>
      <c r="IJT26" s="260"/>
      <c r="IJU26" s="260"/>
      <c r="IJV26" s="260"/>
      <c r="IJW26" s="260"/>
      <c r="IJX26" s="260"/>
      <c r="IJY26" s="260"/>
      <c r="IJZ26" s="260"/>
      <c r="IKA26" s="260"/>
      <c r="IKB26" s="260"/>
      <c r="IKC26" s="260"/>
      <c r="IKD26" s="260"/>
      <c r="IKE26" s="260"/>
      <c r="IKF26" s="260"/>
      <c r="IKG26" s="260"/>
      <c r="IKH26" s="260"/>
      <c r="IKI26" s="260"/>
      <c r="IKJ26" s="260"/>
      <c r="IKK26" s="260"/>
      <c r="IKL26" s="260"/>
      <c r="IKM26" s="260"/>
      <c r="IKN26" s="260"/>
      <c r="IKO26" s="260"/>
      <c r="IKP26" s="260"/>
      <c r="IKQ26" s="260"/>
      <c r="IKR26" s="260"/>
      <c r="IKS26" s="260"/>
      <c r="IKT26" s="260"/>
      <c r="IKU26" s="260"/>
      <c r="IKV26" s="260"/>
      <c r="IKW26" s="260"/>
      <c r="IKX26" s="260"/>
      <c r="IKY26" s="260"/>
      <c r="IKZ26" s="260"/>
      <c r="ILA26" s="260"/>
      <c r="ILB26" s="260"/>
      <c r="ILC26" s="260"/>
      <c r="ILD26" s="260"/>
      <c r="ILE26" s="260"/>
      <c r="ILF26" s="260"/>
      <c r="ILG26" s="260"/>
      <c r="ILH26" s="260"/>
      <c r="ILI26" s="260"/>
      <c r="ILJ26" s="260"/>
      <c r="ILK26" s="260"/>
      <c r="ILL26" s="260"/>
      <c r="ILM26" s="260"/>
      <c r="ILN26" s="260"/>
      <c r="ILO26" s="260"/>
      <c r="ILP26" s="260"/>
      <c r="ILQ26" s="260"/>
      <c r="ILR26" s="260"/>
      <c r="ILS26" s="260"/>
      <c r="ILT26" s="260"/>
      <c r="ILU26" s="260"/>
      <c r="ILV26" s="260"/>
      <c r="ILW26" s="260"/>
      <c r="ILX26" s="260"/>
      <c r="ILY26" s="260"/>
      <c r="ILZ26" s="260"/>
      <c r="IMA26" s="260"/>
      <c r="IMB26" s="260"/>
      <c r="IMC26" s="260"/>
      <c r="IMD26" s="260"/>
      <c r="IME26" s="260"/>
      <c r="IMF26" s="260"/>
      <c r="IMG26" s="260"/>
      <c r="IMH26" s="260"/>
      <c r="IMI26" s="260"/>
      <c r="IMJ26" s="260"/>
      <c r="IMK26" s="260"/>
      <c r="IML26" s="260"/>
      <c r="IMM26" s="260"/>
      <c r="IMN26" s="260"/>
      <c r="IMO26" s="260"/>
      <c r="IMP26" s="260"/>
      <c r="IMQ26" s="260"/>
      <c r="IMR26" s="260"/>
      <c r="IMS26" s="260"/>
      <c r="IMT26" s="260"/>
      <c r="IMU26" s="260"/>
      <c r="IMV26" s="260"/>
      <c r="IMW26" s="260"/>
      <c r="IMX26" s="260"/>
      <c r="IMY26" s="260"/>
      <c r="IMZ26" s="260"/>
      <c r="INA26" s="260"/>
      <c r="INB26" s="260"/>
      <c r="INC26" s="260"/>
      <c r="IND26" s="260"/>
      <c r="INE26" s="260"/>
      <c r="INF26" s="260"/>
      <c r="ING26" s="260"/>
      <c r="INH26" s="260"/>
      <c r="INI26" s="260"/>
      <c r="INJ26" s="260"/>
      <c r="INK26" s="260"/>
      <c r="INL26" s="260"/>
      <c r="INM26" s="260"/>
      <c r="INN26" s="260"/>
      <c r="INO26" s="260"/>
      <c r="INP26" s="260"/>
      <c r="INQ26" s="260"/>
      <c r="INR26" s="260"/>
      <c r="INS26" s="260"/>
      <c r="INT26" s="260"/>
      <c r="INU26" s="260"/>
      <c r="INV26" s="260"/>
      <c r="INW26" s="260"/>
      <c r="INX26" s="260"/>
      <c r="INY26" s="260"/>
      <c r="INZ26" s="260"/>
      <c r="IOA26" s="260"/>
      <c r="IOB26" s="260"/>
      <c r="IOC26" s="260"/>
      <c r="IOD26" s="260"/>
      <c r="IOE26" s="260"/>
      <c r="IOF26" s="260"/>
      <c r="IOG26" s="260"/>
      <c r="IOH26" s="260"/>
      <c r="IOI26" s="260"/>
      <c r="IOJ26" s="260"/>
      <c r="IOK26" s="260"/>
      <c r="IOL26" s="260"/>
      <c r="IOM26" s="260"/>
      <c r="ION26" s="260"/>
      <c r="IOO26" s="260"/>
      <c r="IOP26" s="260"/>
      <c r="IOQ26" s="260"/>
      <c r="IOR26" s="260"/>
      <c r="IOS26" s="260"/>
      <c r="IOT26" s="260"/>
      <c r="IOU26" s="260"/>
      <c r="IOV26" s="260"/>
      <c r="IOW26" s="260"/>
      <c r="IOX26" s="260"/>
      <c r="IOY26" s="260"/>
      <c r="IOZ26" s="260"/>
      <c r="IPA26" s="260"/>
      <c r="IPB26" s="260"/>
      <c r="IPC26" s="260"/>
      <c r="IPD26" s="260"/>
      <c r="IPE26" s="260"/>
      <c r="IPF26" s="260"/>
      <c r="IPG26" s="260"/>
      <c r="IPH26" s="260"/>
      <c r="IPI26" s="260"/>
      <c r="IPJ26" s="260"/>
      <c r="IPK26" s="260"/>
      <c r="IPL26" s="260"/>
      <c r="IPM26" s="260"/>
      <c r="IPN26" s="260"/>
      <c r="IPO26" s="260"/>
      <c r="IPP26" s="260"/>
      <c r="IPQ26" s="260"/>
      <c r="IPR26" s="260"/>
      <c r="IPS26" s="260"/>
      <c r="IPT26" s="260"/>
      <c r="IPU26" s="260"/>
      <c r="IPV26" s="260"/>
      <c r="IPW26" s="260"/>
      <c r="IPX26" s="260"/>
      <c r="IPY26" s="260"/>
      <c r="IPZ26" s="260"/>
      <c r="IQA26" s="260"/>
      <c r="IQB26" s="260"/>
      <c r="IQC26" s="260"/>
      <c r="IQD26" s="260"/>
      <c r="IQE26" s="260"/>
      <c r="IQF26" s="260"/>
      <c r="IQG26" s="260"/>
      <c r="IQH26" s="260"/>
      <c r="IQI26" s="260"/>
      <c r="IQJ26" s="260"/>
      <c r="IQK26" s="260"/>
      <c r="IQL26" s="260"/>
      <c r="IQM26" s="260"/>
      <c r="IQN26" s="260"/>
      <c r="IQO26" s="260"/>
      <c r="IQP26" s="260"/>
      <c r="IQQ26" s="260"/>
      <c r="IQR26" s="260"/>
      <c r="IQS26" s="260"/>
      <c r="IQT26" s="260"/>
      <c r="IQU26" s="260"/>
      <c r="IQV26" s="260"/>
      <c r="IQW26" s="260"/>
      <c r="IQX26" s="260"/>
      <c r="IQY26" s="260"/>
      <c r="IQZ26" s="260"/>
      <c r="IRA26" s="260"/>
      <c r="IRB26" s="260"/>
      <c r="IRC26" s="260"/>
      <c r="IRD26" s="260"/>
      <c r="IRE26" s="260"/>
      <c r="IRF26" s="260"/>
      <c r="IRG26" s="260"/>
      <c r="IRH26" s="260"/>
      <c r="IRI26" s="260"/>
      <c r="IRJ26" s="260"/>
      <c r="IRK26" s="260"/>
      <c r="IRL26" s="260"/>
      <c r="IRM26" s="260"/>
      <c r="IRN26" s="260"/>
      <c r="IRO26" s="260"/>
      <c r="IRP26" s="260"/>
      <c r="IRQ26" s="260"/>
      <c r="IRR26" s="260"/>
      <c r="IRS26" s="260"/>
      <c r="IRT26" s="260"/>
      <c r="IRU26" s="260"/>
      <c r="IRV26" s="260"/>
      <c r="IRW26" s="260"/>
      <c r="IRX26" s="260"/>
      <c r="IRY26" s="260"/>
      <c r="IRZ26" s="260"/>
      <c r="ISA26" s="260"/>
      <c r="ISB26" s="260"/>
      <c r="ISC26" s="260"/>
      <c r="ISD26" s="260"/>
      <c r="ISE26" s="260"/>
      <c r="ISF26" s="260"/>
      <c r="ISG26" s="260"/>
      <c r="ISH26" s="260"/>
      <c r="ISI26" s="260"/>
      <c r="ISJ26" s="260"/>
      <c r="ISK26" s="260"/>
      <c r="ISL26" s="260"/>
      <c r="ISM26" s="260"/>
      <c r="ISN26" s="260"/>
      <c r="ISO26" s="260"/>
      <c r="ISP26" s="260"/>
      <c r="ISQ26" s="260"/>
      <c r="ISR26" s="260"/>
      <c r="ISS26" s="260"/>
      <c r="IST26" s="260"/>
      <c r="ISU26" s="260"/>
      <c r="ISV26" s="260"/>
      <c r="ISW26" s="260"/>
      <c r="ISX26" s="260"/>
      <c r="ISY26" s="260"/>
      <c r="ISZ26" s="260"/>
      <c r="ITA26" s="260"/>
      <c r="ITB26" s="260"/>
      <c r="ITC26" s="260"/>
      <c r="ITD26" s="260"/>
      <c r="ITE26" s="260"/>
      <c r="ITF26" s="260"/>
      <c r="ITG26" s="260"/>
      <c r="ITH26" s="260"/>
      <c r="ITI26" s="260"/>
      <c r="ITJ26" s="260"/>
      <c r="ITK26" s="260"/>
      <c r="ITL26" s="260"/>
      <c r="ITM26" s="260"/>
      <c r="ITN26" s="260"/>
      <c r="ITO26" s="260"/>
      <c r="ITP26" s="260"/>
      <c r="ITQ26" s="260"/>
      <c r="ITR26" s="260"/>
      <c r="ITS26" s="260"/>
      <c r="ITT26" s="260"/>
      <c r="ITU26" s="260"/>
      <c r="ITV26" s="260"/>
      <c r="ITW26" s="260"/>
      <c r="ITX26" s="260"/>
      <c r="ITY26" s="260"/>
      <c r="ITZ26" s="260"/>
      <c r="IUA26" s="260"/>
      <c r="IUB26" s="260"/>
      <c r="IUC26" s="260"/>
      <c r="IUD26" s="260"/>
      <c r="IUE26" s="260"/>
      <c r="IUF26" s="260"/>
      <c r="IUG26" s="260"/>
      <c r="IUH26" s="260"/>
      <c r="IUI26" s="260"/>
      <c r="IUJ26" s="260"/>
      <c r="IUK26" s="260"/>
      <c r="IUL26" s="260"/>
      <c r="IUM26" s="260"/>
      <c r="IUN26" s="260"/>
      <c r="IUO26" s="260"/>
      <c r="IUP26" s="260"/>
      <c r="IUQ26" s="260"/>
      <c r="IUR26" s="260"/>
      <c r="IUS26" s="260"/>
      <c r="IUT26" s="260"/>
      <c r="IUU26" s="260"/>
      <c r="IUV26" s="260"/>
      <c r="IUW26" s="260"/>
      <c r="IUX26" s="260"/>
      <c r="IUY26" s="260"/>
      <c r="IUZ26" s="260"/>
      <c r="IVA26" s="260"/>
      <c r="IVB26" s="260"/>
      <c r="IVC26" s="260"/>
      <c r="IVD26" s="260"/>
      <c r="IVE26" s="260"/>
      <c r="IVF26" s="260"/>
      <c r="IVG26" s="260"/>
      <c r="IVH26" s="260"/>
      <c r="IVI26" s="260"/>
      <c r="IVJ26" s="260"/>
      <c r="IVK26" s="260"/>
      <c r="IVL26" s="260"/>
      <c r="IVM26" s="260"/>
      <c r="IVN26" s="260"/>
      <c r="IVO26" s="260"/>
      <c r="IVP26" s="260"/>
      <c r="IVQ26" s="260"/>
      <c r="IVR26" s="260"/>
      <c r="IVS26" s="260"/>
      <c r="IVT26" s="260"/>
      <c r="IVU26" s="260"/>
      <c r="IVV26" s="260"/>
      <c r="IVW26" s="260"/>
      <c r="IVX26" s="260"/>
      <c r="IVY26" s="260"/>
      <c r="IVZ26" s="260"/>
      <c r="IWA26" s="260"/>
      <c r="IWB26" s="260"/>
      <c r="IWC26" s="260"/>
      <c r="IWD26" s="260"/>
      <c r="IWE26" s="260"/>
      <c r="IWF26" s="260"/>
      <c r="IWG26" s="260"/>
      <c r="IWH26" s="260"/>
      <c r="IWI26" s="260"/>
      <c r="IWJ26" s="260"/>
      <c r="IWK26" s="260"/>
      <c r="IWL26" s="260"/>
      <c r="IWM26" s="260"/>
      <c r="IWN26" s="260"/>
      <c r="IWO26" s="260"/>
      <c r="IWP26" s="260"/>
      <c r="IWQ26" s="260"/>
      <c r="IWR26" s="260"/>
      <c r="IWS26" s="260"/>
      <c r="IWT26" s="260"/>
      <c r="IWU26" s="260"/>
      <c r="IWV26" s="260"/>
      <c r="IWW26" s="260"/>
      <c r="IWX26" s="260"/>
      <c r="IWY26" s="260"/>
      <c r="IWZ26" s="260"/>
      <c r="IXA26" s="260"/>
      <c r="IXB26" s="260"/>
      <c r="IXC26" s="260"/>
      <c r="IXD26" s="260"/>
      <c r="IXE26" s="260"/>
      <c r="IXF26" s="260"/>
      <c r="IXG26" s="260"/>
      <c r="IXH26" s="260"/>
      <c r="IXI26" s="260"/>
      <c r="IXJ26" s="260"/>
      <c r="IXK26" s="260"/>
      <c r="IXL26" s="260"/>
      <c r="IXM26" s="260"/>
      <c r="IXN26" s="260"/>
      <c r="IXO26" s="260"/>
      <c r="IXP26" s="260"/>
      <c r="IXQ26" s="260"/>
      <c r="IXR26" s="260"/>
      <c r="IXS26" s="260"/>
      <c r="IXT26" s="260"/>
      <c r="IXU26" s="260"/>
      <c r="IXV26" s="260"/>
      <c r="IXW26" s="260"/>
      <c r="IXX26" s="260"/>
      <c r="IXY26" s="260"/>
      <c r="IXZ26" s="260"/>
      <c r="IYA26" s="260"/>
      <c r="IYB26" s="260"/>
      <c r="IYC26" s="260"/>
      <c r="IYD26" s="260"/>
      <c r="IYE26" s="260"/>
      <c r="IYF26" s="260"/>
      <c r="IYG26" s="260"/>
      <c r="IYH26" s="260"/>
      <c r="IYI26" s="260"/>
      <c r="IYJ26" s="260"/>
      <c r="IYK26" s="260"/>
      <c r="IYL26" s="260"/>
      <c r="IYM26" s="260"/>
      <c r="IYN26" s="260"/>
      <c r="IYO26" s="260"/>
      <c r="IYP26" s="260"/>
      <c r="IYQ26" s="260"/>
      <c r="IYR26" s="260"/>
      <c r="IYS26" s="260"/>
      <c r="IYT26" s="260"/>
      <c r="IYU26" s="260"/>
      <c r="IYV26" s="260"/>
      <c r="IYW26" s="260"/>
      <c r="IYX26" s="260"/>
      <c r="IYY26" s="260"/>
      <c r="IYZ26" s="260"/>
      <c r="IZA26" s="260"/>
      <c r="IZB26" s="260"/>
      <c r="IZC26" s="260"/>
      <c r="IZD26" s="260"/>
      <c r="IZE26" s="260"/>
      <c r="IZF26" s="260"/>
      <c r="IZG26" s="260"/>
      <c r="IZH26" s="260"/>
      <c r="IZI26" s="260"/>
      <c r="IZJ26" s="260"/>
      <c r="IZK26" s="260"/>
      <c r="IZL26" s="260"/>
      <c r="IZM26" s="260"/>
      <c r="IZN26" s="260"/>
      <c r="IZO26" s="260"/>
      <c r="IZP26" s="260"/>
      <c r="IZQ26" s="260"/>
      <c r="IZR26" s="260"/>
      <c r="IZS26" s="260"/>
      <c r="IZT26" s="260"/>
      <c r="IZU26" s="260"/>
      <c r="IZV26" s="260"/>
      <c r="IZW26" s="260"/>
      <c r="IZX26" s="260"/>
      <c r="IZY26" s="260"/>
      <c r="IZZ26" s="260"/>
      <c r="JAA26" s="260"/>
      <c r="JAB26" s="260"/>
      <c r="JAC26" s="260"/>
      <c r="JAD26" s="260"/>
      <c r="JAE26" s="260"/>
      <c r="JAF26" s="260"/>
      <c r="JAG26" s="260"/>
      <c r="JAH26" s="260"/>
      <c r="JAI26" s="260"/>
      <c r="JAJ26" s="260"/>
      <c r="JAK26" s="260"/>
      <c r="JAL26" s="260"/>
      <c r="JAM26" s="260"/>
      <c r="JAN26" s="260"/>
      <c r="JAO26" s="260"/>
      <c r="JAP26" s="260"/>
      <c r="JAQ26" s="260"/>
      <c r="JAR26" s="260"/>
      <c r="JAS26" s="260"/>
      <c r="JAT26" s="260"/>
      <c r="JAU26" s="260"/>
      <c r="JAV26" s="260"/>
      <c r="JAW26" s="260"/>
      <c r="JAX26" s="260"/>
      <c r="JAY26" s="260"/>
      <c r="JAZ26" s="260"/>
      <c r="JBA26" s="260"/>
      <c r="JBB26" s="260"/>
      <c r="JBC26" s="260"/>
      <c r="JBD26" s="260"/>
      <c r="JBE26" s="260"/>
      <c r="JBF26" s="260"/>
      <c r="JBG26" s="260"/>
      <c r="JBH26" s="260"/>
      <c r="JBI26" s="260"/>
      <c r="JBJ26" s="260"/>
      <c r="JBK26" s="260"/>
      <c r="JBL26" s="260"/>
      <c r="JBM26" s="260"/>
      <c r="JBN26" s="260"/>
      <c r="JBO26" s="260"/>
      <c r="JBP26" s="260"/>
      <c r="JBQ26" s="260"/>
      <c r="JBR26" s="260"/>
      <c r="JBS26" s="260"/>
      <c r="JBT26" s="260"/>
      <c r="JBU26" s="260"/>
      <c r="JBV26" s="260"/>
      <c r="JBW26" s="260"/>
      <c r="JBX26" s="260"/>
      <c r="JBY26" s="260"/>
      <c r="JBZ26" s="260"/>
      <c r="JCA26" s="260"/>
      <c r="JCB26" s="260"/>
      <c r="JCC26" s="260"/>
      <c r="JCD26" s="260"/>
      <c r="JCE26" s="260"/>
      <c r="JCF26" s="260"/>
      <c r="JCG26" s="260"/>
      <c r="JCH26" s="260"/>
      <c r="JCI26" s="260"/>
      <c r="JCJ26" s="260"/>
      <c r="JCK26" s="260"/>
      <c r="JCL26" s="260"/>
      <c r="JCM26" s="260"/>
      <c r="JCN26" s="260"/>
      <c r="JCO26" s="260"/>
      <c r="JCP26" s="260"/>
      <c r="JCQ26" s="260"/>
      <c r="JCR26" s="260"/>
      <c r="JCS26" s="260"/>
      <c r="JCT26" s="260"/>
      <c r="JCU26" s="260"/>
      <c r="JCV26" s="260"/>
      <c r="JCW26" s="260"/>
      <c r="JCX26" s="260"/>
      <c r="JCY26" s="260"/>
      <c r="JCZ26" s="260"/>
      <c r="JDA26" s="260"/>
      <c r="JDB26" s="260"/>
      <c r="JDC26" s="260"/>
      <c r="JDD26" s="260"/>
      <c r="JDE26" s="260"/>
      <c r="JDF26" s="260"/>
      <c r="JDG26" s="260"/>
      <c r="JDH26" s="260"/>
      <c r="JDI26" s="260"/>
      <c r="JDJ26" s="260"/>
      <c r="JDK26" s="260"/>
      <c r="JDL26" s="260"/>
      <c r="JDM26" s="260"/>
      <c r="JDN26" s="260"/>
      <c r="JDO26" s="260"/>
      <c r="JDP26" s="260"/>
      <c r="JDQ26" s="260"/>
      <c r="JDR26" s="260"/>
      <c r="JDS26" s="260"/>
      <c r="JDT26" s="260"/>
      <c r="JDU26" s="260"/>
      <c r="JDV26" s="260"/>
      <c r="JDW26" s="260"/>
      <c r="JDX26" s="260"/>
      <c r="JDY26" s="260"/>
      <c r="JDZ26" s="260"/>
      <c r="JEA26" s="260"/>
      <c r="JEB26" s="260"/>
      <c r="JEC26" s="260"/>
      <c r="JED26" s="260"/>
      <c r="JEE26" s="260"/>
      <c r="JEF26" s="260"/>
      <c r="JEG26" s="260"/>
      <c r="JEH26" s="260"/>
      <c r="JEI26" s="260"/>
      <c r="JEJ26" s="260"/>
      <c r="JEK26" s="260"/>
      <c r="JEL26" s="260"/>
      <c r="JEM26" s="260"/>
      <c r="JEN26" s="260"/>
      <c r="JEO26" s="260"/>
      <c r="JEP26" s="260"/>
      <c r="JEQ26" s="260"/>
      <c r="JER26" s="260"/>
      <c r="JES26" s="260"/>
      <c r="JET26" s="260"/>
      <c r="JEU26" s="260"/>
      <c r="JEV26" s="260"/>
      <c r="JEW26" s="260"/>
      <c r="JEX26" s="260"/>
      <c r="JEY26" s="260"/>
      <c r="JEZ26" s="260"/>
      <c r="JFA26" s="260"/>
      <c r="JFB26" s="260"/>
      <c r="JFC26" s="260"/>
      <c r="JFD26" s="260"/>
      <c r="JFE26" s="260"/>
      <c r="JFF26" s="260"/>
      <c r="JFG26" s="260"/>
      <c r="JFH26" s="260"/>
      <c r="JFI26" s="260"/>
      <c r="JFJ26" s="260"/>
      <c r="JFK26" s="260"/>
      <c r="JFL26" s="260"/>
      <c r="JFM26" s="260"/>
      <c r="JFN26" s="260"/>
      <c r="JFO26" s="260"/>
      <c r="JFP26" s="260"/>
      <c r="JFQ26" s="260"/>
      <c r="JFR26" s="260"/>
      <c r="JFS26" s="260"/>
      <c r="JFT26" s="260"/>
      <c r="JFU26" s="260"/>
      <c r="JFV26" s="260"/>
      <c r="JFW26" s="260"/>
      <c r="JFX26" s="260"/>
      <c r="JFY26" s="260"/>
      <c r="JFZ26" s="260"/>
      <c r="JGA26" s="260"/>
      <c r="JGB26" s="260"/>
      <c r="JGC26" s="260"/>
      <c r="JGD26" s="260"/>
      <c r="JGE26" s="260"/>
      <c r="JGF26" s="260"/>
      <c r="JGG26" s="260"/>
      <c r="JGH26" s="260"/>
      <c r="JGI26" s="260"/>
      <c r="JGJ26" s="260"/>
      <c r="JGK26" s="260"/>
      <c r="JGL26" s="260"/>
      <c r="JGM26" s="260"/>
      <c r="JGN26" s="260"/>
      <c r="JGO26" s="260"/>
      <c r="JGP26" s="260"/>
      <c r="JGQ26" s="260"/>
      <c r="JGR26" s="260"/>
      <c r="JGS26" s="260"/>
      <c r="JGT26" s="260"/>
      <c r="JGU26" s="260"/>
      <c r="JGV26" s="260"/>
      <c r="JGW26" s="260"/>
      <c r="JGX26" s="260"/>
      <c r="JGY26" s="260"/>
      <c r="JGZ26" s="260"/>
      <c r="JHA26" s="260"/>
      <c r="JHB26" s="260"/>
      <c r="JHC26" s="260"/>
      <c r="JHD26" s="260"/>
      <c r="JHE26" s="260"/>
      <c r="JHF26" s="260"/>
      <c r="JHG26" s="260"/>
      <c r="JHH26" s="260"/>
      <c r="JHI26" s="260"/>
      <c r="JHJ26" s="260"/>
      <c r="JHK26" s="260"/>
      <c r="JHL26" s="260"/>
      <c r="JHM26" s="260"/>
      <c r="JHN26" s="260"/>
      <c r="JHO26" s="260"/>
      <c r="JHP26" s="260"/>
      <c r="JHQ26" s="260"/>
      <c r="JHR26" s="260"/>
      <c r="JHS26" s="260"/>
      <c r="JHT26" s="260"/>
      <c r="JHU26" s="260"/>
      <c r="JHV26" s="260"/>
      <c r="JHW26" s="260"/>
      <c r="JHX26" s="260"/>
      <c r="JHY26" s="260"/>
      <c r="JHZ26" s="260"/>
      <c r="JIA26" s="260"/>
      <c r="JIB26" s="260"/>
      <c r="JIC26" s="260"/>
      <c r="JID26" s="260"/>
      <c r="JIE26" s="260"/>
      <c r="JIF26" s="260"/>
      <c r="JIG26" s="260"/>
      <c r="JIH26" s="260"/>
      <c r="JII26" s="260"/>
      <c r="JIJ26" s="260"/>
      <c r="JIK26" s="260"/>
      <c r="JIL26" s="260"/>
      <c r="JIM26" s="260"/>
      <c r="JIN26" s="260"/>
      <c r="JIO26" s="260"/>
      <c r="JIP26" s="260"/>
      <c r="JIQ26" s="260"/>
      <c r="JIR26" s="260"/>
      <c r="JIS26" s="260"/>
      <c r="JIT26" s="260"/>
      <c r="JIU26" s="260"/>
      <c r="JIV26" s="260"/>
      <c r="JIW26" s="260"/>
      <c r="JIX26" s="260"/>
      <c r="JIY26" s="260"/>
      <c r="JIZ26" s="260"/>
      <c r="JJA26" s="260"/>
      <c r="JJB26" s="260"/>
      <c r="JJC26" s="260"/>
      <c r="JJD26" s="260"/>
      <c r="JJE26" s="260"/>
      <c r="JJF26" s="260"/>
      <c r="JJG26" s="260"/>
      <c r="JJH26" s="260"/>
      <c r="JJI26" s="260"/>
      <c r="JJJ26" s="260"/>
      <c r="JJK26" s="260"/>
      <c r="JJL26" s="260"/>
      <c r="JJM26" s="260"/>
      <c r="JJN26" s="260"/>
      <c r="JJO26" s="260"/>
      <c r="JJP26" s="260"/>
      <c r="JJQ26" s="260"/>
      <c r="JJR26" s="260"/>
      <c r="JJS26" s="260"/>
      <c r="JJT26" s="260"/>
      <c r="JJU26" s="260"/>
      <c r="JJV26" s="260"/>
      <c r="JJW26" s="260"/>
      <c r="JJX26" s="260"/>
      <c r="JJY26" s="260"/>
      <c r="JJZ26" s="260"/>
      <c r="JKA26" s="260"/>
      <c r="JKB26" s="260"/>
      <c r="JKC26" s="260"/>
      <c r="JKD26" s="260"/>
      <c r="JKE26" s="260"/>
      <c r="JKF26" s="260"/>
      <c r="JKG26" s="260"/>
      <c r="JKH26" s="260"/>
      <c r="JKI26" s="260"/>
      <c r="JKJ26" s="260"/>
      <c r="JKK26" s="260"/>
      <c r="JKL26" s="260"/>
      <c r="JKM26" s="260"/>
      <c r="JKN26" s="260"/>
      <c r="JKO26" s="260"/>
      <c r="JKP26" s="260"/>
      <c r="JKQ26" s="260"/>
      <c r="JKR26" s="260"/>
      <c r="JKS26" s="260"/>
      <c r="JKT26" s="260"/>
      <c r="JKU26" s="260"/>
      <c r="JKV26" s="260"/>
      <c r="JKW26" s="260"/>
      <c r="JKX26" s="260"/>
      <c r="JKY26" s="260"/>
      <c r="JKZ26" s="260"/>
      <c r="JLA26" s="260"/>
      <c r="JLB26" s="260"/>
      <c r="JLC26" s="260"/>
      <c r="JLD26" s="260"/>
      <c r="JLE26" s="260"/>
      <c r="JLF26" s="260"/>
      <c r="JLG26" s="260"/>
      <c r="JLH26" s="260"/>
      <c r="JLI26" s="260"/>
      <c r="JLJ26" s="260"/>
      <c r="JLK26" s="260"/>
      <c r="JLL26" s="260"/>
      <c r="JLM26" s="260"/>
      <c r="JLN26" s="260"/>
      <c r="JLO26" s="260"/>
      <c r="JLP26" s="260"/>
      <c r="JLQ26" s="260"/>
      <c r="JLR26" s="260"/>
      <c r="JLS26" s="260"/>
      <c r="JLT26" s="260"/>
      <c r="JLU26" s="260"/>
      <c r="JLV26" s="260"/>
      <c r="JLW26" s="260"/>
      <c r="JLX26" s="260"/>
      <c r="JLY26" s="260"/>
      <c r="JLZ26" s="260"/>
      <c r="JMA26" s="260"/>
      <c r="JMB26" s="260"/>
      <c r="JMC26" s="260"/>
      <c r="JMD26" s="260"/>
      <c r="JME26" s="260"/>
      <c r="JMF26" s="260"/>
      <c r="JMG26" s="260"/>
      <c r="JMH26" s="260"/>
      <c r="JMI26" s="260"/>
      <c r="JMJ26" s="260"/>
      <c r="JMK26" s="260"/>
      <c r="JML26" s="260"/>
      <c r="JMM26" s="260"/>
      <c r="JMN26" s="260"/>
      <c r="JMO26" s="260"/>
      <c r="JMP26" s="260"/>
      <c r="JMQ26" s="260"/>
      <c r="JMR26" s="260"/>
      <c r="JMS26" s="260"/>
      <c r="JMT26" s="260"/>
      <c r="JMU26" s="260"/>
      <c r="JMV26" s="260"/>
      <c r="JMW26" s="260"/>
      <c r="JMX26" s="260"/>
      <c r="JMY26" s="260"/>
      <c r="JMZ26" s="260"/>
      <c r="JNA26" s="260"/>
      <c r="JNB26" s="260"/>
      <c r="JNC26" s="260"/>
      <c r="JND26" s="260"/>
      <c r="JNE26" s="260"/>
      <c r="JNF26" s="260"/>
      <c r="JNG26" s="260"/>
      <c r="JNH26" s="260"/>
      <c r="JNI26" s="260"/>
      <c r="JNJ26" s="260"/>
      <c r="JNK26" s="260"/>
      <c r="JNL26" s="260"/>
      <c r="JNM26" s="260"/>
      <c r="JNN26" s="260"/>
      <c r="JNO26" s="260"/>
      <c r="JNP26" s="260"/>
      <c r="JNQ26" s="260"/>
      <c r="JNR26" s="260"/>
      <c r="JNS26" s="260"/>
      <c r="JNT26" s="260"/>
      <c r="JNU26" s="260"/>
      <c r="JNV26" s="260"/>
      <c r="JNW26" s="260"/>
      <c r="JNX26" s="260"/>
      <c r="JNY26" s="260"/>
      <c r="JNZ26" s="260"/>
      <c r="JOA26" s="260"/>
      <c r="JOB26" s="260"/>
      <c r="JOC26" s="260"/>
      <c r="JOD26" s="260"/>
      <c r="JOE26" s="260"/>
      <c r="JOF26" s="260"/>
      <c r="JOG26" s="260"/>
      <c r="JOH26" s="260"/>
      <c r="JOI26" s="260"/>
      <c r="JOJ26" s="260"/>
      <c r="JOK26" s="260"/>
      <c r="JOL26" s="260"/>
      <c r="JOM26" s="260"/>
      <c r="JON26" s="260"/>
      <c r="JOO26" s="260"/>
      <c r="JOP26" s="260"/>
      <c r="JOQ26" s="260"/>
      <c r="JOR26" s="260"/>
      <c r="JOS26" s="260"/>
      <c r="JOT26" s="260"/>
      <c r="JOU26" s="260"/>
      <c r="JOV26" s="260"/>
      <c r="JOW26" s="260"/>
      <c r="JOX26" s="260"/>
      <c r="JOY26" s="260"/>
      <c r="JOZ26" s="260"/>
      <c r="JPA26" s="260"/>
      <c r="JPB26" s="260"/>
      <c r="JPC26" s="260"/>
      <c r="JPD26" s="260"/>
      <c r="JPE26" s="260"/>
      <c r="JPF26" s="260"/>
      <c r="JPG26" s="260"/>
      <c r="JPH26" s="260"/>
      <c r="JPI26" s="260"/>
      <c r="JPJ26" s="260"/>
      <c r="JPK26" s="260"/>
      <c r="JPL26" s="260"/>
      <c r="JPM26" s="260"/>
      <c r="JPN26" s="260"/>
      <c r="JPO26" s="260"/>
      <c r="JPP26" s="260"/>
      <c r="JPQ26" s="260"/>
      <c r="JPR26" s="260"/>
      <c r="JPS26" s="260"/>
      <c r="JPT26" s="260"/>
      <c r="JPU26" s="260"/>
      <c r="JPV26" s="260"/>
      <c r="JPW26" s="260"/>
      <c r="JPX26" s="260"/>
      <c r="JPY26" s="260"/>
      <c r="JPZ26" s="260"/>
      <c r="JQA26" s="260"/>
      <c r="JQB26" s="260"/>
      <c r="JQC26" s="260"/>
      <c r="JQD26" s="260"/>
      <c r="JQE26" s="260"/>
      <c r="JQF26" s="260"/>
      <c r="JQG26" s="260"/>
      <c r="JQH26" s="260"/>
      <c r="JQI26" s="260"/>
      <c r="JQJ26" s="260"/>
      <c r="JQK26" s="260"/>
      <c r="JQL26" s="260"/>
      <c r="JQM26" s="260"/>
      <c r="JQN26" s="260"/>
      <c r="JQO26" s="260"/>
      <c r="JQP26" s="260"/>
      <c r="JQQ26" s="260"/>
      <c r="JQR26" s="260"/>
      <c r="JQS26" s="260"/>
      <c r="JQT26" s="260"/>
      <c r="JQU26" s="260"/>
      <c r="JQV26" s="260"/>
      <c r="JQW26" s="260"/>
      <c r="JQX26" s="260"/>
      <c r="JQY26" s="260"/>
      <c r="JQZ26" s="260"/>
      <c r="JRA26" s="260"/>
      <c r="JRB26" s="260"/>
      <c r="JRC26" s="260"/>
      <c r="JRD26" s="260"/>
      <c r="JRE26" s="260"/>
      <c r="JRF26" s="260"/>
      <c r="JRG26" s="260"/>
      <c r="JRH26" s="260"/>
      <c r="JRI26" s="260"/>
      <c r="JRJ26" s="260"/>
      <c r="JRK26" s="260"/>
      <c r="JRL26" s="260"/>
      <c r="JRM26" s="260"/>
      <c r="JRN26" s="260"/>
      <c r="JRO26" s="260"/>
      <c r="JRP26" s="260"/>
      <c r="JRQ26" s="260"/>
      <c r="JRR26" s="260"/>
      <c r="JRS26" s="260"/>
      <c r="JRT26" s="260"/>
      <c r="JRU26" s="260"/>
      <c r="JRV26" s="260"/>
      <c r="JRW26" s="260"/>
      <c r="JRX26" s="260"/>
      <c r="JRY26" s="260"/>
      <c r="JRZ26" s="260"/>
      <c r="JSA26" s="260"/>
      <c r="JSB26" s="260"/>
      <c r="JSC26" s="260"/>
      <c r="JSD26" s="260"/>
      <c r="JSE26" s="260"/>
      <c r="JSF26" s="260"/>
      <c r="JSG26" s="260"/>
      <c r="JSH26" s="260"/>
      <c r="JSI26" s="260"/>
      <c r="JSJ26" s="260"/>
      <c r="JSK26" s="260"/>
      <c r="JSL26" s="260"/>
      <c r="JSM26" s="260"/>
      <c r="JSN26" s="260"/>
      <c r="JSO26" s="260"/>
      <c r="JSP26" s="260"/>
      <c r="JSQ26" s="260"/>
      <c r="JSR26" s="260"/>
      <c r="JSS26" s="260"/>
      <c r="JST26" s="260"/>
      <c r="JSU26" s="260"/>
      <c r="JSV26" s="260"/>
      <c r="JSW26" s="260"/>
      <c r="JSX26" s="260"/>
      <c r="JSY26" s="260"/>
      <c r="JSZ26" s="260"/>
      <c r="JTA26" s="260"/>
      <c r="JTB26" s="260"/>
      <c r="JTC26" s="260"/>
      <c r="JTD26" s="260"/>
      <c r="JTE26" s="260"/>
      <c r="JTF26" s="260"/>
      <c r="JTG26" s="260"/>
      <c r="JTH26" s="260"/>
      <c r="JTI26" s="260"/>
      <c r="JTJ26" s="260"/>
      <c r="JTK26" s="260"/>
      <c r="JTL26" s="260"/>
      <c r="JTM26" s="260"/>
      <c r="JTN26" s="260"/>
      <c r="JTO26" s="260"/>
      <c r="JTP26" s="260"/>
      <c r="JTQ26" s="260"/>
      <c r="JTR26" s="260"/>
      <c r="JTS26" s="260"/>
      <c r="JTT26" s="260"/>
      <c r="JTU26" s="260"/>
      <c r="JTV26" s="260"/>
      <c r="JTW26" s="260"/>
      <c r="JTX26" s="260"/>
      <c r="JTY26" s="260"/>
      <c r="JTZ26" s="260"/>
      <c r="JUA26" s="260"/>
      <c r="JUB26" s="260"/>
      <c r="JUC26" s="260"/>
      <c r="JUD26" s="260"/>
      <c r="JUE26" s="260"/>
      <c r="JUF26" s="260"/>
      <c r="JUG26" s="260"/>
      <c r="JUH26" s="260"/>
      <c r="JUI26" s="260"/>
      <c r="JUJ26" s="260"/>
      <c r="JUK26" s="260"/>
      <c r="JUL26" s="260"/>
      <c r="JUM26" s="260"/>
      <c r="JUN26" s="260"/>
      <c r="JUO26" s="260"/>
      <c r="JUP26" s="260"/>
      <c r="JUQ26" s="260"/>
      <c r="JUR26" s="260"/>
      <c r="JUS26" s="260"/>
      <c r="JUT26" s="260"/>
      <c r="JUU26" s="260"/>
      <c r="JUV26" s="260"/>
      <c r="JUW26" s="260"/>
      <c r="JUX26" s="260"/>
      <c r="JUY26" s="260"/>
      <c r="JUZ26" s="260"/>
      <c r="JVA26" s="260"/>
      <c r="JVB26" s="260"/>
      <c r="JVC26" s="260"/>
      <c r="JVD26" s="260"/>
      <c r="JVE26" s="260"/>
      <c r="JVF26" s="260"/>
      <c r="JVG26" s="260"/>
      <c r="JVH26" s="260"/>
      <c r="JVI26" s="260"/>
      <c r="JVJ26" s="260"/>
      <c r="JVK26" s="260"/>
      <c r="JVL26" s="260"/>
      <c r="JVM26" s="260"/>
      <c r="JVN26" s="260"/>
      <c r="JVO26" s="260"/>
      <c r="JVP26" s="260"/>
      <c r="JVQ26" s="260"/>
      <c r="JVR26" s="260"/>
      <c r="JVS26" s="260"/>
      <c r="JVT26" s="260"/>
      <c r="JVU26" s="260"/>
      <c r="JVV26" s="260"/>
      <c r="JVW26" s="260"/>
      <c r="JVX26" s="260"/>
      <c r="JVY26" s="260"/>
      <c r="JVZ26" s="260"/>
      <c r="JWA26" s="260"/>
      <c r="JWB26" s="260"/>
      <c r="JWC26" s="260"/>
      <c r="JWD26" s="260"/>
      <c r="JWE26" s="260"/>
      <c r="JWF26" s="260"/>
      <c r="JWG26" s="260"/>
      <c r="JWH26" s="260"/>
      <c r="JWI26" s="260"/>
      <c r="JWJ26" s="260"/>
      <c r="JWK26" s="260"/>
      <c r="JWL26" s="260"/>
      <c r="JWM26" s="260"/>
      <c r="JWN26" s="260"/>
      <c r="JWO26" s="260"/>
      <c r="JWP26" s="260"/>
      <c r="JWQ26" s="260"/>
      <c r="JWR26" s="260"/>
      <c r="JWS26" s="260"/>
      <c r="JWT26" s="260"/>
      <c r="JWU26" s="260"/>
      <c r="JWV26" s="260"/>
      <c r="JWW26" s="260"/>
      <c r="JWX26" s="260"/>
      <c r="JWY26" s="260"/>
      <c r="JWZ26" s="260"/>
      <c r="JXA26" s="260"/>
      <c r="JXB26" s="260"/>
      <c r="JXC26" s="260"/>
      <c r="JXD26" s="260"/>
      <c r="JXE26" s="260"/>
      <c r="JXF26" s="260"/>
      <c r="JXG26" s="260"/>
      <c r="JXH26" s="260"/>
      <c r="JXI26" s="260"/>
      <c r="JXJ26" s="260"/>
      <c r="JXK26" s="260"/>
      <c r="JXL26" s="260"/>
      <c r="JXM26" s="260"/>
      <c r="JXN26" s="260"/>
      <c r="JXO26" s="260"/>
      <c r="JXP26" s="260"/>
      <c r="JXQ26" s="260"/>
      <c r="JXR26" s="260"/>
      <c r="JXS26" s="260"/>
      <c r="JXT26" s="260"/>
      <c r="JXU26" s="260"/>
      <c r="JXV26" s="260"/>
      <c r="JXW26" s="260"/>
      <c r="JXX26" s="260"/>
      <c r="JXY26" s="260"/>
      <c r="JXZ26" s="260"/>
      <c r="JYA26" s="260"/>
      <c r="JYB26" s="260"/>
      <c r="JYC26" s="260"/>
      <c r="JYD26" s="260"/>
      <c r="JYE26" s="260"/>
      <c r="JYF26" s="260"/>
      <c r="JYG26" s="260"/>
      <c r="JYH26" s="260"/>
      <c r="JYI26" s="260"/>
      <c r="JYJ26" s="260"/>
      <c r="JYK26" s="260"/>
      <c r="JYL26" s="260"/>
      <c r="JYM26" s="260"/>
      <c r="JYN26" s="260"/>
      <c r="JYO26" s="260"/>
      <c r="JYP26" s="260"/>
      <c r="JYQ26" s="260"/>
      <c r="JYR26" s="260"/>
      <c r="JYS26" s="260"/>
      <c r="JYT26" s="260"/>
      <c r="JYU26" s="260"/>
      <c r="JYV26" s="260"/>
      <c r="JYW26" s="260"/>
      <c r="JYX26" s="260"/>
      <c r="JYY26" s="260"/>
      <c r="JYZ26" s="260"/>
      <c r="JZA26" s="260"/>
      <c r="JZB26" s="260"/>
      <c r="JZC26" s="260"/>
      <c r="JZD26" s="260"/>
      <c r="JZE26" s="260"/>
      <c r="JZF26" s="260"/>
      <c r="JZG26" s="260"/>
      <c r="JZH26" s="260"/>
      <c r="JZI26" s="260"/>
      <c r="JZJ26" s="260"/>
      <c r="JZK26" s="260"/>
      <c r="JZL26" s="260"/>
      <c r="JZM26" s="260"/>
      <c r="JZN26" s="260"/>
      <c r="JZO26" s="260"/>
      <c r="JZP26" s="260"/>
      <c r="JZQ26" s="260"/>
      <c r="JZR26" s="260"/>
      <c r="JZS26" s="260"/>
      <c r="JZT26" s="260"/>
      <c r="JZU26" s="260"/>
      <c r="JZV26" s="260"/>
      <c r="JZW26" s="260"/>
      <c r="JZX26" s="260"/>
      <c r="JZY26" s="260"/>
      <c r="JZZ26" s="260"/>
      <c r="KAA26" s="260"/>
      <c r="KAB26" s="260"/>
      <c r="KAC26" s="260"/>
      <c r="KAD26" s="260"/>
      <c r="KAE26" s="260"/>
      <c r="KAF26" s="260"/>
      <c r="KAG26" s="260"/>
      <c r="KAH26" s="260"/>
      <c r="KAI26" s="260"/>
      <c r="KAJ26" s="260"/>
      <c r="KAK26" s="260"/>
      <c r="KAL26" s="260"/>
      <c r="KAM26" s="260"/>
      <c r="KAN26" s="260"/>
      <c r="KAO26" s="260"/>
      <c r="KAP26" s="260"/>
      <c r="KAQ26" s="260"/>
      <c r="KAR26" s="260"/>
      <c r="KAS26" s="260"/>
      <c r="KAT26" s="260"/>
      <c r="KAU26" s="260"/>
      <c r="KAV26" s="260"/>
      <c r="KAW26" s="260"/>
      <c r="KAX26" s="260"/>
      <c r="KAY26" s="260"/>
      <c r="KAZ26" s="260"/>
      <c r="KBA26" s="260"/>
      <c r="KBB26" s="260"/>
      <c r="KBC26" s="260"/>
      <c r="KBD26" s="260"/>
      <c r="KBE26" s="260"/>
      <c r="KBF26" s="260"/>
      <c r="KBG26" s="260"/>
      <c r="KBH26" s="260"/>
      <c r="KBI26" s="260"/>
      <c r="KBJ26" s="260"/>
      <c r="KBK26" s="260"/>
      <c r="KBL26" s="260"/>
      <c r="KBM26" s="260"/>
      <c r="KBN26" s="260"/>
      <c r="KBO26" s="260"/>
      <c r="KBP26" s="260"/>
      <c r="KBQ26" s="260"/>
      <c r="KBR26" s="260"/>
      <c r="KBS26" s="260"/>
      <c r="KBT26" s="260"/>
      <c r="KBU26" s="260"/>
      <c r="KBV26" s="260"/>
      <c r="KBW26" s="260"/>
      <c r="KBX26" s="260"/>
      <c r="KBY26" s="260"/>
      <c r="KBZ26" s="260"/>
      <c r="KCA26" s="260"/>
      <c r="KCB26" s="260"/>
      <c r="KCC26" s="260"/>
      <c r="KCD26" s="260"/>
      <c r="KCE26" s="260"/>
      <c r="KCF26" s="260"/>
      <c r="KCG26" s="260"/>
      <c r="KCH26" s="260"/>
      <c r="KCI26" s="260"/>
      <c r="KCJ26" s="260"/>
      <c r="KCK26" s="260"/>
      <c r="KCL26" s="260"/>
      <c r="KCM26" s="260"/>
      <c r="KCN26" s="260"/>
      <c r="KCO26" s="260"/>
      <c r="KCP26" s="260"/>
      <c r="KCQ26" s="260"/>
      <c r="KCR26" s="260"/>
      <c r="KCS26" s="260"/>
      <c r="KCT26" s="260"/>
      <c r="KCU26" s="260"/>
      <c r="KCV26" s="260"/>
      <c r="KCW26" s="260"/>
      <c r="KCX26" s="260"/>
      <c r="KCY26" s="260"/>
      <c r="KCZ26" s="260"/>
      <c r="KDA26" s="260"/>
      <c r="KDB26" s="260"/>
      <c r="KDC26" s="260"/>
      <c r="KDD26" s="260"/>
      <c r="KDE26" s="260"/>
      <c r="KDF26" s="260"/>
      <c r="KDG26" s="260"/>
      <c r="KDH26" s="260"/>
      <c r="KDI26" s="260"/>
      <c r="KDJ26" s="260"/>
      <c r="KDK26" s="260"/>
      <c r="KDL26" s="260"/>
      <c r="KDM26" s="260"/>
      <c r="KDN26" s="260"/>
      <c r="KDO26" s="260"/>
      <c r="KDP26" s="260"/>
      <c r="KDQ26" s="260"/>
      <c r="KDR26" s="260"/>
      <c r="KDS26" s="260"/>
      <c r="KDT26" s="260"/>
      <c r="KDU26" s="260"/>
      <c r="KDV26" s="260"/>
      <c r="KDW26" s="260"/>
      <c r="KDX26" s="260"/>
      <c r="KDY26" s="260"/>
      <c r="KDZ26" s="260"/>
      <c r="KEA26" s="260"/>
      <c r="KEB26" s="260"/>
      <c r="KEC26" s="260"/>
      <c r="KED26" s="260"/>
      <c r="KEE26" s="260"/>
      <c r="KEF26" s="260"/>
      <c r="KEG26" s="260"/>
      <c r="KEH26" s="260"/>
      <c r="KEI26" s="260"/>
      <c r="KEJ26" s="260"/>
      <c r="KEK26" s="260"/>
      <c r="KEL26" s="260"/>
      <c r="KEM26" s="260"/>
      <c r="KEN26" s="260"/>
      <c r="KEO26" s="260"/>
      <c r="KEP26" s="260"/>
      <c r="KEQ26" s="260"/>
      <c r="KER26" s="260"/>
      <c r="KES26" s="260"/>
      <c r="KET26" s="260"/>
      <c r="KEU26" s="260"/>
      <c r="KEV26" s="260"/>
      <c r="KEW26" s="260"/>
      <c r="KEX26" s="260"/>
      <c r="KEY26" s="260"/>
      <c r="KEZ26" s="260"/>
      <c r="KFA26" s="260"/>
      <c r="KFB26" s="260"/>
      <c r="KFC26" s="260"/>
      <c r="KFD26" s="260"/>
      <c r="KFE26" s="260"/>
      <c r="KFF26" s="260"/>
      <c r="KFG26" s="260"/>
      <c r="KFH26" s="260"/>
      <c r="KFI26" s="260"/>
      <c r="KFJ26" s="260"/>
      <c r="KFK26" s="260"/>
      <c r="KFL26" s="260"/>
      <c r="KFM26" s="260"/>
      <c r="KFN26" s="260"/>
      <c r="KFO26" s="260"/>
      <c r="KFP26" s="260"/>
      <c r="KFQ26" s="260"/>
      <c r="KFR26" s="260"/>
      <c r="KFS26" s="260"/>
      <c r="KFT26" s="260"/>
      <c r="KFU26" s="260"/>
      <c r="KFV26" s="260"/>
      <c r="KFW26" s="260"/>
      <c r="KFX26" s="260"/>
      <c r="KFY26" s="260"/>
      <c r="KFZ26" s="260"/>
      <c r="KGA26" s="260"/>
      <c r="KGB26" s="260"/>
      <c r="KGC26" s="260"/>
      <c r="KGD26" s="260"/>
      <c r="KGE26" s="260"/>
      <c r="KGF26" s="260"/>
      <c r="KGG26" s="260"/>
      <c r="KGH26" s="260"/>
      <c r="KGI26" s="260"/>
      <c r="KGJ26" s="260"/>
      <c r="KGK26" s="260"/>
      <c r="KGL26" s="260"/>
      <c r="KGM26" s="260"/>
      <c r="KGN26" s="260"/>
      <c r="KGO26" s="260"/>
      <c r="KGP26" s="260"/>
      <c r="KGQ26" s="260"/>
      <c r="KGR26" s="260"/>
      <c r="KGS26" s="260"/>
      <c r="KGT26" s="260"/>
      <c r="KGU26" s="260"/>
      <c r="KGV26" s="260"/>
      <c r="KGW26" s="260"/>
      <c r="KGX26" s="260"/>
      <c r="KGY26" s="260"/>
      <c r="KGZ26" s="260"/>
      <c r="KHA26" s="260"/>
      <c r="KHB26" s="260"/>
      <c r="KHC26" s="260"/>
      <c r="KHD26" s="260"/>
      <c r="KHE26" s="260"/>
      <c r="KHF26" s="260"/>
      <c r="KHG26" s="260"/>
      <c r="KHH26" s="260"/>
      <c r="KHI26" s="260"/>
      <c r="KHJ26" s="260"/>
      <c r="KHK26" s="260"/>
      <c r="KHL26" s="260"/>
      <c r="KHM26" s="260"/>
      <c r="KHN26" s="260"/>
      <c r="KHO26" s="260"/>
      <c r="KHP26" s="260"/>
      <c r="KHQ26" s="260"/>
      <c r="KHR26" s="260"/>
      <c r="KHS26" s="260"/>
      <c r="KHT26" s="260"/>
      <c r="KHU26" s="260"/>
      <c r="KHV26" s="260"/>
      <c r="KHW26" s="260"/>
      <c r="KHX26" s="260"/>
      <c r="KHY26" s="260"/>
      <c r="KHZ26" s="260"/>
      <c r="KIA26" s="260"/>
      <c r="KIB26" s="260"/>
      <c r="KIC26" s="260"/>
      <c r="KID26" s="260"/>
      <c r="KIE26" s="260"/>
      <c r="KIF26" s="260"/>
      <c r="KIG26" s="260"/>
      <c r="KIH26" s="260"/>
      <c r="KII26" s="260"/>
      <c r="KIJ26" s="260"/>
      <c r="KIK26" s="260"/>
      <c r="KIL26" s="260"/>
      <c r="KIM26" s="260"/>
      <c r="KIN26" s="260"/>
      <c r="KIO26" s="260"/>
      <c r="KIP26" s="260"/>
      <c r="KIQ26" s="260"/>
      <c r="KIR26" s="260"/>
      <c r="KIS26" s="260"/>
      <c r="KIT26" s="260"/>
      <c r="KIU26" s="260"/>
      <c r="KIV26" s="260"/>
      <c r="KIW26" s="260"/>
      <c r="KIX26" s="260"/>
      <c r="KIY26" s="260"/>
      <c r="KIZ26" s="260"/>
      <c r="KJA26" s="260"/>
      <c r="KJB26" s="260"/>
      <c r="KJC26" s="260"/>
      <c r="KJD26" s="260"/>
      <c r="KJE26" s="260"/>
      <c r="KJF26" s="260"/>
      <c r="KJG26" s="260"/>
      <c r="KJH26" s="260"/>
      <c r="KJI26" s="260"/>
      <c r="KJJ26" s="260"/>
      <c r="KJK26" s="260"/>
      <c r="KJL26" s="260"/>
      <c r="KJM26" s="260"/>
      <c r="KJN26" s="260"/>
      <c r="KJO26" s="260"/>
      <c r="KJP26" s="260"/>
      <c r="KJQ26" s="260"/>
      <c r="KJR26" s="260"/>
      <c r="KJS26" s="260"/>
      <c r="KJT26" s="260"/>
      <c r="KJU26" s="260"/>
      <c r="KJV26" s="260"/>
      <c r="KJW26" s="260"/>
      <c r="KJX26" s="260"/>
      <c r="KJY26" s="260"/>
      <c r="KJZ26" s="260"/>
      <c r="KKA26" s="260"/>
      <c r="KKB26" s="260"/>
      <c r="KKC26" s="260"/>
      <c r="KKD26" s="260"/>
      <c r="KKE26" s="260"/>
      <c r="KKF26" s="260"/>
      <c r="KKG26" s="260"/>
      <c r="KKH26" s="260"/>
      <c r="KKI26" s="260"/>
      <c r="KKJ26" s="260"/>
      <c r="KKK26" s="260"/>
      <c r="KKL26" s="260"/>
      <c r="KKM26" s="260"/>
      <c r="KKN26" s="260"/>
      <c r="KKO26" s="260"/>
      <c r="KKP26" s="260"/>
      <c r="KKQ26" s="260"/>
      <c r="KKR26" s="260"/>
      <c r="KKS26" s="260"/>
      <c r="KKT26" s="260"/>
      <c r="KKU26" s="260"/>
      <c r="KKV26" s="260"/>
      <c r="KKW26" s="260"/>
      <c r="KKX26" s="260"/>
      <c r="KKY26" s="260"/>
      <c r="KKZ26" s="260"/>
      <c r="KLA26" s="260"/>
      <c r="KLB26" s="260"/>
      <c r="KLC26" s="260"/>
      <c r="KLD26" s="260"/>
      <c r="KLE26" s="260"/>
      <c r="KLF26" s="260"/>
      <c r="KLG26" s="260"/>
      <c r="KLH26" s="260"/>
      <c r="KLI26" s="260"/>
      <c r="KLJ26" s="260"/>
      <c r="KLK26" s="260"/>
      <c r="KLL26" s="260"/>
      <c r="KLM26" s="260"/>
      <c r="KLN26" s="260"/>
      <c r="KLO26" s="260"/>
      <c r="KLP26" s="260"/>
      <c r="KLQ26" s="260"/>
      <c r="KLR26" s="260"/>
      <c r="KLS26" s="260"/>
      <c r="KLT26" s="260"/>
      <c r="KLU26" s="260"/>
      <c r="KLV26" s="260"/>
      <c r="KLW26" s="260"/>
      <c r="KLX26" s="260"/>
      <c r="KLY26" s="260"/>
      <c r="KLZ26" s="260"/>
      <c r="KMA26" s="260"/>
      <c r="KMB26" s="260"/>
      <c r="KMC26" s="260"/>
      <c r="KMD26" s="260"/>
      <c r="KME26" s="260"/>
      <c r="KMF26" s="260"/>
      <c r="KMG26" s="260"/>
      <c r="KMH26" s="260"/>
      <c r="KMI26" s="260"/>
      <c r="KMJ26" s="260"/>
      <c r="KMK26" s="260"/>
      <c r="KML26" s="260"/>
      <c r="KMM26" s="260"/>
      <c r="KMN26" s="260"/>
      <c r="KMO26" s="260"/>
      <c r="KMP26" s="260"/>
      <c r="KMQ26" s="260"/>
      <c r="KMR26" s="260"/>
      <c r="KMS26" s="260"/>
      <c r="KMT26" s="260"/>
      <c r="KMU26" s="260"/>
      <c r="KMV26" s="260"/>
      <c r="KMW26" s="260"/>
      <c r="KMX26" s="260"/>
      <c r="KMY26" s="260"/>
      <c r="KMZ26" s="260"/>
      <c r="KNA26" s="260"/>
      <c r="KNB26" s="260"/>
      <c r="KNC26" s="260"/>
      <c r="KND26" s="260"/>
      <c r="KNE26" s="260"/>
      <c r="KNF26" s="260"/>
      <c r="KNG26" s="260"/>
      <c r="KNH26" s="260"/>
      <c r="KNI26" s="260"/>
      <c r="KNJ26" s="260"/>
      <c r="KNK26" s="260"/>
      <c r="KNL26" s="260"/>
      <c r="KNM26" s="260"/>
      <c r="KNN26" s="260"/>
      <c r="KNO26" s="260"/>
      <c r="KNP26" s="260"/>
      <c r="KNQ26" s="260"/>
      <c r="KNR26" s="260"/>
      <c r="KNS26" s="260"/>
      <c r="KNT26" s="260"/>
      <c r="KNU26" s="260"/>
      <c r="KNV26" s="260"/>
      <c r="KNW26" s="260"/>
      <c r="KNX26" s="260"/>
      <c r="KNY26" s="260"/>
      <c r="KNZ26" s="260"/>
      <c r="KOA26" s="260"/>
      <c r="KOB26" s="260"/>
      <c r="KOC26" s="260"/>
      <c r="KOD26" s="260"/>
      <c r="KOE26" s="260"/>
      <c r="KOF26" s="260"/>
      <c r="KOG26" s="260"/>
      <c r="KOH26" s="260"/>
      <c r="KOI26" s="260"/>
      <c r="KOJ26" s="260"/>
      <c r="KOK26" s="260"/>
      <c r="KOL26" s="260"/>
      <c r="KOM26" s="260"/>
      <c r="KON26" s="260"/>
      <c r="KOO26" s="260"/>
      <c r="KOP26" s="260"/>
      <c r="KOQ26" s="260"/>
      <c r="KOR26" s="260"/>
      <c r="KOS26" s="260"/>
      <c r="KOT26" s="260"/>
      <c r="KOU26" s="260"/>
      <c r="KOV26" s="260"/>
      <c r="KOW26" s="260"/>
      <c r="KOX26" s="260"/>
      <c r="KOY26" s="260"/>
      <c r="KOZ26" s="260"/>
      <c r="KPA26" s="260"/>
      <c r="KPB26" s="260"/>
      <c r="KPC26" s="260"/>
      <c r="KPD26" s="260"/>
      <c r="KPE26" s="260"/>
      <c r="KPF26" s="260"/>
      <c r="KPG26" s="260"/>
      <c r="KPH26" s="260"/>
      <c r="KPI26" s="260"/>
      <c r="KPJ26" s="260"/>
      <c r="KPK26" s="260"/>
      <c r="KPL26" s="260"/>
      <c r="KPM26" s="260"/>
      <c r="KPN26" s="260"/>
      <c r="KPO26" s="260"/>
      <c r="KPP26" s="260"/>
      <c r="KPQ26" s="260"/>
      <c r="KPR26" s="260"/>
      <c r="KPS26" s="260"/>
      <c r="KPT26" s="260"/>
      <c r="KPU26" s="260"/>
      <c r="KPV26" s="260"/>
      <c r="KPW26" s="260"/>
      <c r="KPX26" s="260"/>
      <c r="KPY26" s="260"/>
      <c r="KPZ26" s="260"/>
      <c r="KQA26" s="260"/>
      <c r="KQB26" s="260"/>
      <c r="KQC26" s="260"/>
      <c r="KQD26" s="260"/>
      <c r="KQE26" s="260"/>
      <c r="KQF26" s="260"/>
      <c r="KQG26" s="260"/>
      <c r="KQH26" s="260"/>
      <c r="KQI26" s="260"/>
      <c r="KQJ26" s="260"/>
      <c r="KQK26" s="260"/>
      <c r="KQL26" s="260"/>
      <c r="KQM26" s="260"/>
      <c r="KQN26" s="260"/>
      <c r="KQO26" s="260"/>
      <c r="KQP26" s="260"/>
      <c r="KQQ26" s="260"/>
      <c r="KQR26" s="260"/>
      <c r="KQS26" s="260"/>
      <c r="KQT26" s="260"/>
      <c r="KQU26" s="260"/>
      <c r="KQV26" s="260"/>
      <c r="KQW26" s="260"/>
      <c r="KQX26" s="260"/>
      <c r="KQY26" s="260"/>
      <c r="KQZ26" s="260"/>
      <c r="KRA26" s="260"/>
      <c r="KRB26" s="260"/>
      <c r="KRC26" s="260"/>
      <c r="KRD26" s="260"/>
      <c r="KRE26" s="260"/>
      <c r="KRF26" s="260"/>
      <c r="KRG26" s="260"/>
      <c r="KRH26" s="260"/>
      <c r="KRI26" s="260"/>
      <c r="KRJ26" s="260"/>
      <c r="KRK26" s="260"/>
      <c r="KRL26" s="260"/>
      <c r="KRM26" s="260"/>
      <c r="KRN26" s="260"/>
      <c r="KRO26" s="260"/>
      <c r="KRP26" s="260"/>
      <c r="KRQ26" s="260"/>
      <c r="KRR26" s="260"/>
      <c r="KRS26" s="260"/>
      <c r="KRT26" s="260"/>
      <c r="KRU26" s="260"/>
      <c r="KRV26" s="260"/>
      <c r="KRW26" s="260"/>
      <c r="KRX26" s="260"/>
      <c r="KRY26" s="260"/>
      <c r="KRZ26" s="260"/>
      <c r="KSA26" s="260"/>
      <c r="KSB26" s="260"/>
      <c r="KSC26" s="260"/>
      <c r="KSD26" s="260"/>
      <c r="KSE26" s="260"/>
      <c r="KSF26" s="260"/>
      <c r="KSG26" s="260"/>
      <c r="KSH26" s="260"/>
      <c r="KSI26" s="260"/>
      <c r="KSJ26" s="260"/>
      <c r="KSK26" s="260"/>
      <c r="KSL26" s="260"/>
      <c r="KSM26" s="260"/>
      <c r="KSN26" s="260"/>
      <c r="KSO26" s="260"/>
      <c r="KSP26" s="260"/>
      <c r="KSQ26" s="260"/>
      <c r="KSR26" s="260"/>
      <c r="KSS26" s="260"/>
      <c r="KST26" s="260"/>
      <c r="KSU26" s="260"/>
      <c r="KSV26" s="260"/>
      <c r="KSW26" s="260"/>
      <c r="KSX26" s="260"/>
      <c r="KSY26" s="260"/>
      <c r="KSZ26" s="260"/>
      <c r="KTA26" s="260"/>
      <c r="KTB26" s="260"/>
      <c r="KTC26" s="260"/>
      <c r="KTD26" s="260"/>
      <c r="KTE26" s="260"/>
      <c r="KTF26" s="260"/>
      <c r="KTG26" s="260"/>
      <c r="KTH26" s="260"/>
      <c r="KTI26" s="260"/>
      <c r="KTJ26" s="260"/>
      <c r="KTK26" s="260"/>
      <c r="KTL26" s="260"/>
      <c r="KTM26" s="260"/>
      <c r="KTN26" s="260"/>
      <c r="KTO26" s="260"/>
      <c r="KTP26" s="260"/>
      <c r="KTQ26" s="260"/>
      <c r="KTR26" s="260"/>
      <c r="KTS26" s="260"/>
      <c r="KTT26" s="260"/>
      <c r="KTU26" s="260"/>
      <c r="KTV26" s="260"/>
      <c r="KTW26" s="260"/>
      <c r="KTX26" s="260"/>
      <c r="KTY26" s="260"/>
      <c r="KTZ26" s="260"/>
      <c r="KUA26" s="260"/>
      <c r="KUB26" s="260"/>
      <c r="KUC26" s="260"/>
      <c r="KUD26" s="260"/>
      <c r="KUE26" s="260"/>
      <c r="KUF26" s="260"/>
      <c r="KUG26" s="260"/>
      <c r="KUH26" s="260"/>
      <c r="KUI26" s="260"/>
      <c r="KUJ26" s="260"/>
      <c r="KUK26" s="260"/>
      <c r="KUL26" s="260"/>
      <c r="KUM26" s="260"/>
      <c r="KUN26" s="260"/>
      <c r="KUO26" s="260"/>
      <c r="KUP26" s="260"/>
      <c r="KUQ26" s="260"/>
      <c r="KUR26" s="260"/>
      <c r="KUS26" s="260"/>
      <c r="KUT26" s="260"/>
      <c r="KUU26" s="260"/>
      <c r="KUV26" s="260"/>
      <c r="KUW26" s="260"/>
      <c r="KUX26" s="260"/>
      <c r="KUY26" s="260"/>
      <c r="KUZ26" s="260"/>
      <c r="KVA26" s="260"/>
      <c r="KVB26" s="260"/>
      <c r="KVC26" s="260"/>
      <c r="KVD26" s="260"/>
      <c r="KVE26" s="260"/>
      <c r="KVF26" s="260"/>
      <c r="KVG26" s="260"/>
      <c r="KVH26" s="260"/>
      <c r="KVI26" s="260"/>
      <c r="KVJ26" s="260"/>
      <c r="KVK26" s="260"/>
      <c r="KVL26" s="260"/>
      <c r="KVM26" s="260"/>
      <c r="KVN26" s="260"/>
      <c r="KVO26" s="260"/>
      <c r="KVP26" s="260"/>
      <c r="KVQ26" s="260"/>
      <c r="KVR26" s="260"/>
      <c r="KVS26" s="260"/>
      <c r="KVT26" s="260"/>
      <c r="KVU26" s="260"/>
      <c r="KVV26" s="260"/>
      <c r="KVW26" s="260"/>
      <c r="KVX26" s="260"/>
      <c r="KVY26" s="260"/>
      <c r="KVZ26" s="260"/>
      <c r="KWA26" s="260"/>
      <c r="KWB26" s="260"/>
      <c r="KWC26" s="260"/>
      <c r="KWD26" s="260"/>
      <c r="KWE26" s="260"/>
      <c r="KWF26" s="260"/>
      <c r="KWG26" s="260"/>
      <c r="KWH26" s="260"/>
      <c r="KWI26" s="260"/>
      <c r="KWJ26" s="260"/>
      <c r="KWK26" s="260"/>
      <c r="KWL26" s="260"/>
      <c r="KWM26" s="260"/>
      <c r="KWN26" s="260"/>
      <c r="KWO26" s="260"/>
      <c r="KWP26" s="260"/>
      <c r="KWQ26" s="260"/>
      <c r="KWR26" s="260"/>
      <c r="KWS26" s="260"/>
      <c r="KWT26" s="260"/>
      <c r="KWU26" s="260"/>
      <c r="KWV26" s="260"/>
      <c r="KWW26" s="260"/>
      <c r="KWX26" s="260"/>
      <c r="KWY26" s="260"/>
      <c r="KWZ26" s="260"/>
      <c r="KXA26" s="260"/>
      <c r="KXB26" s="260"/>
      <c r="KXC26" s="260"/>
      <c r="KXD26" s="260"/>
      <c r="KXE26" s="260"/>
      <c r="KXF26" s="260"/>
      <c r="KXG26" s="260"/>
      <c r="KXH26" s="260"/>
      <c r="KXI26" s="260"/>
      <c r="KXJ26" s="260"/>
      <c r="KXK26" s="260"/>
      <c r="KXL26" s="260"/>
      <c r="KXM26" s="260"/>
      <c r="KXN26" s="260"/>
      <c r="KXO26" s="260"/>
      <c r="KXP26" s="260"/>
      <c r="KXQ26" s="260"/>
      <c r="KXR26" s="260"/>
      <c r="KXS26" s="260"/>
      <c r="KXT26" s="260"/>
      <c r="KXU26" s="260"/>
      <c r="KXV26" s="260"/>
      <c r="KXW26" s="260"/>
      <c r="KXX26" s="260"/>
      <c r="KXY26" s="260"/>
      <c r="KXZ26" s="260"/>
      <c r="KYA26" s="260"/>
      <c r="KYB26" s="260"/>
      <c r="KYC26" s="260"/>
      <c r="KYD26" s="260"/>
      <c r="KYE26" s="260"/>
      <c r="KYF26" s="260"/>
      <c r="KYG26" s="260"/>
      <c r="KYH26" s="260"/>
      <c r="KYI26" s="260"/>
      <c r="KYJ26" s="260"/>
      <c r="KYK26" s="260"/>
      <c r="KYL26" s="260"/>
      <c r="KYM26" s="260"/>
      <c r="KYN26" s="260"/>
      <c r="KYO26" s="260"/>
      <c r="KYP26" s="260"/>
      <c r="KYQ26" s="260"/>
      <c r="KYR26" s="260"/>
      <c r="KYS26" s="260"/>
      <c r="KYT26" s="260"/>
      <c r="KYU26" s="260"/>
      <c r="KYV26" s="260"/>
      <c r="KYW26" s="260"/>
      <c r="KYX26" s="260"/>
      <c r="KYY26" s="260"/>
      <c r="KYZ26" s="260"/>
      <c r="KZA26" s="260"/>
      <c r="KZB26" s="260"/>
      <c r="KZC26" s="260"/>
      <c r="KZD26" s="260"/>
      <c r="KZE26" s="260"/>
      <c r="KZF26" s="260"/>
      <c r="KZG26" s="260"/>
      <c r="KZH26" s="260"/>
      <c r="KZI26" s="260"/>
      <c r="KZJ26" s="260"/>
      <c r="KZK26" s="260"/>
      <c r="KZL26" s="260"/>
      <c r="KZM26" s="260"/>
      <c r="KZN26" s="260"/>
      <c r="KZO26" s="260"/>
      <c r="KZP26" s="260"/>
      <c r="KZQ26" s="260"/>
      <c r="KZR26" s="260"/>
      <c r="KZS26" s="260"/>
      <c r="KZT26" s="260"/>
      <c r="KZU26" s="260"/>
      <c r="KZV26" s="260"/>
      <c r="KZW26" s="260"/>
      <c r="KZX26" s="260"/>
      <c r="KZY26" s="260"/>
      <c r="KZZ26" s="260"/>
      <c r="LAA26" s="260"/>
      <c r="LAB26" s="260"/>
      <c r="LAC26" s="260"/>
      <c r="LAD26" s="260"/>
      <c r="LAE26" s="260"/>
      <c r="LAF26" s="260"/>
      <c r="LAG26" s="260"/>
      <c r="LAH26" s="260"/>
      <c r="LAI26" s="260"/>
      <c r="LAJ26" s="260"/>
      <c r="LAK26" s="260"/>
      <c r="LAL26" s="260"/>
      <c r="LAM26" s="260"/>
      <c r="LAN26" s="260"/>
      <c r="LAO26" s="260"/>
      <c r="LAP26" s="260"/>
      <c r="LAQ26" s="260"/>
      <c r="LAR26" s="260"/>
      <c r="LAS26" s="260"/>
      <c r="LAT26" s="260"/>
      <c r="LAU26" s="260"/>
      <c r="LAV26" s="260"/>
      <c r="LAW26" s="260"/>
      <c r="LAX26" s="260"/>
      <c r="LAY26" s="260"/>
      <c r="LAZ26" s="260"/>
      <c r="LBA26" s="260"/>
      <c r="LBB26" s="260"/>
      <c r="LBC26" s="260"/>
      <c r="LBD26" s="260"/>
      <c r="LBE26" s="260"/>
      <c r="LBF26" s="260"/>
      <c r="LBG26" s="260"/>
      <c r="LBH26" s="260"/>
      <c r="LBI26" s="260"/>
      <c r="LBJ26" s="260"/>
      <c r="LBK26" s="260"/>
      <c r="LBL26" s="260"/>
      <c r="LBM26" s="260"/>
      <c r="LBN26" s="260"/>
      <c r="LBO26" s="260"/>
      <c r="LBP26" s="260"/>
      <c r="LBQ26" s="260"/>
      <c r="LBR26" s="260"/>
      <c r="LBS26" s="260"/>
      <c r="LBT26" s="260"/>
      <c r="LBU26" s="260"/>
      <c r="LBV26" s="260"/>
      <c r="LBW26" s="260"/>
      <c r="LBX26" s="260"/>
      <c r="LBY26" s="260"/>
      <c r="LBZ26" s="260"/>
      <c r="LCA26" s="260"/>
      <c r="LCB26" s="260"/>
      <c r="LCC26" s="260"/>
      <c r="LCD26" s="260"/>
      <c r="LCE26" s="260"/>
      <c r="LCF26" s="260"/>
      <c r="LCG26" s="260"/>
      <c r="LCH26" s="260"/>
      <c r="LCI26" s="260"/>
      <c r="LCJ26" s="260"/>
      <c r="LCK26" s="260"/>
      <c r="LCL26" s="260"/>
      <c r="LCM26" s="260"/>
      <c r="LCN26" s="260"/>
      <c r="LCO26" s="260"/>
      <c r="LCP26" s="260"/>
      <c r="LCQ26" s="260"/>
      <c r="LCR26" s="260"/>
      <c r="LCS26" s="260"/>
      <c r="LCT26" s="260"/>
      <c r="LCU26" s="260"/>
      <c r="LCV26" s="260"/>
      <c r="LCW26" s="260"/>
      <c r="LCX26" s="260"/>
      <c r="LCY26" s="260"/>
      <c r="LCZ26" s="260"/>
      <c r="LDA26" s="260"/>
      <c r="LDB26" s="260"/>
      <c r="LDC26" s="260"/>
      <c r="LDD26" s="260"/>
      <c r="LDE26" s="260"/>
      <c r="LDF26" s="260"/>
      <c r="LDG26" s="260"/>
      <c r="LDH26" s="260"/>
      <c r="LDI26" s="260"/>
      <c r="LDJ26" s="260"/>
      <c r="LDK26" s="260"/>
      <c r="LDL26" s="260"/>
      <c r="LDM26" s="260"/>
      <c r="LDN26" s="260"/>
      <c r="LDO26" s="260"/>
      <c r="LDP26" s="260"/>
      <c r="LDQ26" s="260"/>
      <c r="LDR26" s="260"/>
      <c r="LDS26" s="260"/>
      <c r="LDT26" s="260"/>
      <c r="LDU26" s="260"/>
      <c r="LDV26" s="260"/>
      <c r="LDW26" s="260"/>
      <c r="LDX26" s="260"/>
      <c r="LDY26" s="260"/>
      <c r="LDZ26" s="260"/>
      <c r="LEA26" s="260"/>
      <c r="LEB26" s="260"/>
      <c r="LEC26" s="260"/>
      <c r="LED26" s="260"/>
      <c r="LEE26" s="260"/>
      <c r="LEF26" s="260"/>
      <c r="LEG26" s="260"/>
      <c r="LEH26" s="260"/>
      <c r="LEI26" s="260"/>
      <c r="LEJ26" s="260"/>
      <c r="LEK26" s="260"/>
      <c r="LEL26" s="260"/>
      <c r="LEM26" s="260"/>
      <c r="LEN26" s="260"/>
      <c r="LEO26" s="260"/>
      <c r="LEP26" s="260"/>
      <c r="LEQ26" s="260"/>
      <c r="LER26" s="260"/>
      <c r="LES26" s="260"/>
      <c r="LET26" s="260"/>
      <c r="LEU26" s="260"/>
      <c r="LEV26" s="260"/>
      <c r="LEW26" s="260"/>
      <c r="LEX26" s="260"/>
      <c r="LEY26" s="260"/>
      <c r="LEZ26" s="260"/>
      <c r="LFA26" s="260"/>
      <c r="LFB26" s="260"/>
      <c r="LFC26" s="260"/>
      <c r="LFD26" s="260"/>
      <c r="LFE26" s="260"/>
      <c r="LFF26" s="260"/>
      <c r="LFG26" s="260"/>
      <c r="LFH26" s="260"/>
      <c r="LFI26" s="260"/>
      <c r="LFJ26" s="260"/>
      <c r="LFK26" s="260"/>
      <c r="LFL26" s="260"/>
      <c r="LFM26" s="260"/>
      <c r="LFN26" s="260"/>
      <c r="LFO26" s="260"/>
      <c r="LFP26" s="260"/>
      <c r="LFQ26" s="260"/>
      <c r="LFR26" s="260"/>
      <c r="LFS26" s="260"/>
      <c r="LFT26" s="260"/>
      <c r="LFU26" s="260"/>
      <c r="LFV26" s="260"/>
      <c r="LFW26" s="260"/>
      <c r="LFX26" s="260"/>
      <c r="LFY26" s="260"/>
      <c r="LFZ26" s="260"/>
      <c r="LGA26" s="260"/>
      <c r="LGB26" s="260"/>
      <c r="LGC26" s="260"/>
      <c r="LGD26" s="260"/>
      <c r="LGE26" s="260"/>
      <c r="LGF26" s="260"/>
      <c r="LGG26" s="260"/>
      <c r="LGH26" s="260"/>
      <c r="LGI26" s="260"/>
      <c r="LGJ26" s="260"/>
      <c r="LGK26" s="260"/>
      <c r="LGL26" s="260"/>
      <c r="LGM26" s="260"/>
      <c r="LGN26" s="260"/>
      <c r="LGO26" s="260"/>
      <c r="LGP26" s="260"/>
      <c r="LGQ26" s="260"/>
      <c r="LGR26" s="260"/>
      <c r="LGS26" s="260"/>
      <c r="LGT26" s="260"/>
      <c r="LGU26" s="260"/>
      <c r="LGV26" s="260"/>
      <c r="LGW26" s="260"/>
      <c r="LGX26" s="260"/>
      <c r="LGY26" s="260"/>
      <c r="LGZ26" s="260"/>
      <c r="LHA26" s="260"/>
      <c r="LHB26" s="260"/>
      <c r="LHC26" s="260"/>
      <c r="LHD26" s="260"/>
      <c r="LHE26" s="260"/>
      <c r="LHF26" s="260"/>
      <c r="LHG26" s="260"/>
      <c r="LHH26" s="260"/>
      <c r="LHI26" s="260"/>
      <c r="LHJ26" s="260"/>
      <c r="LHK26" s="260"/>
      <c r="LHL26" s="260"/>
      <c r="LHM26" s="260"/>
      <c r="LHN26" s="260"/>
      <c r="LHO26" s="260"/>
      <c r="LHP26" s="260"/>
      <c r="LHQ26" s="260"/>
      <c r="LHR26" s="260"/>
      <c r="LHS26" s="260"/>
      <c r="LHT26" s="260"/>
      <c r="LHU26" s="260"/>
      <c r="LHV26" s="260"/>
      <c r="LHW26" s="260"/>
      <c r="LHX26" s="260"/>
      <c r="LHY26" s="260"/>
      <c r="LHZ26" s="260"/>
      <c r="LIA26" s="260"/>
      <c r="LIB26" s="260"/>
      <c r="LIC26" s="260"/>
      <c r="LID26" s="260"/>
      <c r="LIE26" s="260"/>
      <c r="LIF26" s="260"/>
      <c r="LIG26" s="260"/>
      <c r="LIH26" s="260"/>
      <c r="LII26" s="260"/>
      <c r="LIJ26" s="260"/>
      <c r="LIK26" s="260"/>
      <c r="LIL26" s="260"/>
      <c r="LIM26" s="260"/>
      <c r="LIN26" s="260"/>
      <c r="LIO26" s="260"/>
      <c r="LIP26" s="260"/>
      <c r="LIQ26" s="260"/>
      <c r="LIR26" s="260"/>
      <c r="LIS26" s="260"/>
      <c r="LIT26" s="260"/>
      <c r="LIU26" s="260"/>
      <c r="LIV26" s="260"/>
      <c r="LIW26" s="260"/>
      <c r="LIX26" s="260"/>
      <c r="LIY26" s="260"/>
      <c r="LIZ26" s="260"/>
      <c r="LJA26" s="260"/>
      <c r="LJB26" s="260"/>
      <c r="LJC26" s="260"/>
      <c r="LJD26" s="260"/>
      <c r="LJE26" s="260"/>
      <c r="LJF26" s="260"/>
      <c r="LJG26" s="260"/>
      <c r="LJH26" s="260"/>
      <c r="LJI26" s="260"/>
      <c r="LJJ26" s="260"/>
      <c r="LJK26" s="260"/>
      <c r="LJL26" s="260"/>
      <c r="LJM26" s="260"/>
      <c r="LJN26" s="260"/>
      <c r="LJO26" s="260"/>
      <c r="LJP26" s="260"/>
      <c r="LJQ26" s="260"/>
      <c r="LJR26" s="260"/>
      <c r="LJS26" s="260"/>
      <c r="LJT26" s="260"/>
      <c r="LJU26" s="260"/>
      <c r="LJV26" s="260"/>
      <c r="LJW26" s="260"/>
      <c r="LJX26" s="260"/>
      <c r="LJY26" s="260"/>
      <c r="LJZ26" s="260"/>
      <c r="LKA26" s="260"/>
      <c r="LKB26" s="260"/>
      <c r="LKC26" s="260"/>
      <c r="LKD26" s="260"/>
      <c r="LKE26" s="260"/>
      <c r="LKF26" s="260"/>
      <c r="LKG26" s="260"/>
      <c r="LKH26" s="260"/>
      <c r="LKI26" s="260"/>
      <c r="LKJ26" s="260"/>
      <c r="LKK26" s="260"/>
      <c r="LKL26" s="260"/>
      <c r="LKM26" s="260"/>
      <c r="LKN26" s="260"/>
      <c r="LKO26" s="260"/>
      <c r="LKP26" s="260"/>
      <c r="LKQ26" s="260"/>
      <c r="LKR26" s="260"/>
      <c r="LKS26" s="260"/>
      <c r="LKT26" s="260"/>
      <c r="LKU26" s="260"/>
      <c r="LKV26" s="260"/>
      <c r="LKW26" s="260"/>
      <c r="LKX26" s="260"/>
      <c r="LKY26" s="260"/>
      <c r="LKZ26" s="260"/>
      <c r="LLA26" s="260"/>
      <c r="LLB26" s="260"/>
      <c r="LLC26" s="260"/>
      <c r="LLD26" s="260"/>
      <c r="LLE26" s="260"/>
      <c r="LLF26" s="260"/>
      <c r="LLG26" s="260"/>
      <c r="LLH26" s="260"/>
      <c r="LLI26" s="260"/>
      <c r="LLJ26" s="260"/>
      <c r="LLK26" s="260"/>
      <c r="LLL26" s="260"/>
      <c r="LLM26" s="260"/>
      <c r="LLN26" s="260"/>
      <c r="LLO26" s="260"/>
      <c r="LLP26" s="260"/>
      <c r="LLQ26" s="260"/>
      <c r="LLR26" s="260"/>
      <c r="LLS26" s="260"/>
      <c r="LLT26" s="260"/>
      <c r="LLU26" s="260"/>
      <c r="LLV26" s="260"/>
      <c r="LLW26" s="260"/>
      <c r="LLX26" s="260"/>
      <c r="LLY26" s="260"/>
      <c r="LLZ26" s="260"/>
      <c r="LMA26" s="260"/>
      <c r="LMB26" s="260"/>
      <c r="LMC26" s="260"/>
      <c r="LMD26" s="260"/>
      <c r="LME26" s="260"/>
      <c r="LMF26" s="260"/>
      <c r="LMG26" s="260"/>
      <c r="LMH26" s="260"/>
      <c r="LMI26" s="260"/>
      <c r="LMJ26" s="260"/>
      <c r="LMK26" s="260"/>
      <c r="LML26" s="260"/>
      <c r="LMM26" s="260"/>
      <c r="LMN26" s="260"/>
      <c r="LMO26" s="260"/>
      <c r="LMP26" s="260"/>
      <c r="LMQ26" s="260"/>
      <c r="LMR26" s="260"/>
      <c r="LMS26" s="260"/>
      <c r="LMT26" s="260"/>
      <c r="LMU26" s="260"/>
      <c r="LMV26" s="260"/>
      <c r="LMW26" s="260"/>
      <c r="LMX26" s="260"/>
      <c r="LMY26" s="260"/>
      <c r="LMZ26" s="260"/>
      <c r="LNA26" s="260"/>
      <c r="LNB26" s="260"/>
      <c r="LNC26" s="260"/>
      <c r="LND26" s="260"/>
      <c r="LNE26" s="260"/>
      <c r="LNF26" s="260"/>
      <c r="LNG26" s="260"/>
      <c r="LNH26" s="260"/>
      <c r="LNI26" s="260"/>
      <c r="LNJ26" s="260"/>
      <c r="LNK26" s="260"/>
      <c r="LNL26" s="260"/>
      <c r="LNM26" s="260"/>
      <c r="LNN26" s="260"/>
      <c r="LNO26" s="260"/>
      <c r="LNP26" s="260"/>
      <c r="LNQ26" s="260"/>
      <c r="LNR26" s="260"/>
      <c r="LNS26" s="260"/>
      <c r="LNT26" s="260"/>
      <c r="LNU26" s="260"/>
      <c r="LNV26" s="260"/>
      <c r="LNW26" s="260"/>
      <c r="LNX26" s="260"/>
      <c r="LNY26" s="260"/>
      <c r="LNZ26" s="260"/>
      <c r="LOA26" s="260"/>
      <c r="LOB26" s="260"/>
      <c r="LOC26" s="260"/>
      <c r="LOD26" s="260"/>
      <c r="LOE26" s="260"/>
      <c r="LOF26" s="260"/>
      <c r="LOG26" s="260"/>
      <c r="LOH26" s="260"/>
      <c r="LOI26" s="260"/>
      <c r="LOJ26" s="260"/>
      <c r="LOK26" s="260"/>
      <c r="LOL26" s="260"/>
      <c r="LOM26" s="260"/>
      <c r="LON26" s="260"/>
      <c r="LOO26" s="260"/>
      <c r="LOP26" s="260"/>
      <c r="LOQ26" s="260"/>
      <c r="LOR26" s="260"/>
      <c r="LOS26" s="260"/>
      <c r="LOT26" s="260"/>
      <c r="LOU26" s="260"/>
      <c r="LOV26" s="260"/>
      <c r="LOW26" s="260"/>
      <c r="LOX26" s="260"/>
      <c r="LOY26" s="260"/>
      <c r="LOZ26" s="260"/>
      <c r="LPA26" s="260"/>
      <c r="LPB26" s="260"/>
      <c r="LPC26" s="260"/>
      <c r="LPD26" s="260"/>
      <c r="LPE26" s="260"/>
      <c r="LPF26" s="260"/>
      <c r="LPG26" s="260"/>
      <c r="LPH26" s="260"/>
      <c r="LPI26" s="260"/>
      <c r="LPJ26" s="260"/>
      <c r="LPK26" s="260"/>
      <c r="LPL26" s="260"/>
      <c r="LPM26" s="260"/>
      <c r="LPN26" s="260"/>
      <c r="LPO26" s="260"/>
      <c r="LPP26" s="260"/>
      <c r="LPQ26" s="260"/>
      <c r="LPR26" s="260"/>
      <c r="LPS26" s="260"/>
      <c r="LPT26" s="260"/>
      <c r="LPU26" s="260"/>
      <c r="LPV26" s="260"/>
      <c r="LPW26" s="260"/>
      <c r="LPX26" s="260"/>
      <c r="LPY26" s="260"/>
      <c r="LPZ26" s="260"/>
      <c r="LQA26" s="260"/>
      <c r="LQB26" s="260"/>
      <c r="LQC26" s="260"/>
      <c r="LQD26" s="260"/>
      <c r="LQE26" s="260"/>
      <c r="LQF26" s="260"/>
      <c r="LQG26" s="260"/>
      <c r="LQH26" s="260"/>
      <c r="LQI26" s="260"/>
      <c r="LQJ26" s="260"/>
      <c r="LQK26" s="260"/>
      <c r="LQL26" s="260"/>
      <c r="LQM26" s="260"/>
      <c r="LQN26" s="260"/>
      <c r="LQO26" s="260"/>
      <c r="LQP26" s="260"/>
      <c r="LQQ26" s="260"/>
      <c r="LQR26" s="260"/>
      <c r="LQS26" s="260"/>
      <c r="LQT26" s="260"/>
      <c r="LQU26" s="260"/>
      <c r="LQV26" s="260"/>
      <c r="LQW26" s="260"/>
      <c r="LQX26" s="260"/>
      <c r="LQY26" s="260"/>
      <c r="LQZ26" s="260"/>
      <c r="LRA26" s="260"/>
      <c r="LRB26" s="260"/>
      <c r="LRC26" s="260"/>
      <c r="LRD26" s="260"/>
      <c r="LRE26" s="260"/>
      <c r="LRF26" s="260"/>
      <c r="LRG26" s="260"/>
      <c r="LRH26" s="260"/>
      <c r="LRI26" s="260"/>
      <c r="LRJ26" s="260"/>
      <c r="LRK26" s="260"/>
      <c r="LRL26" s="260"/>
      <c r="LRM26" s="260"/>
      <c r="LRN26" s="260"/>
      <c r="LRO26" s="260"/>
      <c r="LRP26" s="260"/>
      <c r="LRQ26" s="260"/>
      <c r="LRR26" s="260"/>
      <c r="LRS26" s="260"/>
      <c r="LRT26" s="260"/>
      <c r="LRU26" s="260"/>
      <c r="LRV26" s="260"/>
      <c r="LRW26" s="260"/>
      <c r="LRX26" s="260"/>
      <c r="LRY26" s="260"/>
      <c r="LRZ26" s="260"/>
      <c r="LSA26" s="260"/>
      <c r="LSB26" s="260"/>
      <c r="LSC26" s="260"/>
      <c r="LSD26" s="260"/>
      <c r="LSE26" s="260"/>
      <c r="LSF26" s="260"/>
      <c r="LSG26" s="260"/>
      <c r="LSH26" s="260"/>
      <c r="LSI26" s="260"/>
      <c r="LSJ26" s="260"/>
      <c r="LSK26" s="260"/>
      <c r="LSL26" s="260"/>
      <c r="LSM26" s="260"/>
      <c r="LSN26" s="260"/>
      <c r="LSO26" s="260"/>
      <c r="LSP26" s="260"/>
      <c r="LSQ26" s="260"/>
      <c r="LSR26" s="260"/>
      <c r="LSS26" s="260"/>
      <c r="LST26" s="260"/>
      <c r="LSU26" s="260"/>
      <c r="LSV26" s="260"/>
      <c r="LSW26" s="260"/>
      <c r="LSX26" s="260"/>
      <c r="LSY26" s="260"/>
      <c r="LSZ26" s="260"/>
      <c r="LTA26" s="260"/>
      <c r="LTB26" s="260"/>
      <c r="LTC26" s="260"/>
      <c r="LTD26" s="260"/>
      <c r="LTE26" s="260"/>
      <c r="LTF26" s="260"/>
      <c r="LTG26" s="260"/>
      <c r="LTH26" s="260"/>
      <c r="LTI26" s="260"/>
      <c r="LTJ26" s="260"/>
      <c r="LTK26" s="260"/>
      <c r="LTL26" s="260"/>
      <c r="LTM26" s="260"/>
      <c r="LTN26" s="260"/>
      <c r="LTO26" s="260"/>
      <c r="LTP26" s="260"/>
      <c r="LTQ26" s="260"/>
      <c r="LTR26" s="260"/>
      <c r="LTS26" s="260"/>
      <c r="LTT26" s="260"/>
      <c r="LTU26" s="260"/>
      <c r="LTV26" s="260"/>
      <c r="LTW26" s="260"/>
      <c r="LTX26" s="260"/>
      <c r="LTY26" s="260"/>
      <c r="LTZ26" s="260"/>
      <c r="LUA26" s="260"/>
      <c r="LUB26" s="260"/>
      <c r="LUC26" s="260"/>
      <c r="LUD26" s="260"/>
      <c r="LUE26" s="260"/>
      <c r="LUF26" s="260"/>
      <c r="LUG26" s="260"/>
      <c r="LUH26" s="260"/>
      <c r="LUI26" s="260"/>
      <c r="LUJ26" s="260"/>
      <c r="LUK26" s="260"/>
      <c r="LUL26" s="260"/>
      <c r="LUM26" s="260"/>
      <c r="LUN26" s="260"/>
      <c r="LUO26" s="260"/>
      <c r="LUP26" s="260"/>
      <c r="LUQ26" s="260"/>
      <c r="LUR26" s="260"/>
      <c r="LUS26" s="260"/>
      <c r="LUT26" s="260"/>
      <c r="LUU26" s="260"/>
      <c r="LUV26" s="260"/>
      <c r="LUW26" s="260"/>
      <c r="LUX26" s="260"/>
      <c r="LUY26" s="260"/>
      <c r="LUZ26" s="260"/>
      <c r="LVA26" s="260"/>
      <c r="LVB26" s="260"/>
      <c r="LVC26" s="260"/>
      <c r="LVD26" s="260"/>
      <c r="LVE26" s="260"/>
      <c r="LVF26" s="260"/>
      <c r="LVG26" s="260"/>
      <c r="LVH26" s="260"/>
      <c r="LVI26" s="260"/>
      <c r="LVJ26" s="260"/>
      <c r="LVK26" s="260"/>
      <c r="LVL26" s="260"/>
      <c r="LVM26" s="260"/>
      <c r="LVN26" s="260"/>
      <c r="LVO26" s="260"/>
      <c r="LVP26" s="260"/>
      <c r="LVQ26" s="260"/>
      <c r="LVR26" s="260"/>
      <c r="LVS26" s="260"/>
      <c r="LVT26" s="260"/>
      <c r="LVU26" s="260"/>
      <c r="LVV26" s="260"/>
      <c r="LVW26" s="260"/>
      <c r="LVX26" s="260"/>
      <c r="LVY26" s="260"/>
      <c r="LVZ26" s="260"/>
      <c r="LWA26" s="260"/>
      <c r="LWB26" s="260"/>
      <c r="LWC26" s="260"/>
      <c r="LWD26" s="260"/>
      <c r="LWE26" s="260"/>
      <c r="LWF26" s="260"/>
      <c r="LWG26" s="260"/>
      <c r="LWH26" s="260"/>
      <c r="LWI26" s="260"/>
      <c r="LWJ26" s="260"/>
      <c r="LWK26" s="260"/>
      <c r="LWL26" s="260"/>
      <c r="LWM26" s="260"/>
      <c r="LWN26" s="260"/>
      <c r="LWO26" s="260"/>
      <c r="LWP26" s="260"/>
      <c r="LWQ26" s="260"/>
      <c r="LWR26" s="260"/>
      <c r="LWS26" s="260"/>
      <c r="LWT26" s="260"/>
      <c r="LWU26" s="260"/>
      <c r="LWV26" s="260"/>
      <c r="LWW26" s="260"/>
      <c r="LWX26" s="260"/>
      <c r="LWY26" s="260"/>
      <c r="LWZ26" s="260"/>
      <c r="LXA26" s="260"/>
      <c r="LXB26" s="260"/>
      <c r="LXC26" s="260"/>
      <c r="LXD26" s="260"/>
      <c r="LXE26" s="260"/>
      <c r="LXF26" s="260"/>
      <c r="LXG26" s="260"/>
      <c r="LXH26" s="260"/>
      <c r="LXI26" s="260"/>
      <c r="LXJ26" s="260"/>
      <c r="LXK26" s="260"/>
      <c r="LXL26" s="260"/>
      <c r="LXM26" s="260"/>
      <c r="LXN26" s="260"/>
      <c r="LXO26" s="260"/>
      <c r="LXP26" s="260"/>
      <c r="LXQ26" s="260"/>
      <c r="LXR26" s="260"/>
      <c r="LXS26" s="260"/>
      <c r="LXT26" s="260"/>
      <c r="LXU26" s="260"/>
      <c r="LXV26" s="260"/>
      <c r="LXW26" s="260"/>
      <c r="LXX26" s="260"/>
      <c r="LXY26" s="260"/>
      <c r="LXZ26" s="260"/>
      <c r="LYA26" s="260"/>
      <c r="LYB26" s="260"/>
      <c r="LYC26" s="260"/>
      <c r="LYD26" s="260"/>
      <c r="LYE26" s="260"/>
      <c r="LYF26" s="260"/>
      <c r="LYG26" s="260"/>
      <c r="LYH26" s="260"/>
      <c r="LYI26" s="260"/>
      <c r="LYJ26" s="260"/>
      <c r="LYK26" s="260"/>
      <c r="LYL26" s="260"/>
      <c r="LYM26" s="260"/>
      <c r="LYN26" s="260"/>
      <c r="LYO26" s="260"/>
      <c r="LYP26" s="260"/>
      <c r="LYQ26" s="260"/>
      <c r="LYR26" s="260"/>
      <c r="LYS26" s="260"/>
      <c r="LYT26" s="260"/>
      <c r="LYU26" s="260"/>
      <c r="LYV26" s="260"/>
      <c r="LYW26" s="260"/>
      <c r="LYX26" s="260"/>
      <c r="LYY26" s="260"/>
      <c r="LYZ26" s="260"/>
      <c r="LZA26" s="260"/>
      <c r="LZB26" s="260"/>
      <c r="LZC26" s="260"/>
      <c r="LZD26" s="260"/>
      <c r="LZE26" s="260"/>
      <c r="LZF26" s="260"/>
      <c r="LZG26" s="260"/>
      <c r="LZH26" s="260"/>
      <c r="LZI26" s="260"/>
      <c r="LZJ26" s="260"/>
      <c r="LZK26" s="260"/>
      <c r="LZL26" s="260"/>
      <c r="LZM26" s="260"/>
      <c r="LZN26" s="260"/>
      <c r="LZO26" s="260"/>
      <c r="LZP26" s="260"/>
      <c r="LZQ26" s="260"/>
      <c r="LZR26" s="260"/>
      <c r="LZS26" s="260"/>
      <c r="LZT26" s="260"/>
      <c r="LZU26" s="260"/>
      <c r="LZV26" s="260"/>
      <c r="LZW26" s="260"/>
      <c r="LZX26" s="260"/>
      <c r="LZY26" s="260"/>
      <c r="LZZ26" s="260"/>
      <c r="MAA26" s="260"/>
      <c r="MAB26" s="260"/>
      <c r="MAC26" s="260"/>
      <c r="MAD26" s="260"/>
      <c r="MAE26" s="260"/>
      <c r="MAF26" s="260"/>
      <c r="MAG26" s="260"/>
      <c r="MAH26" s="260"/>
      <c r="MAI26" s="260"/>
      <c r="MAJ26" s="260"/>
      <c r="MAK26" s="260"/>
      <c r="MAL26" s="260"/>
      <c r="MAM26" s="260"/>
      <c r="MAN26" s="260"/>
      <c r="MAO26" s="260"/>
      <c r="MAP26" s="260"/>
      <c r="MAQ26" s="260"/>
      <c r="MAR26" s="260"/>
      <c r="MAS26" s="260"/>
      <c r="MAT26" s="260"/>
      <c r="MAU26" s="260"/>
      <c r="MAV26" s="260"/>
      <c r="MAW26" s="260"/>
      <c r="MAX26" s="260"/>
      <c r="MAY26" s="260"/>
      <c r="MAZ26" s="260"/>
      <c r="MBA26" s="260"/>
      <c r="MBB26" s="260"/>
      <c r="MBC26" s="260"/>
      <c r="MBD26" s="260"/>
      <c r="MBE26" s="260"/>
      <c r="MBF26" s="260"/>
      <c r="MBG26" s="260"/>
      <c r="MBH26" s="260"/>
      <c r="MBI26" s="260"/>
      <c r="MBJ26" s="260"/>
      <c r="MBK26" s="260"/>
      <c r="MBL26" s="260"/>
      <c r="MBM26" s="260"/>
      <c r="MBN26" s="260"/>
      <c r="MBO26" s="260"/>
      <c r="MBP26" s="260"/>
      <c r="MBQ26" s="260"/>
      <c r="MBR26" s="260"/>
      <c r="MBS26" s="260"/>
      <c r="MBT26" s="260"/>
      <c r="MBU26" s="260"/>
      <c r="MBV26" s="260"/>
      <c r="MBW26" s="260"/>
      <c r="MBX26" s="260"/>
      <c r="MBY26" s="260"/>
      <c r="MBZ26" s="260"/>
      <c r="MCA26" s="260"/>
      <c r="MCB26" s="260"/>
      <c r="MCC26" s="260"/>
      <c r="MCD26" s="260"/>
      <c r="MCE26" s="260"/>
      <c r="MCF26" s="260"/>
      <c r="MCG26" s="260"/>
      <c r="MCH26" s="260"/>
      <c r="MCI26" s="260"/>
      <c r="MCJ26" s="260"/>
      <c r="MCK26" s="260"/>
      <c r="MCL26" s="260"/>
      <c r="MCM26" s="260"/>
      <c r="MCN26" s="260"/>
      <c r="MCO26" s="260"/>
      <c r="MCP26" s="260"/>
      <c r="MCQ26" s="260"/>
      <c r="MCR26" s="260"/>
      <c r="MCS26" s="260"/>
      <c r="MCT26" s="260"/>
      <c r="MCU26" s="260"/>
      <c r="MCV26" s="260"/>
      <c r="MCW26" s="260"/>
      <c r="MCX26" s="260"/>
      <c r="MCY26" s="260"/>
      <c r="MCZ26" s="260"/>
      <c r="MDA26" s="260"/>
      <c r="MDB26" s="260"/>
      <c r="MDC26" s="260"/>
      <c r="MDD26" s="260"/>
      <c r="MDE26" s="260"/>
      <c r="MDF26" s="260"/>
      <c r="MDG26" s="260"/>
      <c r="MDH26" s="260"/>
      <c r="MDI26" s="260"/>
      <c r="MDJ26" s="260"/>
      <c r="MDK26" s="260"/>
      <c r="MDL26" s="260"/>
      <c r="MDM26" s="260"/>
      <c r="MDN26" s="260"/>
      <c r="MDO26" s="260"/>
      <c r="MDP26" s="260"/>
      <c r="MDQ26" s="260"/>
      <c r="MDR26" s="260"/>
      <c r="MDS26" s="260"/>
      <c r="MDT26" s="260"/>
      <c r="MDU26" s="260"/>
      <c r="MDV26" s="260"/>
      <c r="MDW26" s="260"/>
      <c r="MDX26" s="260"/>
      <c r="MDY26" s="260"/>
      <c r="MDZ26" s="260"/>
      <c r="MEA26" s="260"/>
      <c r="MEB26" s="260"/>
      <c r="MEC26" s="260"/>
      <c r="MED26" s="260"/>
      <c r="MEE26" s="260"/>
      <c r="MEF26" s="260"/>
      <c r="MEG26" s="260"/>
      <c r="MEH26" s="260"/>
      <c r="MEI26" s="260"/>
      <c r="MEJ26" s="260"/>
      <c r="MEK26" s="260"/>
      <c r="MEL26" s="260"/>
      <c r="MEM26" s="260"/>
      <c r="MEN26" s="260"/>
      <c r="MEO26" s="260"/>
      <c r="MEP26" s="260"/>
      <c r="MEQ26" s="260"/>
      <c r="MER26" s="260"/>
      <c r="MES26" s="260"/>
      <c r="MET26" s="260"/>
      <c r="MEU26" s="260"/>
      <c r="MEV26" s="260"/>
      <c r="MEW26" s="260"/>
      <c r="MEX26" s="260"/>
      <c r="MEY26" s="260"/>
      <c r="MEZ26" s="260"/>
      <c r="MFA26" s="260"/>
      <c r="MFB26" s="260"/>
      <c r="MFC26" s="260"/>
      <c r="MFD26" s="260"/>
      <c r="MFE26" s="260"/>
      <c r="MFF26" s="260"/>
      <c r="MFG26" s="260"/>
      <c r="MFH26" s="260"/>
      <c r="MFI26" s="260"/>
      <c r="MFJ26" s="260"/>
      <c r="MFK26" s="260"/>
      <c r="MFL26" s="260"/>
      <c r="MFM26" s="260"/>
      <c r="MFN26" s="260"/>
      <c r="MFO26" s="260"/>
      <c r="MFP26" s="260"/>
      <c r="MFQ26" s="260"/>
      <c r="MFR26" s="260"/>
      <c r="MFS26" s="260"/>
      <c r="MFT26" s="260"/>
      <c r="MFU26" s="260"/>
      <c r="MFV26" s="260"/>
      <c r="MFW26" s="260"/>
      <c r="MFX26" s="260"/>
      <c r="MFY26" s="260"/>
      <c r="MFZ26" s="260"/>
      <c r="MGA26" s="260"/>
      <c r="MGB26" s="260"/>
      <c r="MGC26" s="260"/>
      <c r="MGD26" s="260"/>
      <c r="MGE26" s="260"/>
      <c r="MGF26" s="260"/>
      <c r="MGG26" s="260"/>
      <c r="MGH26" s="260"/>
      <c r="MGI26" s="260"/>
      <c r="MGJ26" s="260"/>
      <c r="MGK26" s="260"/>
      <c r="MGL26" s="260"/>
      <c r="MGM26" s="260"/>
      <c r="MGN26" s="260"/>
      <c r="MGO26" s="260"/>
      <c r="MGP26" s="260"/>
      <c r="MGQ26" s="260"/>
      <c r="MGR26" s="260"/>
      <c r="MGS26" s="260"/>
      <c r="MGT26" s="260"/>
      <c r="MGU26" s="260"/>
      <c r="MGV26" s="260"/>
      <c r="MGW26" s="260"/>
      <c r="MGX26" s="260"/>
      <c r="MGY26" s="260"/>
      <c r="MGZ26" s="260"/>
      <c r="MHA26" s="260"/>
      <c r="MHB26" s="260"/>
      <c r="MHC26" s="260"/>
      <c r="MHD26" s="260"/>
      <c r="MHE26" s="260"/>
      <c r="MHF26" s="260"/>
      <c r="MHG26" s="260"/>
      <c r="MHH26" s="260"/>
      <c r="MHI26" s="260"/>
      <c r="MHJ26" s="260"/>
      <c r="MHK26" s="260"/>
      <c r="MHL26" s="260"/>
      <c r="MHM26" s="260"/>
      <c r="MHN26" s="260"/>
      <c r="MHO26" s="260"/>
      <c r="MHP26" s="260"/>
      <c r="MHQ26" s="260"/>
      <c r="MHR26" s="260"/>
      <c r="MHS26" s="260"/>
      <c r="MHT26" s="260"/>
      <c r="MHU26" s="260"/>
      <c r="MHV26" s="260"/>
      <c r="MHW26" s="260"/>
      <c r="MHX26" s="260"/>
      <c r="MHY26" s="260"/>
      <c r="MHZ26" s="260"/>
      <c r="MIA26" s="260"/>
      <c r="MIB26" s="260"/>
      <c r="MIC26" s="260"/>
      <c r="MID26" s="260"/>
      <c r="MIE26" s="260"/>
      <c r="MIF26" s="260"/>
      <c r="MIG26" s="260"/>
      <c r="MIH26" s="260"/>
      <c r="MII26" s="260"/>
      <c r="MIJ26" s="260"/>
      <c r="MIK26" s="260"/>
      <c r="MIL26" s="260"/>
      <c r="MIM26" s="260"/>
      <c r="MIN26" s="260"/>
      <c r="MIO26" s="260"/>
      <c r="MIP26" s="260"/>
      <c r="MIQ26" s="260"/>
      <c r="MIR26" s="260"/>
      <c r="MIS26" s="260"/>
      <c r="MIT26" s="260"/>
      <c r="MIU26" s="260"/>
      <c r="MIV26" s="260"/>
      <c r="MIW26" s="260"/>
      <c r="MIX26" s="260"/>
      <c r="MIY26" s="260"/>
      <c r="MIZ26" s="260"/>
      <c r="MJA26" s="260"/>
      <c r="MJB26" s="260"/>
      <c r="MJC26" s="260"/>
      <c r="MJD26" s="260"/>
      <c r="MJE26" s="260"/>
      <c r="MJF26" s="260"/>
      <c r="MJG26" s="260"/>
      <c r="MJH26" s="260"/>
      <c r="MJI26" s="260"/>
      <c r="MJJ26" s="260"/>
      <c r="MJK26" s="260"/>
      <c r="MJL26" s="260"/>
      <c r="MJM26" s="260"/>
      <c r="MJN26" s="260"/>
      <c r="MJO26" s="260"/>
      <c r="MJP26" s="260"/>
      <c r="MJQ26" s="260"/>
      <c r="MJR26" s="260"/>
      <c r="MJS26" s="260"/>
      <c r="MJT26" s="260"/>
      <c r="MJU26" s="260"/>
      <c r="MJV26" s="260"/>
      <c r="MJW26" s="260"/>
      <c r="MJX26" s="260"/>
      <c r="MJY26" s="260"/>
      <c r="MJZ26" s="260"/>
      <c r="MKA26" s="260"/>
      <c r="MKB26" s="260"/>
      <c r="MKC26" s="260"/>
      <c r="MKD26" s="260"/>
      <c r="MKE26" s="260"/>
      <c r="MKF26" s="260"/>
      <c r="MKG26" s="260"/>
      <c r="MKH26" s="260"/>
      <c r="MKI26" s="260"/>
      <c r="MKJ26" s="260"/>
      <c r="MKK26" s="260"/>
      <c r="MKL26" s="260"/>
      <c r="MKM26" s="260"/>
      <c r="MKN26" s="260"/>
      <c r="MKO26" s="260"/>
      <c r="MKP26" s="260"/>
      <c r="MKQ26" s="260"/>
      <c r="MKR26" s="260"/>
      <c r="MKS26" s="260"/>
      <c r="MKT26" s="260"/>
      <c r="MKU26" s="260"/>
      <c r="MKV26" s="260"/>
      <c r="MKW26" s="260"/>
      <c r="MKX26" s="260"/>
      <c r="MKY26" s="260"/>
      <c r="MKZ26" s="260"/>
      <c r="MLA26" s="260"/>
      <c r="MLB26" s="260"/>
      <c r="MLC26" s="260"/>
      <c r="MLD26" s="260"/>
      <c r="MLE26" s="260"/>
      <c r="MLF26" s="260"/>
      <c r="MLG26" s="260"/>
      <c r="MLH26" s="260"/>
      <c r="MLI26" s="260"/>
      <c r="MLJ26" s="260"/>
      <c r="MLK26" s="260"/>
      <c r="MLL26" s="260"/>
      <c r="MLM26" s="260"/>
      <c r="MLN26" s="260"/>
      <c r="MLO26" s="260"/>
      <c r="MLP26" s="260"/>
      <c r="MLQ26" s="260"/>
      <c r="MLR26" s="260"/>
      <c r="MLS26" s="260"/>
      <c r="MLT26" s="260"/>
      <c r="MLU26" s="260"/>
      <c r="MLV26" s="260"/>
      <c r="MLW26" s="260"/>
      <c r="MLX26" s="260"/>
      <c r="MLY26" s="260"/>
      <c r="MLZ26" s="260"/>
      <c r="MMA26" s="260"/>
      <c r="MMB26" s="260"/>
      <c r="MMC26" s="260"/>
      <c r="MMD26" s="260"/>
      <c r="MME26" s="260"/>
      <c r="MMF26" s="260"/>
      <c r="MMG26" s="260"/>
      <c r="MMH26" s="260"/>
      <c r="MMI26" s="260"/>
      <c r="MMJ26" s="260"/>
      <c r="MMK26" s="260"/>
      <c r="MML26" s="260"/>
      <c r="MMM26" s="260"/>
      <c r="MMN26" s="260"/>
      <c r="MMO26" s="260"/>
      <c r="MMP26" s="260"/>
      <c r="MMQ26" s="260"/>
      <c r="MMR26" s="260"/>
      <c r="MMS26" s="260"/>
      <c r="MMT26" s="260"/>
      <c r="MMU26" s="260"/>
      <c r="MMV26" s="260"/>
      <c r="MMW26" s="260"/>
      <c r="MMX26" s="260"/>
      <c r="MMY26" s="260"/>
      <c r="MMZ26" s="260"/>
      <c r="MNA26" s="260"/>
      <c r="MNB26" s="260"/>
      <c r="MNC26" s="260"/>
      <c r="MND26" s="260"/>
      <c r="MNE26" s="260"/>
      <c r="MNF26" s="260"/>
      <c r="MNG26" s="260"/>
      <c r="MNH26" s="260"/>
      <c r="MNI26" s="260"/>
      <c r="MNJ26" s="260"/>
      <c r="MNK26" s="260"/>
      <c r="MNL26" s="260"/>
      <c r="MNM26" s="260"/>
      <c r="MNN26" s="260"/>
      <c r="MNO26" s="260"/>
      <c r="MNP26" s="260"/>
      <c r="MNQ26" s="260"/>
      <c r="MNR26" s="260"/>
      <c r="MNS26" s="260"/>
      <c r="MNT26" s="260"/>
      <c r="MNU26" s="260"/>
      <c r="MNV26" s="260"/>
      <c r="MNW26" s="260"/>
      <c r="MNX26" s="260"/>
      <c r="MNY26" s="260"/>
      <c r="MNZ26" s="260"/>
      <c r="MOA26" s="260"/>
      <c r="MOB26" s="260"/>
      <c r="MOC26" s="260"/>
      <c r="MOD26" s="260"/>
      <c r="MOE26" s="260"/>
      <c r="MOF26" s="260"/>
      <c r="MOG26" s="260"/>
      <c r="MOH26" s="260"/>
      <c r="MOI26" s="260"/>
      <c r="MOJ26" s="260"/>
      <c r="MOK26" s="260"/>
      <c r="MOL26" s="260"/>
      <c r="MOM26" s="260"/>
      <c r="MON26" s="260"/>
      <c r="MOO26" s="260"/>
      <c r="MOP26" s="260"/>
      <c r="MOQ26" s="260"/>
      <c r="MOR26" s="260"/>
      <c r="MOS26" s="260"/>
      <c r="MOT26" s="260"/>
      <c r="MOU26" s="260"/>
      <c r="MOV26" s="260"/>
      <c r="MOW26" s="260"/>
      <c r="MOX26" s="260"/>
      <c r="MOY26" s="260"/>
      <c r="MOZ26" s="260"/>
      <c r="MPA26" s="260"/>
      <c r="MPB26" s="260"/>
      <c r="MPC26" s="260"/>
      <c r="MPD26" s="260"/>
      <c r="MPE26" s="260"/>
      <c r="MPF26" s="260"/>
      <c r="MPG26" s="260"/>
      <c r="MPH26" s="260"/>
      <c r="MPI26" s="260"/>
      <c r="MPJ26" s="260"/>
      <c r="MPK26" s="260"/>
      <c r="MPL26" s="260"/>
      <c r="MPM26" s="260"/>
      <c r="MPN26" s="260"/>
      <c r="MPO26" s="260"/>
      <c r="MPP26" s="260"/>
      <c r="MPQ26" s="260"/>
      <c r="MPR26" s="260"/>
      <c r="MPS26" s="260"/>
      <c r="MPT26" s="260"/>
      <c r="MPU26" s="260"/>
      <c r="MPV26" s="260"/>
      <c r="MPW26" s="260"/>
      <c r="MPX26" s="260"/>
      <c r="MPY26" s="260"/>
      <c r="MPZ26" s="260"/>
      <c r="MQA26" s="260"/>
      <c r="MQB26" s="260"/>
      <c r="MQC26" s="260"/>
      <c r="MQD26" s="260"/>
      <c r="MQE26" s="260"/>
      <c r="MQF26" s="260"/>
      <c r="MQG26" s="260"/>
      <c r="MQH26" s="260"/>
      <c r="MQI26" s="260"/>
      <c r="MQJ26" s="260"/>
      <c r="MQK26" s="260"/>
      <c r="MQL26" s="260"/>
      <c r="MQM26" s="260"/>
      <c r="MQN26" s="260"/>
      <c r="MQO26" s="260"/>
      <c r="MQP26" s="260"/>
      <c r="MQQ26" s="260"/>
      <c r="MQR26" s="260"/>
      <c r="MQS26" s="260"/>
      <c r="MQT26" s="260"/>
      <c r="MQU26" s="260"/>
      <c r="MQV26" s="260"/>
      <c r="MQW26" s="260"/>
      <c r="MQX26" s="260"/>
      <c r="MQY26" s="260"/>
      <c r="MQZ26" s="260"/>
      <c r="MRA26" s="260"/>
      <c r="MRB26" s="260"/>
      <c r="MRC26" s="260"/>
      <c r="MRD26" s="260"/>
      <c r="MRE26" s="260"/>
      <c r="MRF26" s="260"/>
      <c r="MRG26" s="260"/>
      <c r="MRH26" s="260"/>
      <c r="MRI26" s="260"/>
      <c r="MRJ26" s="260"/>
      <c r="MRK26" s="260"/>
      <c r="MRL26" s="260"/>
      <c r="MRM26" s="260"/>
      <c r="MRN26" s="260"/>
      <c r="MRO26" s="260"/>
      <c r="MRP26" s="260"/>
      <c r="MRQ26" s="260"/>
      <c r="MRR26" s="260"/>
      <c r="MRS26" s="260"/>
      <c r="MRT26" s="260"/>
      <c r="MRU26" s="260"/>
      <c r="MRV26" s="260"/>
      <c r="MRW26" s="260"/>
      <c r="MRX26" s="260"/>
      <c r="MRY26" s="260"/>
      <c r="MRZ26" s="260"/>
      <c r="MSA26" s="260"/>
      <c r="MSB26" s="260"/>
      <c r="MSC26" s="260"/>
      <c r="MSD26" s="260"/>
      <c r="MSE26" s="260"/>
      <c r="MSF26" s="260"/>
      <c r="MSG26" s="260"/>
      <c r="MSH26" s="260"/>
      <c r="MSI26" s="260"/>
      <c r="MSJ26" s="260"/>
      <c r="MSK26" s="260"/>
      <c r="MSL26" s="260"/>
      <c r="MSM26" s="260"/>
      <c r="MSN26" s="260"/>
      <c r="MSO26" s="260"/>
      <c r="MSP26" s="260"/>
      <c r="MSQ26" s="260"/>
      <c r="MSR26" s="260"/>
      <c r="MSS26" s="260"/>
      <c r="MST26" s="260"/>
      <c r="MSU26" s="260"/>
      <c r="MSV26" s="260"/>
      <c r="MSW26" s="260"/>
      <c r="MSX26" s="260"/>
      <c r="MSY26" s="260"/>
      <c r="MSZ26" s="260"/>
      <c r="MTA26" s="260"/>
      <c r="MTB26" s="260"/>
      <c r="MTC26" s="260"/>
      <c r="MTD26" s="260"/>
      <c r="MTE26" s="260"/>
      <c r="MTF26" s="260"/>
      <c r="MTG26" s="260"/>
      <c r="MTH26" s="260"/>
      <c r="MTI26" s="260"/>
      <c r="MTJ26" s="260"/>
      <c r="MTK26" s="260"/>
      <c r="MTL26" s="260"/>
      <c r="MTM26" s="260"/>
      <c r="MTN26" s="260"/>
      <c r="MTO26" s="260"/>
      <c r="MTP26" s="260"/>
      <c r="MTQ26" s="260"/>
      <c r="MTR26" s="260"/>
      <c r="MTS26" s="260"/>
      <c r="MTT26" s="260"/>
      <c r="MTU26" s="260"/>
      <c r="MTV26" s="260"/>
      <c r="MTW26" s="260"/>
      <c r="MTX26" s="260"/>
      <c r="MTY26" s="260"/>
      <c r="MTZ26" s="260"/>
      <c r="MUA26" s="260"/>
      <c r="MUB26" s="260"/>
      <c r="MUC26" s="260"/>
      <c r="MUD26" s="260"/>
      <c r="MUE26" s="260"/>
      <c r="MUF26" s="260"/>
      <c r="MUG26" s="260"/>
      <c r="MUH26" s="260"/>
      <c r="MUI26" s="260"/>
      <c r="MUJ26" s="260"/>
      <c r="MUK26" s="260"/>
      <c r="MUL26" s="260"/>
      <c r="MUM26" s="260"/>
      <c r="MUN26" s="260"/>
      <c r="MUO26" s="260"/>
      <c r="MUP26" s="260"/>
      <c r="MUQ26" s="260"/>
      <c r="MUR26" s="260"/>
      <c r="MUS26" s="260"/>
      <c r="MUT26" s="260"/>
      <c r="MUU26" s="260"/>
      <c r="MUV26" s="260"/>
      <c r="MUW26" s="260"/>
      <c r="MUX26" s="260"/>
      <c r="MUY26" s="260"/>
      <c r="MUZ26" s="260"/>
      <c r="MVA26" s="260"/>
      <c r="MVB26" s="260"/>
      <c r="MVC26" s="260"/>
      <c r="MVD26" s="260"/>
      <c r="MVE26" s="260"/>
      <c r="MVF26" s="260"/>
      <c r="MVG26" s="260"/>
      <c r="MVH26" s="260"/>
      <c r="MVI26" s="260"/>
      <c r="MVJ26" s="260"/>
      <c r="MVK26" s="260"/>
      <c r="MVL26" s="260"/>
      <c r="MVM26" s="260"/>
      <c r="MVN26" s="260"/>
      <c r="MVO26" s="260"/>
      <c r="MVP26" s="260"/>
      <c r="MVQ26" s="260"/>
      <c r="MVR26" s="260"/>
      <c r="MVS26" s="260"/>
      <c r="MVT26" s="260"/>
      <c r="MVU26" s="260"/>
      <c r="MVV26" s="260"/>
      <c r="MVW26" s="260"/>
      <c r="MVX26" s="260"/>
      <c r="MVY26" s="260"/>
      <c r="MVZ26" s="260"/>
      <c r="MWA26" s="260"/>
      <c r="MWB26" s="260"/>
      <c r="MWC26" s="260"/>
      <c r="MWD26" s="260"/>
      <c r="MWE26" s="260"/>
      <c r="MWF26" s="260"/>
      <c r="MWG26" s="260"/>
      <c r="MWH26" s="260"/>
      <c r="MWI26" s="260"/>
      <c r="MWJ26" s="260"/>
      <c r="MWK26" s="260"/>
      <c r="MWL26" s="260"/>
      <c r="MWM26" s="260"/>
      <c r="MWN26" s="260"/>
      <c r="MWO26" s="260"/>
      <c r="MWP26" s="260"/>
      <c r="MWQ26" s="260"/>
      <c r="MWR26" s="260"/>
      <c r="MWS26" s="260"/>
      <c r="MWT26" s="260"/>
      <c r="MWU26" s="260"/>
      <c r="MWV26" s="260"/>
      <c r="MWW26" s="260"/>
      <c r="MWX26" s="260"/>
      <c r="MWY26" s="260"/>
      <c r="MWZ26" s="260"/>
      <c r="MXA26" s="260"/>
      <c r="MXB26" s="260"/>
      <c r="MXC26" s="260"/>
      <c r="MXD26" s="260"/>
      <c r="MXE26" s="260"/>
      <c r="MXF26" s="260"/>
      <c r="MXG26" s="260"/>
      <c r="MXH26" s="260"/>
      <c r="MXI26" s="260"/>
      <c r="MXJ26" s="260"/>
      <c r="MXK26" s="260"/>
      <c r="MXL26" s="260"/>
      <c r="MXM26" s="260"/>
      <c r="MXN26" s="260"/>
      <c r="MXO26" s="260"/>
      <c r="MXP26" s="260"/>
      <c r="MXQ26" s="260"/>
      <c r="MXR26" s="260"/>
      <c r="MXS26" s="260"/>
      <c r="MXT26" s="260"/>
      <c r="MXU26" s="260"/>
      <c r="MXV26" s="260"/>
      <c r="MXW26" s="260"/>
      <c r="MXX26" s="260"/>
      <c r="MXY26" s="260"/>
      <c r="MXZ26" s="260"/>
      <c r="MYA26" s="260"/>
      <c r="MYB26" s="260"/>
      <c r="MYC26" s="260"/>
      <c r="MYD26" s="260"/>
      <c r="MYE26" s="260"/>
      <c r="MYF26" s="260"/>
      <c r="MYG26" s="260"/>
      <c r="MYH26" s="260"/>
      <c r="MYI26" s="260"/>
      <c r="MYJ26" s="260"/>
      <c r="MYK26" s="260"/>
      <c r="MYL26" s="260"/>
      <c r="MYM26" s="260"/>
      <c r="MYN26" s="260"/>
      <c r="MYO26" s="260"/>
      <c r="MYP26" s="260"/>
      <c r="MYQ26" s="260"/>
      <c r="MYR26" s="260"/>
      <c r="MYS26" s="260"/>
      <c r="MYT26" s="260"/>
      <c r="MYU26" s="260"/>
      <c r="MYV26" s="260"/>
      <c r="MYW26" s="260"/>
      <c r="MYX26" s="260"/>
      <c r="MYY26" s="260"/>
      <c r="MYZ26" s="260"/>
      <c r="MZA26" s="260"/>
      <c r="MZB26" s="260"/>
      <c r="MZC26" s="260"/>
      <c r="MZD26" s="260"/>
      <c r="MZE26" s="260"/>
      <c r="MZF26" s="260"/>
      <c r="MZG26" s="260"/>
      <c r="MZH26" s="260"/>
      <c r="MZI26" s="260"/>
      <c r="MZJ26" s="260"/>
      <c r="MZK26" s="260"/>
      <c r="MZL26" s="260"/>
      <c r="MZM26" s="260"/>
      <c r="MZN26" s="260"/>
      <c r="MZO26" s="260"/>
      <c r="MZP26" s="260"/>
      <c r="MZQ26" s="260"/>
      <c r="MZR26" s="260"/>
      <c r="MZS26" s="260"/>
      <c r="MZT26" s="260"/>
      <c r="MZU26" s="260"/>
      <c r="MZV26" s="260"/>
      <c r="MZW26" s="260"/>
      <c r="MZX26" s="260"/>
      <c r="MZY26" s="260"/>
      <c r="MZZ26" s="260"/>
      <c r="NAA26" s="260"/>
      <c r="NAB26" s="260"/>
      <c r="NAC26" s="260"/>
      <c r="NAD26" s="260"/>
      <c r="NAE26" s="260"/>
      <c r="NAF26" s="260"/>
      <c r="NAG26" s="260"/>
      <c r="NAH26" s="260"/>
      <c r="NAI26" s="260"/>
      <c r="NAJ26" s="260"/>
      <c r="NAK26" s="260"/>
      <c r="NAL26" s="260"/>
      <c r="NAM26" s="260"/>
      <c r="NAN26" s="260"/>
      <c r="NAO26" s="260"/>
      <c r="NAP26" s="260"/>
      <c r="NAQ26" s="260"/>
      <c r="NAR26" s="260"/>
      <c r="NAS26" s="260"/>
      <c r="NAT26" s="260"/>
      <c r="NAU26" s="260"/>
      <c r="NAV26" s="260"/>
      <c r="NAW26" s="260"/>
      <c r="NAX26" s="260"/>
      <c r="NAY26" s="260"/>
      <c r="NAZ26" s="260"/>
      <c r="NBA26" s="260"/>
      <c r="NBB26" s="260"/>
      <c r="NBC26" s="260"/>
      <c r="NBD26" s="260"/>
      <c r="NBE26" s="260"/>
      <c r="NBF26" s="260"/>
      <c r="NBG26" s="260"/>
      <c r="NBH26" s="260"/>
      <c r="NBI26" s="260"/>
      <c r="NBJ26" s="260"/>
      <c r="NBK26" s="260"/>
      <c r="NBL26" s="260"/>
      <c r="NBM26" s="260"/>
      <c r="NBN26" s="260"/>
      <c r="NBO26" s="260"/>
      <c r="NBP26" s="260"/>
      <c r="NBQ26" s="260"/>
      <c r="NBR26" s="260"/>
      <c r="NBS26" s="260"/>
      <c r="NBT26" s="260"/>
      <c r="NBU26" s="260"/>
      <c r="NBV26" s="260"/>
      <c r="NBW26" s="260"/>
      <c r="NBX26" s="260"/>
      <c r="NBY26" s="260"/>
      <c r="NBZ26" s="260"/>
      <c r="NCA26" s="260"/>
      <c r="NCB26" s="260"/>
      <c r="NCC26" s="260"/>
      <c r="NCD26" s="260"/>
      <c r="NCE26" s="260"/>
      <c r="NCF26" s="260"/>
      <c r="NCG26" s="260"/>
      <c r="NCH26" s="260"/>
      <c r="NCI26" s="260"/>
      <c r="NCJ26" s="260"/>
      <c r="NCK26" s="260"/>
      <c r="NCL26" s="260"/>
      <c r="NCM26" s="260"/>
      <c r="NCN26" s="260"/>
      <c r="NCO26" s="260"/>
      <c r="NCP26" s="260"/>
      <c r="NCQ26" s="260"/>
      <c r="NCR26" s="260"/>
      <c r="NCS26" s="260"/>
      <c r="NCT26" s="260"/>
      <c r="NCU26" s="260"/>
      <c r="NCV26" s="260"/>
      <c r="NCW26" s="260"/>
      <c r="NCX26" s="260"/>
      <c r="NCY26" s="260"/>
      <c r="NCZ26" s="260"/>
      <c r="NDA26" s="260"/>
      <c r="NDB26" s="260"/>
      <c r="NDC26" s="260"/>
      <c r="NDD26" s="260"/>
      <c r="NDE26" s="260"/>
      <c r="NDF26" s="260"/>
      <c r="NDG26" s="260"/>
      <c r="NDH26" s="260"/>
      <c r="NDI26" s="260"/>
      <c r="NDJ26" s="260"/>
      <c r="NDK26" s="260"/>
      <c r="NDL26" s="260"/>
      <c r="NDM26" s="260"/>
      <c r="NDN26" s="260"/>
      <c r="NDO26" s="260"/>
      <c r="NDP26" s="260"/>
      <c r="NDQ26" s="260"/>
      <c r="NDR26" s="260"/>
      <c r="NDS26" s="260"/>
      <c r="NDT26" s="260"/>
      <c r="NDU26" s="260"/>
      <c r="NDV26" s="260"/>
      <c r="NDW26" s="260"/>
      <c r="NDX26" s="260"/>
      <c r="NDY26" s="260"/>
      <c r="NDZ26" s="260"/>
      <c r="NEA26" s="260"/>
      <c r="NEB26" s="260"/>
      <c r="NEC26" s="260"/>
      <c r="NED26" s="260"/>
      <c r="NEE26" s="260"/>
      <c r="NEF26" s="260"/>
      <c r="NEG26" s="260"/>
      <c r="NEH26" s="260"/>
      <c r="NEI26" s="260"/>
      <c r="NEJ26" s="260"/>
      <c r="NEK26" s="260"/>
      <c r="NEL26" s="260"/>
      <c r="NEM26" s="260"/>
      <c r="NEN26" s="260"/>
      <c r="NEO26" s="260"/>
      <c r="NEP26" s="260"/>
      <c r="NEQ26" s="260"/>
      <c r="NER26" s="260"/>
      <c r="NES26" s="260"/>
      <c r="NET26" s="260"/>
      <c r="NEU26" s="260"/>
      <c r="NEV26" s="260"/>
      <c r="NEW26" s="260"/>
      <c r="NEX26" s="260"/>
      <c r="NEY26" s="260"/>
      <c r="NEZ26" s="260"/>
      <c r="NFA26" s="260"/>
      <c r="NFB26" s="260"/>
      <c r="NFC26" s="260"/>
      <c r="NFD26" s="260"/>
      <c r="NFE26" s="260"/>
      <c r="NFF26" s="260"/>
      <c r="NFG26" s="260"/>
      <c r="NFH26" s="260"/>
      <c r="NFI26" s="260"/>
      <c r="NFJ26" s="260"/>
      <c r="NFK26" s="260"/>
      <c r="NFL26" s="260"/>
      <c r="NFM26" s="260"/>
      <c r="NFN26" s="260"/>
      <c r="NFO26" s="260"/>
      <c r="NFP26" s="260"/>
      <c r="NFQ26" s="260"/>
      <c r="NFR26" s="260"/>
      <c r="NFS26" s="260"/>
      <c r="NFT26" s="260"/>
      <c r="NFU26" s="260"/>
      <c r="NFV26" s="260"/>
      <c r="NFW26" s="260"/>
      <c r="NFX26" s="260"/>
      <c r="NFY26" s="260"/>
      <c r="NFZ26" s="260"/>
      <c r="NGA26" s="260"/>
      <c r="NGB26" s="260"/>
      <c r="NGC26" s="260"/>
      <c r="NGD26" s="260"/>
      <c r="NGE26" s="260"/>
      <c r="NGF26" s="260"/>
      <c r="NGG26" s="260"/>
      <c r="NGH26" s="260"/>
      <c r="NGI26" s="260"/>
      <c r="NGJ26" s="260"/>
      <c r="NGK26" s="260"/>
      <c r="NGL26" s="260"/>
      <c r="NGM26" s="260"/>
      <c r="NGN26" s="260"/>
      <c r="NGO26" s="260"/>
      <c r="NGP26" s="260"/>
      <c r="NGQ26" s="260"/>
      <c r="NGR26" s="260"/>
      <c r="NGS26" s="260"/>
      <c r="NGT26" s="260"/>
      <c r="NGU26" s="260"/>
      <c r="NGV26" s="260"/>
      <c r="NGW26" s="260"/>
      <c r="NGX26" s="260"/>
      <c r="NGY26" s="260"/>
      <c r="NGZ26" s="260"/>
      <c r="NHA26" s="260"/>
      <c r="NHB26" s="260"/>
      <c r="NHC26" s="260"/>
      <c r="NHD26" s="260"/>
      <c r="NHE26" s="260"/>
      <c r="NHF26" s="260"/>
      <c r="NHG26" s="260"/>
      <c r="NHH26" s="260"/>
      <c r="NHI26" s="260"/>
      <c r="NHJ26" s="260"/>
      <c r="NHK26" s="260"/>
      <c r="NHL26" s="260"/>
      <c r="NHM26" s="260"/>
      <c r="NHN26" s="260"/>
      <c r="NHO26" s="260"/>
      <c r="NHP26" s="260"/>
      <c r="NHQ26" s="260"/>
      <c r="NHR26" s="260"/>
      <c r="NHS26" s="260"/>
      <c r="NHT26" s="260"/>
      <c r="NHU26" s="260"/>
      <c r="NHV26" s="260"/>
      <c r="NHW26" s="260"/>
      <c r="NHX26" s="260"/>
      <c r="NHY26" s="260"/>
      <c r="NHZ26" s="260"/>
      <c r="NIA26" s="260"/>
      <c r="NIB26" s="260"/>
      <c r="NIC26" s="260"/>
      <c r="NID26" s="260"/>
      <c r="NIE26" s="260"/>
      <c r="NIF26" s="260"/>
      <c r="NIG26" s="260"/>
      <c r="NIH26" s="260"/>
      <c r="NII26" s="260"/>
      <c r="NIJ26" s="260"/>
      <c r="NIK26" s="260"/>
      <c r="NIL26" s="260"/>
      <c r="NIM26" s="260"/>
      <c r="NIN26" s="260"/>
      <c r="NIO26" s="260"/>
      <c r="NIP26" s="260"/>
      <c r="NIQ26" s="260"/>
      <c r="NIR26" s="260"/>
      <c r="NIS26" s="260"/>
      <c r="NIT26" s="260"/>
      <c r="NIU26" s="260"/>
      <c r="NIV26" s="260"/>
      <c r="NIW26" s="260"/>
      <c r="NIX26" s="260"/>
      <c r="NIY26" s="260"/>
      <c r="NIZ26" s="260"/>
      <c r="NJA26" s="260"/>
      <c r="NJB26" s="260"/>
      <c r="NJC26" s="260"/>
      <c r="NJD26" s="260"/>
      <c r="NJE26" s="260"/>
      <c r="NJF26" s="260"/>
      <c r="NJG26" s="260"/>
      <c r="NJH26" s="260"/>
      <c r="NJI26" s="260"/>
      <c r="NJJ26" s="260"/>
      <c r="NJK26" s="260"/>
      <c r="NJL26" s="260"/>
      <c r="NJM26" s="260"/>
      <c r="NJN26" s="260"/>
      <c r="NJO26" s="260"/>
      <c r="NJP26" s="260"/>
      <c r="NJQ26" s="260"/>
      <c r="NJR26" s="260"/>
      <c r="NJS26" s="260"/>
      <c r="NJT26" s="260"/>
      <c r="NJU26" s="260"/>
      <c r="NJV26" s="260"/>
      <c r="NJW26" s="260"/>
      <c r="NJX26" s="260"/>
      <c r="NJY26" s="260"/>
      <c r="NJZ26" s="260"/>
      <c r="NKA26" s="260"/>
      <c r="NKB26" s="260"/>
      <c r="NKC26" s="260"/>
      <c r="NKD26" s="260"/>
      <c r="NKE26" s="260"/>
      <c r="NKF26" s="260"/>
      <c r="NKG26" s="260"/>
      <c r="NKH26" s="260"/>
      <c r="NKI26" s="260"/>
      <c r="NKJ26" s="260"/>
      <c r="NKK26" s="260"/>
      <c r="NKL26" s="260"/>
      <c r="NKM26" s="260"/>
      <c r="NKN26" s="260"/>
      <c r="NKO26" s="260"/>
      <c r="NKP26" s="260"/>
      <c r="NKQ26" s="260"/>
      <c r="NKR26" s="260"/>
      <c r="NKS26" s="260"/>
      <c r="NKT26" s="260"/>
      <c r="NKU26" s="260"/>
      <c r="NKV26" s="260"/>
      <c r="NKW26" s="260"/>
      <c r="NKX26" s="260"/>
      <c r="NKY26" s="260"/>
      <c r="NKZ26" s="260"/>
      <c r="NLA26" s="260"/>
      <c r="NLB26" s="260"/>
      <c r="NLC26" s="260"/>
      <c r="NLD26" s="260"/>
      <c r="NLE26" s="260"/>
      <c r="NLF26" s="260"/>
      <c r="NLG26" s="260"/>
      <c r="NLH26" s="260"/>
      <c r="NLI26" s="260"/>
      <c r="NLJ26" s="260"/>
      <c r="NLK26" s="260"/>
      <c r="NLL26" s="260"/>
      <c r="NLM26" s="260"/>
      <c r="NLN26" s="260"/>
      <c r="NLO26" s="260"/>
      <c r="NLP26" s="260"/>
      <c r="NLQ26" s="260"/>
      <c r="NLR26" s="260"/>
      <c r="NLS26" s="260"/>
      <c r="NLT26" s="260"/>
      <c r="NLU26" s="260"/>
      <c r="NLV26" s="260"/>
      <c r="NLW26" s="260"/>
      <c r="NLX26" s="260"/>
      <c r="NLY26" s="260"/>
      <c r="NLZ26" s="260"/>
      <c r="NMA26" s="260"/>
      <c r="NMB26" s="260"/>
      <c r="NMC26" s="260"/>
      <c r="NMD26" s="260"/>
      <c r="NME26" s="260"/>
      <c r="NMF26" s="260"/>
      <c r="NMG26" s="260"/>
      <c r="NMH26" s="260"/>
      <c r="NMI26" s="260"/>
      <c r="NMJ26" s="260"/>
      <c r="NMK26" s="260"/>
      <c r="NML26" s="260"/>
      <c r="NMM26" s="260"/>
      <c r="NMN26" s="260"/>
      <c r="NMO26" s="260"/>
      <c r="NMP26" s="260"/>
      <c r="NMQ26" s="260"/>
      <c r="NMR26" s="260"/>
      <c r="NMS26" s="260"/>
      <c r="NMT26" s="260"/>
      <c r="NMU26" s="260"/>
      <c r="NMV26" s="260"/>
      <c r="NMW26" s="260"/>
      <c r="NMX26" s="260"/>
      <c r="NMY26" s="260"/>
      <c r="NMZ26" s="260"/>
      <c r="NNA26" s="260"/>
      <c r="NNB26" s="260"/>
      <c r="NNC26" s="260"/>
      <c r="NND26" s="260"/>
      <c r="NNE26" s="260"/>
      <c r="NNF26" s="260"/>
      <c r="NNG26" s="260"/>
      <c r="NNH26" s="260"/>
      <c r="NNI26" s="260"/>
      <c r="NNJ26" s="260"/>
      <c r="NNK26" s="260"/>
      <c r="NNL26" s="260"/>
      <c r="NNM26" s="260"/>
      <c r="NNN26" s="260"/>
      <c r="NNO26" s="260"/>
      <c r="NNP26" s="260"/>
      <c r="NNQ26" s="260"/>
      <c r="NNR26" s="260"/>
      <c r="NNS26" s="260"/>
      <c r="NNT26" s="260"/>
      <c r="NNU26" s="260"/>
      <c r="NNV26" s="260"/>
      <c r="NNW26" s="260"/>
      <c r="NNX26" s="260"/>
      <c r="NNY26" s="260"/>
      <c r="NNZ26" s="260"/>
      <c r="NOA26" s="260"/>
      <c r="NOB26" s="260"/>
      <c r="NOC26" s="260"/>
      <c r="NOD26" s="260"/>
      <c r="NOE26" s="260"/>
      <c r="NOF26" s="260"/>
      <c r="NOG26" s="260"/>
      <c r="NOH26" s="260"/>
      <c r="NOI26" s="260"/>
      <c r="NOJ26" s="260"/>
      <c r="NOK26" s="260"/>
      <c r="NOL26" s="260"/>
      <c r="NOM26" s="260"/>
      <c r="NON26" s="260"/>
      <c r="NOO26" s="260"/>
      <c r="NOP26" s="260"/>
      <c r="NOQ26" s="260"/>
      <c r="NOR26" s="260"/>
      <c r="NOS26" s="260"/>
      <c r="NOT26" s="260"/>
      <c r="NOU26" s="260"/>
      <c r="NOV26" s="260"/>
      <c r="NOW26" s="260"/>
      <c r="NOX26" s="260"/>
      <c r="NOY26" s="260"/>
      <c r="NOZ26" s="260"/>
      <c r="NPA26" s="260"/>
      <c r="NPB26" s="260"/>
      <c r="NPC26" s="260"/>
      <c r="NPD26" s="260"/>
      <c r="NPE26" s="260"/>
      <c r="NPF26" s="260"/>
      <c r="NPG26" s="260"/>
      <c r="NPH26" s="260"/>
      <c r="NPI26" s="260"/>
      <c r="NPJ26" s="260"/>
      <c r="NPK26" s="260"/>
      <c r="NPL26" s="260"/>
      <c r="NPM26" s="260"/>
      <c r="NPN26" s="260"/>
      <c r="NPO26" s="260"/>
      <c r="NPP26" s="260"/>
      <c r="NPQ26" s="260"/>
      <c r="NPR26" s="260"/>
      <c r="NPS26" s="260"/>
      <c r="NPT26" s="260"/>
      <c r="NPU26" s="260"/>
      <c r="NPV26" s="260"/>
      <c r="NPW26" s="260"/>
      <c r="NPX26" s="260"/>
      <c r="NPY26" s="260"/>
      <c r="NPZ26" s="260"/>
      <c r="NQA26" s="260"/>
      <c r="NQB26" s="260"/>
      <c r="NQC26" s="260"/>
      <c r="NQD26" s="260"/>
      <c r="NQE26" s="260"/>
      <c r="NQF26" s="260"/>
      <c r="NQG26" s="260"/>
      <c r="NQH26" s="260"/>
      <c r="NQI26" s="260"/>
      <c r="NQJ26" s="260"/>
      <c r="NQK26" s="260"/>
      <c r="NQL26" s="260"/>
      <c r="NQM26" s="260"/>
      <c r="NQN26" s="260"/>
      <c r="NQO26" s="260"/>
      <c r="NQP26" s="260"/>
      <c r="NQQ26" s="260"/>
      <c r="NQR26" s="260"/>
      <c r="NQS26" s="260"/>
      <c r="NQT26" s="260"/>
      <c r="NQU26" s="260"/>
      <c r="NQV26" s="260"/>
      <c r="NQW26" s="260"/>
      <c r="NQX26" s="260"/>
      <c r="NQY26" s="260"/>
      <c r="NQZ26" s="260"/>
      <c r="NRA26" s="260"/>
      <c r="NRB26" s="260"/>
      <c r="NRC26" s="260"/>
      <c r="NRD26" s="260"/>
      <c r="NRE26" s="260"/>
      <c r="NRF26" s="260"/>
      <c r="NRG26" s="260"/>
      <c r="NRH26" s="260"/>
      <c r="NRI26" s="260"/>
      <c r="NRJ26" s="260"/>
      <c r="NRK26" s="260"/>
      <c r="NRL26" s="260"/>
      <c r="NRM26" s="260"/>
      <c r="NRN26" s="260"/>
      <c r="NRO26" s="260"/>
      <c r="NRP26" s="260"/>
      <c r="NRQ26" s="260"/>
      <c r="NRR26" s="260"/>
      <c r="NRS26" s="260"/>
      <c r="NRT26" s="260"/>
      <c r="NRU26" s="260"/>
      <c r="NRV26" s="260"/>
      <c r="NRW26" s="260"/>
      <c r="NRX26" s="260"/>
      <c r="NRY26" s="260"/>
      <c r="NRZ26" s="260"/>
      <c r="NSA26" s="260"/>
      <c r="NSB26" s="260"/>
      <c r="NSC26" s="260"/>
      <c r="NSD26" s="260"/>
      <c r="NSE26" s="260"/>
      <c r="NSF26" s="260"/>
      <c r="NSG26" s="260"/>
      <c r="NSH26" s="260"/>
      <c r="NSI26" s="260"/>
      <c r="NSJ26" s="260"/>
      <c r="NSK26" s="260"/>
      <c r="NSL26" s="260"/>
      <c r="NSM26" s="260"/>
      <c r="NSN26" s="260"/>
      <c r="NSO26" s="260"/>
      <c r="NSP26" s="260"/>
      <c r="NSQ26" s="260"/>
      <c r="NSR26" s="260"/>
      <c r="NSS26" s="260"/>
      <c r="NST26" s="260"/>
      <c r="NSU26" s="260"/>
      <c r="NSV26" s="260"/>
      <c r="NSW26" s="260"/>
      <c r="NSX26" s="260"/>
      <c r="NSY26" s="260"/>
      <c r="NSZ26" s="260"/>
      <c r="NTA26" s="260"/>
      <c r="NTB26" s="260"/>
      <c r="NTC26" s="260"/>
      <c r="NTD26" s="260"/>
      <c r="NTE26" s="260"/>
      <c r="NTF26" s="260"/>
      <c r="NTG26" s="260"/>
      <c r="NTH26" s="260"/>
      <c r="NTI26" s="260"/>
      <c r="NTJ26" s="260"/>
      <c r="NTK26" s="260"/>
      <c r="NTL26" s="260"/>
      <c r="NTM26" s="260"/>
      <c r="NTN26" s="260"/>
      <c r="NTO26" s="260"/>
      <c r="NTP26" s="260"/>
      <c r="NTQ26" s="260"/>
      <c r="NTR26" s="260"/>
      <c r="NTS26" s="260"/>
      <c r="NTT26" s="260"/>
      <c r="NTU26" s="260"/>
      <c r="NTV26" s="260"/>
      <c r="NTW26" s="260"/>
      <c r="NTX26" s="260"/>
      <c r="NTY26" s="260"/>
      <c r="NTZ26" s="260"/>
      <c r="NUA26" s="260"/>
      <c r="NUB26" s="260"/>
      <c r="NUC26" s="260"/>
      <c r="NUD26" s="260"/>
      <c r="NUE26" s="260"/>
      <c r="NUF26" s="260"/>
      <c r="NUG26" s="260"/>
      <c r="NUH26" s="260"/>
      <c r="NUI26" s="260"/>
      <c r="NUJ26" s="260"/>
      <c r="NUK26" s="260"/>
      <c r="NUL26" s="260"/>
      <c r="NUM26" s="260"/>
      <c r="NUN26" s="260"/>
      <c r="NUO26" s="260"/>
      <c r="NUP26" s="260"/>
      <c r="NUQ26" s="260"/>
      <c r="NUR26" s="260"/>
      <c r="NUS26" s="260"/>
      <c r="NUT26" s="260"/>
      <c r="NUU26" s="260"/>
      <c r="NUV26" s="260"/>
      <c r="NUW26" s="260"/>
      <c r="NUX26" s="260"/>
      <c r="NUY26" s="260"/>
      <c r="NUZ26" s="260"/>
      <c r="NVA26" s="260"/>
      <c r="NVB26" s="260"/>
      <c r="NVC26" s="260"/>
      <c r="NVD26" s="260"/>
      <c r="NVE26" s="260"/>
      <c r="NVF26" s="260"/>
      <c r="NVG26" s="260"/>
      <c r="NVH26" s="260"/>
      <c r="NVI26" s="260"/>
      <c r="NVJ26" s="260"/>
      <c r="NVK26" s="260"/>
      <c r="NVL26" s="260"/>
      <c r="NVM26" s="260"/>
      <c r="NVN26" s="260"/>
      <c r="NVO26" s="260"/>
      <c r="NVP26" s="260"/>
      <c r="NVQ26" s="260"/>
      <c r="NVR26" s="260"/>
      <c r="NVS26" s="260"/>
      <c r="NVT26" s="260"/>
      <c r="NVU26" s="260"/>
      <c r="NVV26" s="260"/>
      <c r="NVW26" s="260"/>
      <c r="NVX26" s="260"/>
      <c r="NVY26" s="260"/>
      <c r="NVZ26" s="260"/>
      <c r="NWA26" s="260"/>
      <c r="NWB26" s="260"/>
      <c r="NWC26" s="260"/>
      <c r="NWD26" s="260"/>
      <c r="NWE26" s="260"/>
      <c r="NWF26" s="260"/>
      <c r="NWG26" s="260"/>
      <c r="NWH26" s="260"/>
      <c r="NWI26" s="260"/>
      <c r="NWJ26" s="260"/>
      <c r="NWK26" s="260"/>
      <c r="NWL26" s="260"/>
      <c r="NWM26" s="260"/>
      <c r="NWN26" s="260"/>
      <c r="NWO26" s="260"/>
      <c r="NWP26" s="260"/>
      <c r="NWQ26" s="260"/>
      <c r="NWR26" s="260"/>
      <c r="NWS26" s="260"/>
      <c r="NWT26" s="260"/>
      <c r="NWU26" s="260"/>
      <c r="NWV26" s="260"/>
      <c r="NWW26" s="260"/>
      <c r="NWX26" s="260"/>
      <c r="NWY26" s="260"/>
      <c r="NWZ26" s="260"/>
      <c r="NXA26" s="260"/>
      <c r="NXB26" s="260"/>
      <c r="NXC26" s="260"/>
      <c r="NXD26" s="260"/>
      <c r="NXE26" s="260"/>
      <c r="NXF26" s="260"/>
      <c r="NXG26" s="260"/>
      <c r="NXH26" s="260"/>
      <c r="NXI26" s="260"/>
      <c r="NXJ26" s="260"/>
      <c r="NXK26" s="260"/>
      <c r="NXL26" s="260"/>
      <c r="NXM26" s="260"/>
      <c r="NXN26" s="260"/>
      <c r="NXO26" s="260"/>
      <c r="NXP26" s="260"/>
      <c r="NXQ26" s="260"/>
      <c r="NXR26" s="260"/>
      <c r="NXS26" s="260"/>
      <c r="NXT26" s="260"/>
      <c r="NXU26" s="260"/>
      <c r="NXV26" s="260"/>
      <c r="NXW26" s="260"/>
      <c r="NXX26" s="260"/>
      <c r="NXY26" s="260"/>
      <c r="NXZ26" s="260"/>
      <c r="NYA26" s="260"/>
      <c r="NYB26" s="260"/>
      <c r="NYC26" s="260"/>
      <c r="NYD26" s="260"/>
      <c r="NYE26" s="260"/>
      <c r="NYF26" s="260"/>
      <c r="NYG26" s="260"/>
      <c r="NYH26" s="260"/>
      <c r="NYI26" s="260"/>
      <c r="NYJ26" s="260"/>
      <c r="NYK26" s="260"/>
      <c r="NYL26" s="260"/>
      <c r="NYM26" s="260"/>
      <c r="NYN26" s="260"/>
      <c r="NYO26" s="260"/>
      <c r="NYP26" s="260"/>
      <c r="NYQ26" s="260"/>
      <c r="NYR26" s="260"/>
      <c r="NYS26" s="260"/>
      <c r="NYT26" s="260"/>
      <c r="NYU26" s="260"/>
      <c r="NYV26" s="260"/>
      <c r="NYW26" s="260"/>
      <c r="NYX26" s="260"/>
      <c r="NYY26" s="260"/>
      <c r="NYZ26" s="260"/>
      <c r="NZA26" s="260"/>
      <c r="NZB26" s="260"/>
      <c r="NZC26" s="260"/>
      <c r="NZD26" s="260"/>
      <c r="NZE26" s="260"/>
      <c r="NZF26" s="260"/>
      <c r="NZG26" s="260"/>
      <c r="NZH26" s="260"/>
      <c r="NZI26" s="260"/>
      <c r="NZJ26" s="260"/>
      <c r="NZK26" s="260"/>
      <c r="NZL26" s="260"/>
      <c r="NZM26" s="260"/>
      <c r="NZN26" s="260"/>
      <c r="NZO26" s="260"/>
      <c r="NZP26" s="260"/>
      <c r="NZQ26" s="260"/>
      <c r="NZR26" s="260"/>
      <c r="NZS26" s="260"/>
      <c r="NZT26" s="260"/>
      <c r="NZU26" s="260"/>
      <c r="NZV26" s="260"/>
      <c r="NZW26" s="260"/>
      <c r="NZX26" s="260"/>
      <c r="NZY26" s="260"/>
      <c r="NZZ26" s="260"/>
      <c r="OAA26" s="260"/>
      <c r="OAB26" s="260"/>
      <c r="OAC26" s="260"/>
      <c r="OAD26" s="260"/>
      <c r="OAE26" s="260"/>
      <c r="OAF26" s="260"/>
      <c r="OAG26" s="260"/>
      <c r="OAH26" s="260"/>
      <c r="OAI26" s="260"/>
      <c r="OAJ26" s="260"/>
      <c r="OAK26" s="260"/>
      <c r="OAL26" s="260"/>
      <c r="OAM26" s="260"/>
      <c r="OAN26" s="260"/>
      <c r="OAO26" s="260"/>
      <c r="OAP26" s="260"/>
      <c r="OAQ26" s="260"/>
      <c r="OAR26" s="260"/>
      <c r="OAS26" s="260"/>
      <c r="OAT26" s="260"/>
      <c r="OAU26" s="260"/>
      <c r="OAV26" s="260"/>
      <c r="OAW26" s="260"/>
      <c r="OAX26" s="260"/>
      <c r="OAY26" s="260"/>
      <c r="OAZ26" s="260"/>
      <c r="OBA26" s="260"/>
      <c r="OBB26" s="260"/>
      <c r="OBC26" s="260"/>
      <c r="OBD26" s="260"/>
      <c r="OBE26" s="260"/>
      <c r="OBF26" s="260"/>
      <c r="OBG26" s="260"/>
      <c r="OBH26" s="260"/>
      <c r="OBI26" s="260"/>
      <c r="OBJ26" s="260"/>
      <c r="OBK26" s="260"/>
      <c r="OBL26" s="260"/>
      <c r="OBM26" s="260"/>
      <c r="OBN26" s="260"/>
      <c r="OBO26" s="260"/>
      <c r="OBP26" s="260"/>
      <c r="OBQ26" s="260"/>
      <c r="OBR26" s="260"/>
      <c r="OBS26" s="260"/>
      <c r="OBT26" s="260"/>
      <c r="OBU26" s="260"/>
      <c r="OBV26" s="260"/>
      <c r="OBW26" s="260"/>
      <c r="OBX26" s="260"/>
      <c r="OBY26" s="260"/>
      <c r="OBZ26" s="260"/>
      <c r="OCA26" s="260"/>
      <c r="OCB26" s="260"/>
      <c r="OCC26" s="260"/>
      <c r="OCD26" s="260"/>
      <c r="OCE26" s="260"/>
      <c r="OCF26" s="260"/>
      <c r="OCG26" s="260"/>
      <c r="OCH26" s="260"/>
      <c r="OCI26" s="260"/>
      <c r="OCJ26" s="260"/>
      <c r="OCK26" s="260"/>
      <c r="OCL26" s="260"/>
      <c r="OCM26" s="260"/>
      <c r="OCN26" s="260"/>
      <c r="OCO26" s="260"/>
      <c r="OCP26" s="260"/>
      <c r="OCQ26" s="260"/>
      <c r="OCR26" s="260"/>
      <c r="OCS26" s="260"/>
      <c r="OCT26" s="260"/>
      <c r="OCU26" s="260"/>
      <c r="OCV26" s="260"/>
      <c r="OCW26" s="260"/>
      <c r="OCX26" s="260"/>
      <c r="OCY26" s="260"/>
      <c r="OCZ26" s="260"/>
      <c r="ODA26" s="260"/>
      <c r="ODB26" s="260"/>
      <c r="ODC26" s="260"/>
      <c r="ODD26" s="260"/>
      <c r="ODE26" s="260"/>
      <c r="ODF26" s="260"/>
      <c r="ODG26" s="260"/>
      <c r="ODH26" s="260"/>
      <c r="ODI26" s="260"/>
      <c r="ODJ26" s="260"/>
      <c r="ODK26" s="260"/>
      <c r="ODL26" s="260"/>
      <c r="ODM26" s="260"/>
      <c r="ODN26" s="260"/>
      <c r="ODO26" s="260"/>
      <c r="ODP26" s="260"/>
      <c r="ODQ26" s="260"/>
      <c r="ODR26" s="260"/>
      <c r="ODS26" s="260"/>
      <c r="ODT26" s="260"/>
      <c r="ODU26" s="260"/>
      <c r="ODV26" s="260"/>
      <c r="ODW26" s="260"/>
      <c r="ODX26" s="260"/>
      <c r="ODY26" s="260"/>
      <c r="ODZ26" s="260"/>
      <c r="OEA26" s="260"/>
      <c r="OEB26" s="260"/>
      <c r="OEC26" s="260"/>
      <c r="OED26" s="260"/>
      <c r="OEE26" s="260"/>
      <c r="OEF26" s="260"/>
      <c r="OEG26" s="260"/>
      <c r="OEH26" s="260"/>
      <c r="OEI26" s="260"/>
      <c r="OEJ26" s="260"/>
      <c r="OEK26" s="260"/>
      <c r="OEL26" s="260"/>
      <c r="OEM26" s="260"/>
      <c r="OEN26" s="260"/>
      <c r="OEO26" s="260"/>
      <c r="OEP26" s="260"/>
      <c r="OEQ26" s="260"/>
      <c r="OER26" s="260"/>
      <c r="OES26" s="260"/>
      <c r="OET26" s="260"/>
      <c r="OEU26" s="260"/>
      <c r="OEV26" s="260"/>
      <c r="OEW26" s="260"/>
      <c r="OEX26" s="260"/>
      <c r="OEY26" s="260"/>
      <c r="OEZ26" s="260"/>
      <c r="OFA26" s="260"/>
      <c r="OFB26" s="260"/>
      <c r="OFC26" s="260"/>
      <c r="OFD26" s="260"/>
      <c r="OFE26" s="260"/>
      <c r="OFF26" s="260"/>
      <c r="OFG26" s="260"/>
      <c r="OFH26" s="260"/>
      <c r="OFI26" s="260"/>
      <c r="OFJ26" s="260"/>
      <c r="OFK26" s="260"/>
      <c r="OFL26" s="260"/>
      <c r="OFM26" s="260"/>
      <c r="OFN26" s="260"/>
      <c r="OFO26" s="260"/>
      <c r="OFP26" s="260"/>
      <c r="OFQ26" s="260"/>
      <c r="OFR26" s="260"/>
      <c r="OFS26" s="260"/>
      <c r="OFT26" s="260"/>
      <c r="OFU26" s="260"/>
      <c r="OFV26" s="260"/>
      <c r="OFW26" s="260"/>
      <c r="OFX26" s="260"/>
      <c r="OFY26" s="260"/>
      <c r="OFZ26" s="260"/>
      <c r="OGA26" s="260"/>
      <c r="OGB26" s="260"/>
      <c r="OGC26" s="260"/>
      <c r="OGD26" s="260"/>
      <c r="OGE26" s="260"/>
      <c r="OGF26" s="260"/>
      <c r="OGG26" s="260"/>
      <c r="OGH26" s="260"/>
      <c r="OGI26" s="260"/>
      <c r="OGJ26" s="260"/>
      <c r="OGK26" s="260"/>
      <c r="OGL26" s="260"/>
      <c r="OGM26" s="260"/>
      <c r="OGN26" s="260"/>
      <c r="OGO26" s="260"/>
      <c r="OGP26" s="260"/>
      <c r="OGQ26" s="260"/>
      <c r="OGR26" s="260"/>
      <c r="OGS26" s="260"/>
      <c r="OGT26" s="260"/>
      <c r="OGU26" s="260"/>
      <c r="OGV26" s="260"/>
      <c r="OGW26" s="260"/>
      <c r="OGX26" s="260"/>
      <c r="OGY26" s="260"/>
      <c r="OGZ26" s="260"/>
      <c r="OHA26" s="260"/>
      <c r="OHB26" s="260"/>
      <c r="OHC26" s="260"/>
      <c r="OHD26" s="260"/>
      <c r="OHE26" s="260"/>
      <c r="OHF26" s="260"/>
      <c r="OHG26" s="260"/>
      <c r="OHH26" s="260"/>
      <c r="OHI26" s="260"/>
      <c r="OHJ26" s="260"/>
      <c r="OHK26" s="260"/>
      <c r="OHL26" s="260"/>
      <c r="OHM26" s="260"/>
      <c r="OHN26" s="260"/>
      <c r="OHO26" s="260"/>
      <c r="OHP26" s="260"/>
      <c r="OHQ26" s="260"/>
      <c r="OHR26" s="260"/>
      <c r="OHS26" s="260"/>
      <c r="OHT26" s="260"/>
      <c r="OHU26" s="260"/>
      <c r="OHV26" s="260"/>
      <c r="OHW26" s="260"/>
      <c r="OHX26" s="260"/>
      <c r="OHY26" s="260"/>
      <c r="OHZ26" s="260"/>
      <c r="OIA26" s="260"/>
      <c r="OIB26" s="260"/>
      <c r="OIC26" s="260"/>
      <c r="OID26" s="260"/>
      <c r="OIE26" s="260"/>
      <c r="OIF26" s="260"/>
      <c r="OIG26" s="260"/>
      <c r="OIH26" s="260"/>
      <c r="OII26" s="260"/>
      <c r="OIJ26" s="260"/>
      <c r="OIK26" s="260"/>
      <c r="OIL26" s="260"/>
      <c r="OIM26" s="260"/>
      <c r="OIN26" s="260"/>
      <c r="OIO26" s="260"/>
      <c r="OIP26" s="260"/>
      <c r="OIQ26" s="260"/>
      <c r="OIR26" s="260"/>
      <c r="OIS26" s="260"/>
      <c r="OIT26" s="260"/>
      <c r="OIU26" s="260"/>
      <c r="OIV26" s="260"/>
      <c r="OIW26" s="260"/>
      <c r="OIX26" s="260"/>
      <c r="OIY26" s="260"/>
      <c r="OIZ26" s="260"/>
      <c r="OJA26" s="260"/>
      <c r="OJB26" s="260"/>
      <c r="OJC26" s="260"/>
      <c r="OJD26" s="260"/>
      <c r="OJE26" s="260"/>
      <c r="OJF26" s="260"/>
      <c r="OJG26" s="260"/>
      <c r="OJH26" s="260"/>
      <c r="OJI26" s="260"/>
      <c r="OJJ26" s="260"/>
      <c r="OJK26" s="260"/>
      <c r="OJL26" s="260"/>
      <c r="OJM26" s="260"/>
      <c r="OJN26" s="260"/>
      <c r="OJO26" s="260"/>
      <c r="OJP26" s="260"/>
      <c r="OJQ26" s="260"/>
      <c r="OJR26" s="260"/>
      <c r="OJS26" s="260"/>
      <c r="OJT26" s="260"/>
      <c r="OJU26" s="260"/>
      <c r="OJV26" s="260"/>
      <c r="OJW26" s="260"/>
      <c r="OJX26" s="260"/>
      <c r="OJY26" s="260"/>
      <c r="OJZ26" s="260"/>
      <c r="OKA26" s="260"/>
      <c r="OKB26" s="260"/>
      <c r="OKC26" s="260"/>
      <c r="OKD26" s="260"/>
      <c r="OKE26" s="260"/>
      <c r="OKF26" s="260"/>
      <c r="OKG26" s="260"/>
      <c r="OKH26" s="260"/>
      <c r="OKI26" s="260"/>
      <c r="OKJ26" s="260"/>
      <c r="OKK26" s="260"/>
      <c r="OKL26" s="260"/>
      <c r="OKM26" s="260"/>
      <c r="OKN26" s="260"/>
      <c r="OKO26" s="260"/>
      <c r="OKP26" s="260"/>
      <c r="OKQ26" s="260"/>
      <c r="OKR26" s="260"/>
      <c r="OKS26" s="260"/>
      <c r="OKT26" s="260"/>
      <c r="OKU26" s="260"/>
      <c r="OKV26" s="260"/>
      <c r="OKW26" s="260"/>
      <c r="OKX26" s="260"/>
      <c r="OKY26" s="260"/>
      <c r="OKZ26" s="260"/>
      <c r="OLA26" s="260"/>
      <c r="OLB26" s="260"/>
      <c r="OLC26" s="260"/>
      <c r="OLD26" s="260"/>
      <c r="OLE26" s="260"/>
      <c r="OLF26" s="260"/>
      <c r="OLG26" s="260"/>
      <c r="OLH26" s="260"/>
      <c r="OLI26" s="260"/>
      <c r="OLJ26" s="260"/>
      <c r="OLK26" s="260"/>
      <c r="OLL26" s="260"/>
      <c r="OLM26" s="260"/>
      <c r="OLN26" s="260"/>
      <c r="OLO26" s="260"/>
      <c r="OLP26" s="260"/>
      <c r="OLQ26" s="260"/>
      <c r="OLR26" s="260"/>
      <c r="OLS26" s="260"/>
      <c r="OLT26" s="260"/>
      <c r="OLU26" s="260"/>
      <c r="OLV26" s="260"/>
      <c r="OLW26" s="260"/>
      <c r="OLX26" s="260"/>
      <c r="OLY26" s="260"/>
      <c r="OLZ26" s="260"/>
      <c r="OMA26" s="260"/>
      <c r="OMB26" s="260"/>
      <c r="OMC26" s="260"/>
      <c r="OMD26" s="260"/>
      <c r="OME26" s="260"/>
      <c r="OMF26" s="260"/>
      <c r="OMG26" s="260"/>
      <c r="OMH26" s="260"/>
      <c r="OMI26" s="260"/>
      <c r="OMJ26" s="260"/>
      <c r="OMK26" s="260"/>
      <c r="OML26" s="260"/>
      <c r="OMM26" s="260"/>
      <c r="OMN26" s="260"/>
      <c r="OMO26" s="260"/>
      <c r="OMP26" s="260"/>
      <c r="OMQ26" s="260"/>
      <c r="OMR26" s="260"/>
      <c r="OMS26" s="260"/>
      <c r="OMT26" s="260"/>
      <c r="OMU26" s="260"/>
      <c r="OMV26" s="260"/>
      <c r="OMW26" s="260"/>
      <c r="OMX26" s="260"/>
      <c r="OMY26" s="260"/>
      <c r="OMZ26" s="260"/>
      <c r="ONA26" s="260"/>
      <c r="ONB26" s="260"/>
      <c r="ONC26" s="260"/>
      <c r="OND26" s="260"/>
      <c r="ONE26" s="260"/>
      <c r="ONF26" s="260"/>
      <c r="ONG26" s="260"/>
      <c r="ONH26" s="260"/>
      <c r="ONI26" s="260"/>
      <c r="ONJ26" s="260"/>
      <c r="ONK26" s="260"/>
      <c r="ONL26" s="260"/>
      <c r="ONM26" s="260"/>
      <c r="ONN26" s="260"/>
      <c r="ONO26" s="260"/>
      <c r="ONP26" s="260"/>
      <c r="ONQ26" s="260"/>
      <c r="ONR26" s="260"/>
      <c r="ONS26" s="260"/>
      <c r="ONT26" s="260"/>
      <c r="ONU26" s="260"/>
      <c r="ONV26" s="260"/>
      <c r="ONW26" s="260"/>
      <c r="ONX26" s="260"/>
      <c r="ONY26" s="260"/>
      <c r="ONZ26" s="260"/>
      <c r="OOA26" s="260"/>
      <c r="OOB26" s="260"/>
      <c r="OOC26" s="260"/>
      <c r="OOD26" s="260"/>
      <c r="OOE26" s="260"/>
      <c r="OOF26" s="260"/>
      <c r="OOG26" s="260"/>
      <c r="OOH26" s="260"/>
      <c r="OOI26" s="260"/>
      <c r="OOJ26" s="260"/>
      <c r="OOK26" s="260"/>
      <c r="OOL26" s="260"/>
      <c r="OOM26" s="260"/>
      <c r="OON26" s="260"/>
      <c r="OOO26" s="260"/>
      <c r="OOP26" s="260"/>
      <c r="OOQ26" s="260"/>
      <c r="OOR26" s="260"/>
      <c r="OOS26" s="260"/>
      <c r="OOT26" s="260"/>
      <c r="OOU26" s="260"/>
      <c r="OOV26" s="260"/>
      <c r="OOW26" s="260"/>
      <c r="OOX26" s="260"/>
      <c r="OOY26" s="260"/>
      <c r="OOZ26" s="260"/>
      <c r="OPA26" s="260"/>
      <c r="OPB26" s="260"/>
      <c r="OPC26" s="260"/>
      <c r="OPD26" s="260"/>
      <c r="OPE26" s="260"/>
      <c r="OPF26" s="260"/>
      <c r="OPG26" s="260"/>
      <c r="OPH26" s="260"/>
      <c r="OPI26" s="260"/>
      <c r="OPJ26" s="260"/>
      <c r="OPK26" s="260"/>
      <c r="OPL26" s="260"/>
      <c r="OPM26" s="260"/>
      <c r="OPN26" s="260"/>
      <c r="OPO26" s="260"/>
      <c r="OPP26" s="260"/>
      <c r="OPQ26" s="260"/>
      <c r="OPR26" s="260"/>
      <c r="OPS26" s="260"/>
      <c r="OPT26" s="260"/>
      <c r="OPU26" s="260"/>
      <c r="OPV26" s="260"/>
      <c r="OPW26" s="260"/>
      <c r="OPX26" s="260"/>
      <c r="OPY26" s="260"/>
      <c r="OPZ26" s="260"/>
      <c r="OQA26" s="260"/>
      <c r="OQB26" s="260"/>
      <c r="OQC26" s="260"/>
      <c r="OQD26" s="260"/>
      <c r="OQE26" s="260"/>
      <c r="OQF26" s="260"/>
      <c r="OQG26" s="260"/>
      <c r="OQH26" s="260"/>
      <c r="OQI26" s="260"/>
      <c r="OQJ26" s="260"/>
      <c r="OQK26" s="260"/>
      <c r="OQL26" s="260"/>
      <c r="OQM26" s="260"/>
      <c r="OQN26" s="260"/>
      <c r="OQO26" s="260"/>
      <c r="OQP26" s="260"/>
      <c r="OQQ26" s="260"/>
      <c r="OQR26" s="260"/>
      <c r="OQS26" s="260"/>
      <c r="OQT26" s="260"/>
      <c r="OQU26" s="260"/>
      <c r="OQV26" s="260"/>
      <c r="OQW26" s="260"/>
      <c r="OQX26" s="260"/>
      <c r="OQY26" s="260"/>
      <c r="OQZ26" s="260"/>
      <c r="ORA26" s="260"/>
      <c r="ORB26" s="260"/>
      <c r="ORC26" s="260"/>
      <c r="ORD26" s="260"/>
      <c r="ORE26" s="260"/>
      <c r="ORF26" s="260"/>
      <c r="ORG26" s="260"/>
      <c r="ORH26" s="260"/>
      <c r="ORI26" s="260"/>
      <c r="ORJ26" s="260"/>
      <c r="ORK26" s="260"/>
      <c r="ORL26" s="260"/>
      <c r="ORM26" s="260"/>
      <c r="ORN26" s="260"/>
      <c r="ORO26" s="260"/>
      <c r="ORP26" s="260"/>
      <c r="ORQ26" s="260"/>
      <c r="ORR26" s="260"/>
      <c r="ORS26" s="260"/>
      <c r="ORT26" s="260"/>
      <c r="ORU26" s="260"/>
      <c r="ORV26" s="260"/>
      <c r="ORW26" s="260"/>
      <c r="ORX26" s="260"/>
      <c r="ORY26" s="260"/>
      <c r="ORZ26" s="260"/>
      <c r="OSA26" s="260"/>
      <c r="OSB26" s="260"/>
      <c r="OSC26" s="260"/>
      <c r="OSD26" s="260"/>
      <c r="OSE26" s="260"/>
      <c r="OSF26" s="260"/>
      <c r="OSG26" s="260"/>
      <c r="OSH26" s="260"/>
      <c r="OSI26" s="260"/>
      <c r="OSJ26" s="260"/>
      <c r="OSK26" s="260"/>
      <c r="OSL26" s="260"/>
      <c r="OSM26" s="260"/>
      <c r="OSN26" s="260"/>
      <c r="OSO26" s="260"/>
      <c r="OSP26" s="260"/>
      <c r="OSQ26" s="260"/>
      <c r="OSR26" s="260"/>
      <c r="OSS26" s="260"/>
      <c r="OST26" s="260"/>
      <c r="OSU26" s="260"/>
      <c r="OSV26" s="260"/>
      <c r="OSW26" s="260"/>
      <c r="OSX26" s="260"/>
      <c r="OSY26" s="260"/>
      <c r="OSZ26" s="260"/>
      <c r="OTA26" s="260"/>
      <c r="OTB26" s="260"/>
      <c r="OTC26" s="260"/>
      <c r="OTD26" s="260"/>
      <c r="OTE26" s="260"/>
      <c r="OTF26" s="260"/>
      <c r="OTG26" s="260"/>
      <c r="OTH26" s="260"/>
      <c r="OTI26" s="260"/>
      <c r="OTJ26" s="260"/>
      <c r="OTK26" s="260"/>
      <c r="OTL26" s="260"/>
      <c r="OTM26" s="260"/>
      <c r="OTN26" s="260"/>
      <c r="OTO26" s="260"/>
      <c r="OTP26" s="260"/>
      <c r="OTQ26" s="260"/>
      <c r="OTR26" s="260"/>
      <c r="OTS26" s="260"/>
      <c r="OTT26" s="260"/>
      <c r="OTU26" s="260"/>
      <c r="OTV26" s="260"/>
      <c r="OTW26" s="260"/>
      <c r="OTX26" s="260"/>
      <c r="OTY26" s="260"/>
      <c r="OTZ26" s="260"/>
      <c r="OUA26" s="260"/>
      <c r="OUB26" s="260"/>
      <c r="OUC26" s="260"/>
      <c r="OUD26" s="260"/>
      <c r="OUE26" s="260"/>
      <c r="OUF26" s="260"/>
      <c r="OUG26" s="260"/>
      <c r="OUH26" s="260"/>
      <c r="OUI26" s="260"/>
      <c r="OUJ26" s="260"/>
      <c r="OUK26" s="260"/>
      <c r="OUL26" s="260"/>
      <c r="OUM26" s="260"/>
      <c r="OUN26" s="260"/>
      <c r="OUO26" s="260"/>
      <c r="OUP26" s="260"/>
      <c r="OUQ26" s="260"/>
      <c r="OUR26" s="260"/>
      <c r="OUS26" s="260"/>
      <c r="OUT26" s="260"/>
      <c r="OUU26" s="260"/>
      <c r="OUV26" s="260"/>
      <c r="OUW26" s="260"/>
      <c r="OUX26" s="260"/>
      <c r="OUY26" s="260"/>
      <c r="OUZ26" s="260"/>
      <c r="OVA26" s="260"/>
      <c r="OVB26" s="260"/>
      <c r="OVC26" s="260"/>
      <c r="OVD26" s="260"/>
      <c r="OVE26" s="260"/>
      <c r="OVF26" s="260"/>
      <c r="OVG26" s="260"/>
      <c r="OVH26" s="260"/>
      <c r="OVI26" s="260"/>
      <c r="OVJ26" s="260"/>
      <c r="OVK26" s="260"/>
      <c r="OVL26" s="260"/>
      <c r="OVM26" s="260"/>
      <c r="OVN26" s="260"/>
      <c r="OVO26" s="260"/>
      <c r="OVP26" s="260"/>
      <c r="OVQ26" s="260"/>
      <c r="OVR26" s="260"/>
      <c r="OVS26" s="260"/>
      <c r="OVT26" s="260"/>
      <c r="OVU26" s="260"/>
      <c r="OVV26" s="260"/>
      <c r="OVW26" s="260"/>
      <c r="OVX26" s="260"/>
      <c r="OVY26" s="260"/>
      <c r="OVZ26" s="260"/>
      <c r="OWA26" s="260"/>
      <c r="OWB26" s="260"/>
      <c r="OWC26" s="260"/>
      <c r="OWD26" s="260"/>
      <c r="OWE26" s="260"/>
      <c r="OWF26" s="260"/>
      <c r="OWG26" s="260"/>
      <c r="OWH26" s="260"/>
      <c r="OWI26" s="260"/>
      <c r="OWJ26" s="260"/>
      <c r="OWK26" s="260"/>
      <c r="OWL26" s="260"/>
      <c r="OWM26" s="260"/>
      <c r="OWN26" s="260"/>
      <c r="OWO26" s="260"/>
      <c r="OWP26" s="260"/>
      <c r="OWQ26" s="260"/>
      <c r="OWR26" s="260"/>
      <c r="OWS26" s="260"/>
      <c r="OWT26" s="260"/>
      <c r="OWU26" s="260"/>
      <c r="OWV26" s="260"/>
      <c r="OWW26" s="260"/>
      <c r="OWX26" s="260"/>
      <c r="OWY26" s="260"/>
      <c r="OWZ26" s="260"/>
      <c r="OXA26" s="260"/>
      <c r="OXB26" s="260"/>
      <c r="OXC26" s="260"/>
      <c r="OXD26" s="260"/>
      <c r="OXE26" s="260"/>
      <c r="OXF26" s="260"/>
      <c r="OXG26" s="260"/>
      <c r="OXH26" s="260"/>
      <c r="OXI26" s="260"/>
      <c r="OXJ26" s="260"/>
      <c r="OXK26" s="260"/>
      <c r="OXL26" s="260"/>
      <c r="OXM26" s="260"/>
      <c r="OXN26" s="260"/>
      <c r="OXO26" s="260"/>
      <c r="OXP26" s="260"/>
      <c r="OXQ26" s="260"/>
      <c r="OXR26" s="260"/>
      <c r="OXS26" s="260"/>
      <c r="OXT26" s="260"/>
      <c r="OXU26" s="260"/>
      <c r="OXV26" s="260"/>
      <c r="OXW26" s="260"/>
      <c r="OXX26" s="260"/>
      <c r="OXY26" s="260"/>
      <c r="OXZ26" s="260"/>
      <c r="OYA26" s="260"/>
      <c r="OYB26" s="260"/>
      <c r="OYC26" s="260"/>
      <c r="OYD26" s="260"/>
      <c r="OYE26" s="260"/>
      <c r="OYF26" s="260"/>
      <c r="OYG26" s="260"/>
      <c r="OYH26" s="260"/>
      <c r="OYI26" s="260"/>
      <c r="OYJ26" s="260"/>
      <c r="OYK26" s="260"/>
      <c r="OYL26" s="260"/>
      <c r="OYM26" s="260"/>
      <c r="OYN26" s="260"/>
      <c r="OYO26" s="260"/>
      <c r="OYP26" s="260"/>
      <c r="OYQ26" s="260"/>
      <c r="OYR26" s="260"/>
      <c r="OYS26" s="260"/>
      <c r="OYT26" s="260"/>
      <c r="OYU26" s="260"/>
      <c r="OYV26" s="260"/>
      <c r="OYW26" s="260"/>
      <c r="OYX26" s="260"/>
      <c r="OYY26" s="260"/>
      <c r="OYZ26" s="260"/>
      <c r="OZA26" s="260"/>
      <c r="OZB26" s="260"/>
      <c r="OZC26" s="260"/>
      <c r="OZD26" s="260"/>
      <c r="OZE26" s="260"/>
      <c r="OZF26" s="260"/>
      <c r="OZG26" s="260"/>
      <c r="OZH26" s="260"/>
      <c r="OZI26" s="260"/>
      <c r="OZJ26" s="260"/>
      <c r="OZK26" s="260"/>
      <c r="OZL26" s="260"/>
      <c r="OZM26" s="260"/>
      <c r="OZN26" s="260"/>
      <c r="OZO26" s="260"/>
      <c r="OZP26" s="260"/>
      <c r="OZQ26" s="260"/>
      <c r="OZR26" s="260"/>
      <c r="OZS26" s="260"/>
      <c r="OZT26" s="260"/>
      <c r="OZU26" s="260"/>
      <c r="OZV26" s="260"/>
      <c r="OZW26" s="260"/>
      <c r="OZX26" s="260"/>
      <c r="OZY26" s="260"/>
      <c r="OZZ26" s="260"/>
      <c r="PAA26" s="260"/>
      <c r="PAB26" s="260"/>
      <c r="PAC26" s="260"/>
      <c r="PAD26" s="260"/>
      <c r="PAE26" s="260"/>
      <c r="PAF26" s="260"/>
      <c r="PAG26" s="260"/>
      <c r="PAH26" s="260"/>
      <c r="PAI26" s="260"/>
      <c r="PAJ26" s="260"/>
      <c r="PAK26" s="260"/>
      <c r="PAL26" s="260"/>
      <c r="PAM26" s="260"/>
      <c r="PAN26" s="260"/>
      <c r="PAO26" s="260"/>
      <c r="PAP26" s="260"/>
      <c r="PAQ26" s="260"/>
      <c r="PAR26" s="260"/>
      <c r="PAS26" s="260"/>
      <c r="PAT26" s="260"/>
      <c r="PAU26" s="260"/>
      <c r="PAV26" s="260"/>
      <c r="PAW26" s="260"/>
      <c r="PAX26" s="260"/>
      <c r="PAY26" s="260"/>
      <c r="PAZ26" s="260"/>
      <c r="PBA26" s="260"/>
      <c r="PBB26" s="260"/>
      <c r="PBC26" s="260"/>
      <c r="PBD26" s="260"/>
      <c r="PBE26" s="260"/>
      <c r="PBF26" s="260"/>
      <c r="PBG26" s="260"/>
      <c r="PBH26" s="260"/>
      <c r="PBI26" s="260"/>
      <c r="PBJ26" s="260"/>
      <c r="PBK26" s="260"/>
      <c r="PBL26" s="260"/>
      <c r="PBM26" s="260"/>
      <c r="PBN26" s="260"/>
      <c r="PBO26" s="260"/>
      <c r="PBP26" s="260"/>
      <c r="PBQ26" s="260"/>
      <c r="PBR26" s="260"/>
      <c r="PBS26" s="260"/>
      <c r="PBT26" s="260"/>
      <c r="PBU26" s="260"/>
      <c r="PBV26" s="260"/>
      <c r="PBW26" s="260"/>
      <c r="PBX26" s="260"/>
      <c r="PBY26" s="260"/>
      <c r="PBZ26" s="260"/>
      <c r="PCA26" s="260"/>
      <c r="PCB26" s="260"/>
      <c r="PCC26" s="260"/>
      <c r="PCD26" s="260"/>
      <c r="PCE26" s="260"/>
      <c r="PCF26" s="260"/>
      <c r="PCG26" s="260"/>
      <c r="PCH26" s="260"/>
      <c r="PCI26" s="260"/>
      <c r="PCJ26" s="260"/>
      <c r="PCK26" s="260"/>
      <c r="PCL26" s="260"/>
      <c r="PCM26" s="260"/>
      <c r="PCN26" s="260"/>
      <c r="PCO26" s="260"/>
      <c r="PCP26" s="260"/>
      <c r="PCQ26" s="260"/>
      <c r="PCR26" s="260"/>
      <c r="PCS26" s="260"/>
      <c r="PCT26" s="260"/>
      <c r="PCU26" s="260"/>
      <c r="PCV26" s="260"/>
      <c r="PCW26" s="260"/>
      <c r="PCX26" s="260"/>
      <c r="PCY26" s="260"/>
      <c r="PCZ26" s="260"/>
      <c r="PDA26" s="260"/>
      <c r="PDB26" s="260"/>
      <c r="PDC26" s="260"/>
      <c r="PDD26" s="260"/>
      <c r="PDE26" s="260"/>
      <c r="PDF26" s="260"/>
      <c r="PDG26" s="260"/>
      <c r="PDH26" s="260"/>
      <c r="PDI26" s="260"/>
      <c r="PDJ26" s="260"/>
      <c r="PDK26" s="260"/>
      <c r="PDL26" s="260"/>
      <c r="PDM26" s="260"/>
      <c r="PDN26" s="260"/>
      <c r="PDO26" s="260"/>
      <c r="PDP26" s="260"/>
      <c r="PDQ26" s="260"/>
      <c r="PDR26" s="260"/>
      <c r="PDS26" s="260"/>
      <c r="PDT26" s="260"/>
      <c r="PDU26" s="260"/>
      <c r="PDV26" s="260"/>
      <c r="PDW26" s="260"/>
      <c r="PDX26" s="260"/>
      <c r="PDY26" s="260"/>
      <c r="PDZ26" s="260"/>
      <c r="PEA26" s="260"/>
      <c r="PEB26" s="260"/>
      <c r="PEC26" s="260"/>
      <c r="PED26" s="260"/>
      <c r="PEE26" s="260"/>
      <c r="PEF26" s="260"/>
      <c r="PEG26" s="260"/>
      <c r="PEH26" s="260"/>
      <c r="PEI26" s="260"/>
      <c r="PEJ26" s="260"/>
      <c r="PEK26" s="260"/>
      <c r="PEL26" s="260"/>
      <c r="PEM26" s="260"/>
      <c r="PEN26" s="260"/>
      <c r="PEO26" s="260"/>
      <c r="PEP26" s="260"/>
      <c r="PEQ26" s="260"/>
      <c r="PER26" s="260"/>
      <c r="PES26" s="260"/>
      <c r="PET26" s="260"/>
      <c r="PEU26" s="260"/>
      <c r="PEV26" s="260"/>
      <c r="PEW26" s="260"/>
      <c r="PEX26" s="260"/>
      <c r="PEY26" s="260"/>
      <c r="PEZ26" s="260"/>
      <c r="PFA26" s="260"/>
      <c r="PFB26" s="260"/>
      <c r="PFC26" s="260"/>
      <c r="PFD26" s="260"/>
      <c r="PFE26" s="260"/>
      <c r="PFF26" s="260"/>
      <c r="PFG26" s="260"/>
      <c r="PFH26" s="260"/>
      <c r="PFI26" s="260"/>
      <c r="PFJ26" s="260"/>
      <c r="PFK26" s="260"/>
      <c r="PFL26" s="260"/>
      <c r="PFM26" s="260"/>
      <c r="PFN26" s="260"/>
      <c r="PFO26" s="260"/>
      <c r="PFP26" s="260"/>
      <c r="PFQ26" s="260"/>
      <c r="PFR26" s="260"/>
      <c r="PFS26" s="260"/>
      <c r="PFT26" s="260"/>
      <c r="PFU26" s="260"/>
      <c r="PFV26" s="260"/>
      <c r="PFW26" s="260"/>
      <c r="PFX26" s="260"/>
      <c r="PFY26" s="260"/>
      <c r="PFZ26" s="260"/>
      <c r="PGA26" s="260"/>
      <c r="PGB26" s="260"/>
      <c r="PGC26" s="260"/>
      <c r="PGD26" s="260"/>
      <c r="PGE26" s="260"/>
      <c r="PGF26" s="260"/>
      <c r="PGG26" s="260"/>
      <c r="PGH26" s="260"/>
      <c r="PGI26" s="260"/>
      <c r="PGJ26" s="260"/>
      <c r="PGK26" s="260"/>
      <c r="PGL26" s="260"/>
      <c r="PGM26" s="260"/>
      <c r="PGN26" s="260"/>
      <c r="PGO26" s="260"/>
      <c r="PGP26" s="260"/>
      <c r="PGQ26" s="260"/>
      <c r="PGR26" s="260"/>
      <c r="PGS26" s="260"/>
      <c r="PGT26" s="260"/>
      <c r="PGU26" s="260"/>
      <c r="PGV26" s="260"/>
      <c r="PGW26" s="260"/>
      <c r="PGX26" s="260"/>
      <c r="PGY26" s="260"/>
      <c r="PGZ26" s="260"/>
      <c r="PHA26" s="260"/>
      <c r="PHB26" s="260"/>
      <c r="PHC26" s="260"/>
      <c r="PHD26" s="260"/>
      <c r="PHE26" s="260"/>
      <c r="PHF26" s="260"/>
      <c r="PHG26" s="260"/>
      <c r="PHH26" s="260"/>
      <c r="PHI26" s="260"/>
      <c r="PHJ26" s="260"/>
      <c r="PHK26" s="260"/>
      <c r="PHL26" s="260"/>
      <c r="PHM26" s="260"/>
      <c r="PHN26" s="260"/>
      <c r="PHO26" s="260"/>
      <c r="PHP26" s="260"/>
      <c r="PHQ26" s="260"/>
      <c r="PHR26" s="260"/>
      <c r="PHS26" s="260"/>
      <c r="PHT26" s="260"/>
      <c r="PHU26" s="260"/>
      <c r="PHV26" s="260"/>
      <c r="PHW26" s="260"/>
      <c r="PHX26" s="260"/>
      <c r="PHY26" s="260"/>
      <c r="PHZ26" s="260"/>
      <c r="PIA26" s="260"/>
      <c r="PIB26" s="260"/>
      <c r="PIC26" s="260"/>
      <c r="PID26" s="260"/>
      <c r="PIE26" s="260"/>
      <c r="PIF26" s="260"/>
      <c r="PIG26" s="260"/>
      <c r="PIH26" s="260"/>
      <c r="PII26" s="260"/>
      <c r="PIJ26" s="260"/>
      <c r="PIK26" s="260"/>
      <c r="PIL26" s="260"/>
      <c r="PIM26" s="260"/>
      <c r="PIN26" s="260"/>
      <c r="PIO26" s="260"/>
      <c r="PIP26" s="260"/>
      <c r="PIQ26" s="260"/>
      <c r="PIR26" s="260"/>
      <c r="PIS26" s="260"/>
      <c r="PIT26" s="260"/>
      <c r="PIU26" s="260"/>
      <c r="PIV26" s="260"/>
      <c r="PIW26" s="260"/>
      <c r="PIX26" s="260"/>
      <c r="PIY26" s="260"/>
      <c r="PIZ26" s="260"/>
      <c r="PJA26" s="260"/>
      <c r="PJB26" s="260"/>
      <c r="PJC26" s="260"/>
      <c r="PJD26" s="260"/>
      <c r="PJE26" s="260"/>
      <c r="PJF26" s="260"/>
      <c r="PJG26" s="260"/>
      <c r="PJH26" s="260"/>
      <c r="PJI26" s="260"/>
      <c r="PJJ26" s="260"/>
      <c r="PJK26" s="260"/>
      <c r="PJL26" s="260"/>
      <c r="PJM26" s="260"/>
      <c r="PJN26" s="260"/>
      <c r="PJO26" s="260"/>
      <c r="PJP26" s="260"/>
      <c r="PJQ26" s="260"/>
      <c r="PJR26" s="260"/>
      <c r="PJS26" s="260"/>
      <c r="PJT26" s="260"/>
      <c r="PJU26" s="260"/>
      <c r="PJV26" s="260"/>
      <c r="PJW26" s="260"/>
      <c r="PJX26" s="260"/>
      <c r="PJY26" s="260"/>
      <c r="PJZ26" s="260"/>
      <c r="PKA26" s="260"/>
      <c r="PKB26" s="260"/>
      <c r="PKC26" s="260"/>
      <c r="PKD26" s="260"/>
      <c r="PKE26" s="260"/>
      <c r="PKF26" s="260"/>
      <c r="PKG26" s="260"/>
      <c r="PKH26" s="260"/>
      <c r="PKI26" s="260"/>
      <c r="PKJ26" s="260"/>
      <c r="PKK26" s="260"/>
      <c r="PKL26" s="260"/>
      <c r="PKM26" s="260"/>
      <c r="PKN26" s="260"/>
      <c r="PKO26" s="260"/>
      <c r="PKP26" s="260"/>
      <c r="PKQ26" s="260"/>
      <c r="PKR26" s="260"/>
      <c r="PKS26" s="260"/>
      <c r="PKT26" s="260"/>
      <c r="PKU26" s="260"/>
      <c r="PKV26" s="260"/>
      <c r="PKW26" s="260"/>
      <c r="PKX26" s="260"/>
      <c r="PKY26" s="260"/>
      <c r="PKZ26" s="260"/>
      <c r="PLA26" s="260"/>
      <c r="PLB26" s="260"/>
      <c r="PLC26" s="260"/>
      <c r="PLD26" s="260"/>
      <c r="PLE26" s="260"/>
      <c r="PLF26" s="260"/>
      <c r="PLG26" s="260"/>
      <c r="PLH26" s="260"/>
      <c r="PLI26" s="260"/>
      <c r="PLJ26" s="260"/>
      <c r="PLK26" s="260"/>
      <c r="PLL26" s="260"/>
      <c r="PLM26" s="260"/>
      <c r="PLN26" s="260"/>
      <c r="PLO26" s="260"/>
      <c r="PLP26" s="260"/>
      <c r="PLQ26" s="260"/>
      <c r="PLR26" s="260"/>
      <c r="PLS26" s="260"/>
      <c r="PLT26" s="260"/>
      <c r="PLU26" s="260"/>
      <c r="PLV26" s="260"/>
      <c r="PLW26" s="260"/>
      <c r="PLX26" s="260"/>
      <c r="PLY26" s="260"/>
      <c r="PLZ26" s="260"/>
      <c r="PMA26" s="260"/>
      <c r="PMB26" s="260"/>
      <c r="PMC26" s="260"/>
      <c r="PMD26" s="260"/>
      <c r="PME26" s="260"/>
      <c r="PMF26" s="260"/>
      <c r="PMG26" s="260"/>
      <c r="PMH26" s="260"/>
      <c r="PMI26" s="260"/>
      <c r="PMJ26" s="260"/>
      <c r="PMK26" s="260"/>
      <c r="PML26" s="260"/>
      <c r="PMM26" s="260"/>
      <c r="PMN26" s="260"/>
      <c r="PMO26" s="260"/>
      <c r="PMP26" s="260"/>
      <c r="PMQ26" s="260"/>
      <c r="PMR26" s="260"/>
      <c r="PMS26" s="260"/>
      <c r="PMT26" s="260"/>
      <c r="PMU26" s="260"/>
      <c r="PMV26" s="260"/>
      <c r="PMW26" s="260"/>
      <c r="PMX26" s="260"/>
      <c r="PMY26" s="260"/>
      <c r="PMZ26" s="260"/>
      <c r="PNA26" s="260"/>
      <c r="PNB26" s="260"/>
      <c r="PNC26" s="260"/>
      <c r="PND26" s="260"/>
      <c r="PNE26" s="260"/>
      <c r="PNF26" s="260"/>
      <c r="PNG26" s="260"/>
      <c r="PNH26" s="260"/>
      <c r="PNI26" s="260"/>
      <c r="PNJ26" s="260"/>
      <c r="PNK26" s="260"/>
      <c r="PNL26" s="260"/>
      <c r="PNM26" s="260"/>
      <c r="PNN26" s="260"/>
      <c r="PNO26" s="260"/>
      <c r="PNP26" s="260"/>
      <c r="PNQ26" s="260"/>
      <c r="PNR26" s="260"/>
      <c r="PNS26" s="260"/>
      <c r="PNT26" s="260"/>
      <c r="PNU26" s="260"/>
      <c r="PNV26" s="260"/>
      <c r="PNW26" s="260"/>
      <c r="PNX26" s="260"/>
      <c r="PNY26" s="260"/>
      <c r="PNZ26" s="260"/>
      <c r="POA26" s="260"/>
      <c r="POB26" s="260"/>
      <c r="POC26" s="260"/>
      <c r="POD26" s="260"/>
      <c r="POE26" s="260"/>
      <c r="POF26" s="260"/>
      <c r="POG26" s="260"/>
      <c r="POH26" s="260"/>
      <c r="POI26" s="260"/>
      <c r="POJ26" s="260"/>
      <c r="POK26" s="260"/>
      <c r="POL26" s="260"/>
      <c r="POM26" s="260"/>
      <c r="PON26" s="260"/>
      <c r="POO26" s="260"/>
      <c r="POP26" s="260"/>
      <c r="POQ26" s="260"/>
      <c r="POR26" s="260"/>
      <c r="POS26" s="260"/>
      <c r="POT26" s="260"/>
      <c r="POU26" s="260"/>
      <c r="POV26" s="260"/>
      <c r="POW26" s="260"/>
      <c r="POX26" s="260"/>
      <c r="POY26" s="260"/>
      <c r="POZ26" s="260"/>
      <c r="PPA26" s="260"/>
      <c r="PPB26" s="260"/>
      <c r="PPC26" s="260"/>
      <c r="PPD26" s="260"/>
      <c r="PPE26" s="260"/>
      <c r="PPF26" s="260"/>
      <c r="PPG26" s="260"/>
      <c r="PPH26" s="260"/>
      <c r="PPI26" s="260"/>
      <c r="PPJ26" s="260"/>
      <c r="PPK26" s="260"/>
      <c r="PPL26" s="260"/>
      <c r="PPM26" s="260"/>
      <c r="PPN26" s="260"/>
      <c r="PPO26" s="260"/>
      <c r="PPP26" s="260"/>
      <c r="PPQ26" s="260"/>
      <c r="PPR26" s="260"/>
      <c r="PPS26" s="260"/>
      <c r="PPT26" s="260"/>
      <c r="PPU26" s="260"/>
      <c r="PPV26" s="260"/>
      <c r="PPW26" s="260"/>
      <c r="PPX26" s="260"/>
      <c r="PPY26" s="260"/>
      <c r="PPZ26" s="260"/>
      <c r="PQA26" s="260"/>
      <c r="PQB26" s="260"/>
      <c r="PQC26" s="260"/>
      <c r="PQD26" s="260"/>
      <c r="PQE26" s="260"/>
      <c r="PQF26" s="260"/>
      <c r="PQG26" s="260"/>
      <c r="PQH26" s="260"/>
      <c r="PQI26" s="260"/>
      <c r="PQJ26" s="260"/>
      <c r="PQK26" s="260"/>
      <c r="PQL26" s="260"/>
      <c r="PQM26" s="260"/>
      <c r="PQN26" s="260"/>
      <c r="PQO26" s="260"/>
      <c r="PQP26" s="260"/>
      <c r="PQQ26" s="260"/>
      <c r="PQR26" s="260"/>
      <c r="PQS26" s="260"/>
      <c r="PQT26" s="260"/>
      <c r="PQU26" s="260"/>
      <c r="PQV26" s="260"/>
      <c r="PQW26" s="260"/>
      <c r="PQX26" s="260"/>
      <c r="PQY26" s="260"/>
      <c r="PQZ26" s="260"/>
      <c r="PRA26" s="260"/>
      <c r="PRB26" s="260"/>
      <c r="PRC26" s="260"/>
      <c r="PRD26" s="260"/>
      <c r="PRE26" s="260"/>
      <c r="PRF26" s="260"/>
      <c r="PRG26" s="260"/>
      <c r="PRH26" s="260"/>
      <c r="PRI26" s="260"/>
      <c r="PRJ26" s="260"/>
      <c r="PRK26" s="260"/>
      <c r="PRL26" s="260"/>
      <c r="PRM26" s="260"/>
      <c r="PRN26" s="260"/>
      <c r="PRO26" s="260"/>
      <c r="PRP26" s="260"/>
      <c r="PRQ26" s="260"/>
      <c r="PRR26" s="260"/>
      <c r="PRS26" s="260"/>
      <c r="PRT26" s="260"/>
      <c r="PRU26" s="260"/>
      <c r="PRV26" s="260"/>
      <c r="PRW26" s="260"/>
      <c r="PRX26" s="260"/>
      <c r="PRY26" s="260"/>
      <c r="PRZ26" s="260"/>
      <c r="PSA26" s="260"/>
      <c r="PSB26" s="260"/>
      <c r="PSC26" s="260"/>
      <c r="PSD26" s="260"/>
      <c r="PSE26" s="260"/>
      <c r="PSF26" s="260"/>
      <c r="PSG26" s="260"/>
      <c r="PSH26" s="260"/>
      <c r="PSI26" s="260"/>
      <c r="PSJ26" s="260"/>
      <c r="PSK26" s="260"/>
      <c r="PSL26" s="260"/>
      <c r="PSM26" s="260"/>
      <c r="PSN26" s="260"/>
      <c r="PSO26" s="260"/>
      <c r="PSP26" s="260"/>
      <c r="PSQ26" s="260"/>
      <c r="PSR26" s="260"/>
      <c r="PSS26" s="260"/>
      <c r="PST26" s="260"/>
      <c r="PSU26" s="260"/>
      <c r="PSV26" s="260"/>
      <c r="PSW26" s="260"/>
      <c r="PSX26" s="260"/>
      <c r="PSY26" s="260"/>
      <c r="PSZ26" s="260"/>
      <c r="PTA26" s="260"/>
      <c r="PTB26" s="260"/>
      <c r="PTC26" s="260"/>
      <c r="PTD26" s="260"/>
      <c r="PTE26" s="260"/>
      <c r="PTF26" s="260"/>
      <c r="PTG26" s="260"/>
      <c r="PTH26" s="260"/>
      <c r="PTI26" s="260"/>
      <c r="PTJ26" s="260"/>
      <c r="PTK26" s="260"/>
      <c r="PTL26" s="260"/>
      <c r="PTM26" s="260"/>
      <c r="PTN26" s="260"/>
      <c r="PTO26" s="260"/>
      <c r="PTP26" s="260"/>
      <c r="PTQ26" s="260"/>
      <c r="PTR26" s="260"/>
      <c r="PTS26" s="260"/>
      <c r="PTT26" s="260"/>
      <c r="PTU26" s="260"/>
      <c r="PTV26" s="260"/>
      <c r="PTW26" s="260"/>
      <c r="PTX26" s="260"/>
      <c r="PTY26" s="260"/>
      <c r="PTZ26" s="260"/>
      <c r="PUA26" s="260"/>
      <c r="PUB26" s="260"/>
      <c r="PUC26" s="260"/>
      <c r="PUD26" s="260"/>
      <c r="PUE26" s="260"/>
      <c r="PUF26" s="260"/>
      <c r="PUG26" s="260"/>
      <c r="PUH26" s="260"/>
      <c r="PUI26" s="260"/>
      <c r="PUJ26" s="260"/>
      <c r="PUK26" s="260"/>
      <c r="PUL26" s="260"/>
      <c r="PUM26" s="260"/>
      <c r="PUN26" s="260"/>
      <c r="PUO26" s="260"/>
      <c r="PUP26" s="260"/>
      <c r="PUQ26" s="260"/>
      <c r="PUR26" s="260"/>
      <c r="PUS26" s="260"/>
      <c r="PUT26" s="260"/>
      <c r="PUU26" s="260"/>
      <c r="PUV26" s="260"/>
      <c r="PUW26" s="260"/>
      <c r="PUX26" s="260"/>
      <c r="PUY26" s="260"/>
      <c r="PUZ26" s="260"/>
      <c r="PVA26" s="260"/>
      <c r="PVB26" s="260"/>
      <c r="PVC26" s="260"/>
      <c r="PVD26" s="260"/>
      <c r="PVE26" s="260"/>
      <c r="PVF26" s="260"/>
      <c r="PVG26" s="260"/>
      <c r="PVH26" s="260"/>
      <c r="PVI26" s="260"/>
      <c r="PVJ26" s="260"/>
      <c r="PVK26" s="260"/>
      <c r="PVL26" s="260"/>
      <c r="PVM26" s="260"/>
      <c r="PVN26" s="260"/>
      <c r="PVO26" s="260"/>
      <c r="PVP26" s="260"/>
      <c r="PVQ26" s="260"/>
      <c r="PVR26" s="260"/>
      <c r="PVS26" s="260"/>
      <c r="PVT26" s="260"/>
      <c r="PVU26" s="260"/>
      <c r="PVV26" s="260"/>
      <c r="PVW26" s="260"/>
      <c r="PVX26" s="260"/>
      <c r="PVY26" s="260"/>
      <c r="PVZ26" s="260"/>
      <c r="PWA26" s="260"/>
      <c r="PWB26" s="260"/>
      <c r="PWC26" s="260"/>
      <c r="PWD26" s="260"/>
      <c r="PWE26" s="260"/>
      <c r="PWF26" s="260"/>
      <c r="PWG26" s="260"/>
      <c r="PWH26" s="260"/>
      <c r="PWI26" s="260"/>
      <c r="PWJ26" s="260"/>
      <c r="PWK26" s="260"/>
      <c r="PWL26" s="260"/>
      <c r="PWM26" s="260"/>
      <c r="PWN26" s="260"/>
      <c r="PWO26" s="260"/>
      <c r="PWP26" s="260"/>
      <c r="PWQ26" s="260"/>
      <c r="PWR26" s="260"/>
      <c r="PWS26" s="260"/>
      <c r="PWT26" s="260"/>
      <c r="PWU26" s="260"/>
      <c r="PWV26" s="260"/>
      <c r="PWW26" s="260"/>
      <c r="PWX26" s="260"/>
      <c r="PWY26" s="260"/>
      <c r="PWZ26" s="260"/>
      <c r="PXA26" s="260"/>
      <c r="PXB26" s="260"/>
      <c r="PXC26" s="260"/>
      <c r="PXD26" s="260"/>
      <c r="PXE26" s="260"/>
      <c r="PXF26" s="260"/>
      <c r="PXG26" s="260"/>
      <c r="PXH26" s="260"/>
      <c r="PXI26" s="260"/>
      <c r="PXJ26" s="260"/>
      <c r="PXK26" s="260"/>
      <c r="PXL26" s="260"/>
      <c r="PXM26" s="260"/>
      <c r="PXN26" s="260"/>
      <c r="PXO26" s="260"/>
      <c r="PXP26" s="260"/>
      <c r="PXQ26" s="260"/>
      <c r="PXR26" s="260"/>
      <c r="PXS26" s="260"/>
      <c r="PXT26" s="260"/>
      <c r="PXU26" s="260"/>
      <c r="PXV26" s="260"/>
      <c r="PXW26" s="260"/>
      <c r="PXX26" s="260"/>
      <c r="PXY26" s="260"/>
      <c r="PXZ26" s="260"/>
      <c r="PYA26" s="260"/>
      <c r="PYB26" s="260"/>
      <c r="PYC26" s="260"/>
      <c r="PYD26" s="260"/>
      <c r="PYE26" s="260"/>
      <c r="PYF26" s="260"/>
      <c r="PYG26" s="260"/>
      <c r="PYH26" s="260"/>
      <c r="PYI26" s="260"/>
      <c r="PYJ26" s="260"/>
      <c r="PYK26" s="260"/>
      <c r="PYL26" s="260"/>
      <c r="PYM26" s="260"/>
      <c r="PYN26" s="260"/>
      <c r="PYO26" s="260"/>
      <c r="PYP26" s="260"/>
      <c r="PYQ26" s="260"/>
      <c r="PYR26" s="260"/>
      <c r="PYS26" s="260"/>
      <c r="PYT26" s="260"/>
      <c r="PYU26" s="260"/>
      <c r="PYV26" s="260"/>
      <c r="PYW26" s="260"/>
      <c r="PYX26" s="260"/>
      <c r="PYY26" s="260"/>
      <c r="PYZ26" s="260"/>
      <c r="PZA26" s="260"/>
      <c r="PZB26" s="260"/>
      <c r="PZC26" s="260"/>
      <c r="PZD26" s="260"/>
      <c r="PZE26" s="260"/>
      <c r="PZF26" s="260"/>
      <c r="PZG26" s="260"/>
      <c r="PZH26" s="260"/>
      <c r="PZI26" s="260"/>
      <c r="PZJ26" s="260"/>
      <c r="PZK26" s="260"/>
      <c r="PZL26" s="260"/>
      <c r="PZM26" s="260"/>
      <c r="PZN26" s="260"/>
      <c r="PZO26" s="260"/>
      <c r="PZP26" s="260"/>
      <c r="PZQ26" s="260"/>
      <c r="PZR26" s="260"/>
      <c r="PZS26" s="260"/>
      <c r="PZT26" s="260"/>
      <c r="PZU26" s="260"/>
      <c r="PZV26" s="260"/>
      <c r="PZW26" s="260"/>
      <c r="PZX26" s="260"/>
      <c r="PZY26" s="260"/>
      <c r="PZZ26" s="260"/>
      <c r="QAA26" s="260"/>
      <c r="QAB26" s="260"/>
      <c r="QAC26" s="260"/>
      <c r="QAD26" s="260"/>
      <c r="QAE26" s="260"/>
      <c r="QAF26" s="260"/>
      <c r="QAG26" s="260"/>
      <c r="QAH26" s="260"/>
      <c r="QAI26" s="260"/>
      <c r="QAJ26" s="260"/>
      <c r="QAK26" s="260"/>
      <c r="QAL26" s="260"/>
      <c r="QAM26" s="260"/>
      <c r="QAN26" s="260"/>
      <c r="QAO26" s="260"/>
      <c r="QAP26" s="260"/>
      <c r="QAQ26" s="260"/>
      <c r="QAR26" s="260"/>
      <c r="QAS26" s="260"/>
      <c r="QAT26" s="260"/>
      <c r="QAU26" s="260"/>
      <c r="QAV26" s="260"/>
      <c r="QAW26" s="260"/>
      <c r="QAX26" s="260"/>
      <c r="QAY26" s="260"/>
      <c r="QAZ26" s="260"/>
      <c r="QBA26" s="260"/>
      <c r="QBB26" s="260"/>
      <c r="QBC26" s="260"/>
      <c r="QBD26" s="260"/>
      <c r="QBE26" s="260"/>
      <c r="QBF26" s="260"/>
      <c r="QBG26" s="260"/>
      <c r="QBH26" s="260"/>
      <c r="QBI26" s="260"/>
      <c r="QBJ26" s="260"/>
      <c r="QBK26" s="260"/>
      <c r="QBL26" s="260"/>
      <c r="QBM26" s="260"/>
      <c r="QBN26" s="260"/>
      <c r="QBO26" s="260"/>
      <c r="QBP26" s="260"/>
      <c r="QBQ26" s="260"/>
      <c r="QBR26" s="260"/>
      <c r="QBS26" s="260"/>
      <c r="QBT26" s="260"/>
      <c r="QBU26" s="260"/>
      <c r="QBV26" s="260"/>
      <c r="QBW26" s="260"/>
      <c r="QBX26" s="260"/>
      <c r="QBY26" s="260"/>
      <c r="QBZ26" s="260"/>
      <c r="QCA26" s="260"/>
      <c r="QCB26" s="260"/>
      <c r="QCC26" s="260"/>
      <c r="QCD26" s="260"/>
      <c r="QCE26" s="260"/>
      <c r="QCF26" s="260"/>
      <c r="QCG26" s="260"/>
      <c r="QCH26" s="260"/>
      <c r="QCI26" s="260"/>
      <c r="QCJ26" s="260"/>
      <c r="QCK26" s="260"/>
      <c r="QCL26" s="260"/>
      <c r="QCM26" s="260"/>
      <c r="QCN26" s="260"/>
      <c r="QCO26" s="260"/>
      <c r="QCP26" s="260"/>
      <c r="QCQ26" s="260"/>
      <c r="QCR26" s="260"/>
      <c r="QCS26" s="260"/>
      <c r="QCT26" s="260"/>
      <c r="QCU26" s="260"/>
      <c r="QCV26" s="260"/>
      <c r="QCW26" s="260"/>
      <c r="QCX26" s="260"/>
      <c r="QCY26" s="260"/>
      <c r="QCZ26" s="260"/>
      <c r="QDA26" s="260"/>
      <c r="QDB26" s="260"/>
      <c r="QDC26" s="260"/>
      <c r="QDD26" s="260"/>
      <c r="QDE26" s="260"/>
      <c r="QDF26" s="260"/>
      <c r="QDG26" s="260"/>
      <c r="QDH26" s="260"/>
      <c r="QDI26" s="260"/>
      <c r="QDJ26" s="260"/>
      <c r="QDK26" s="260"/>
      <c r="QDL26" s="260"/>
      <c r="QDM26" s="260"/>
      <c r="QDN26" s="260"/>
      <c r="QDO26" s="260"/>
      <c r="QDP26" s="260"/>
      <c r="QDQ26" s="260"/>
      <c r="QDR26" s="260"/>
      <c r="QDS26" s="260"/>
      <c r="QDT26" s="260"/>
      <c r="QDU26" s="260"/>
      <c r="QDV26" s="260"/>
      <c r="QDW26" s="260"/>
      <c r="QDX26" s="260"/>
      <c r="QDY26" s="260"/>
      <c r="QDZ26" s="260"/>
      <c r="QEA26" s="260"/>
      <c r="QEB26" s="260"/>
      <c r="QEC26" s="260"/>
      <c r="QED26" s="260"/>
      <c r="QEE26" s="260"/>
      <c r="QEF26" s="260"/>
      <c r="QEG26" s="260"/>
      <c r="QEH26" s="260"/>
      <c r="QEI26" s="260"/>
      <c r="QEJ26" s="260"/>
      <c r="QEK26" s="260"/>
      <c r="QEL26" s="260"/>
      <c r="QEM26" s="260"/>
      <c r="QEN26" s="260"/>
      <c r="QEO26" s="260"/>
      <c r="QEP26" s="260"/>
      <c r="QEQ26" s="260"/>
      <c r="QER26" s="260"/>
      <c r="QES26" s="260"/>
      <c r="QET26" s="260"/>
      <c r="QEU26" s="260"/>
      <c r="QEV26" s="260"/>
      <c r="QEW26" s="260"/>
      <c r="QEX26" s="260"/>
      <c r="QEY26" s="260"/>
      <c r="QEZ26" s="260"/>
      <c r="QFA26" s="260"/>
      <c r="QFB26" s="260"/>
      <c r="QFC26" s="260"/>
      <c r="QFD26" s="260"/>
      <c r="QFE26" s="260"/>
      <c r="QFF26" s="260"/>
      <c r="QFG26" s="260"/>
      <c r="QFH26" s="260"/>
      <c r="QFI26" s="260"/>
      <c r="QFJ26" s="260"/>
      <c r="QFK26" s="260"/>
      <c r="QFL26" s="260"/>
      <c r="QFM26" s="260"/>
      <c r="QFN26" s="260"/>
      <c r="QFO26" s="260"/>
      <c r="QFP26" s="260"/>
      <c r="QFQ26" s="260"/>
      <c r="QFR26" s="260"/>
      <c r="QFS26" s="260"/>
      <c r="QFT26" s="260"/>
      <c r="QFU26" s="260"/>
      <c r="QFV26" s="260"/>
      <c r="QFW26" s="260"/>
      <c r="QFX26" s="260"/>
      <c r="QFY26" s="260"/>
      <c r="QFZ26" s="260"/>
      <c r="QGA26" s="260"/>
      <c r="QGB26" s="260"/>
      <c r="QGC26" s="260"/>
      <c r="QGD26" s="260"/>
      <c r="QGE26" s="260"/>
      <c r="QGF26" s="260"/>
      <c r="QGG26" s="260"/>
      <c r="QGH26" s="260"/>
      <c r="QGI26" s="260"/>
      <c r="QGJ26" s="260"/>
      <c r="QGK26" s="260"/>
      <c r="QGL26" s="260"/>
      <c r="QGM26" s="260"/>
      <c r="QGN26" s="260"/>
      <c r="QGO26" s="260"/>
      <c r="QGP26" s="260"/>
      <c r="QGQ26" s="260"/>
      <c r="QGR26" s="260"/>
      <c r="QGS26" s="260"/>
      <c r="QGT26" s="260"/>
      <c r="QGU26" s="260"/>
      <c r="QGV26" s="260"/>
      <c r="QGW26" s="260"/>
      <c r="QGX26" s="260"/>
      <c r="QGY26" s="260"/>
      <c r="QGZ26" s="260"/>
      <c r="QHA26" s="260"/>
      <c r="QHB26" s="260"/>
      <c r="QHC26" s="260"/>
      <c r="QHD26" s="260"/>
      <c r="QHE26" s="260"/>
      <c r="QHF26" s="260"/>
      <c r="QHG26" s="260"/>
      <c r="QHH26" s="260"/>
      <c r="QHI26" s="260"/>
      <c r="QHJ26" s="260"/>
      <c r="QHK26" s="260"/>
      <c r="QHL26" s="260"/>
      <c r="QHM26" s="260"/>
      <c r="QHN26" s="260"/>
      <c r="QHO26" s="260"/>
      <c r="QHP26" s="260"/>
      <c r="QHQ26" s="260"/>
      <c r="QHR26" s="260"/>
      <c r="QHS26" s="260"/>
      <c r="QHT26" s="260"/>
      <c r="QHU26" s="260"/>
      <c r="QHV26" s="260"/>
      <c r="QHW26" s="260"/>
      <c r="QHX26" s="260"/>
      <c r="QHY26" s="260"/>
      <c r="QHZ26" s="260"/>
      <c r="QIA26" s="260"/>
      <c r="QIB26" s="260"/>
      <c r="QIC26" s="260"/>
      <c r="QID26" s="260"/>
      <c r="QIE26" s="260"/>
      <c r="QIF26" s="260"/>
      <c r="QIG26" s="260"/>
      <c r="QIH26" s="260"/>
      <c r="QII26" s="260"/>
      <c r="QIJ26" s="260"/>
      <c r="QIK26" s="260"/>
      <c r="QIL26" s="260"/>
      <c r="QIM26" s="260"/>
      <c r="QIN26" s="260"/>
      <c r="QIO26" s="260"/>
      <c r="QIP26" s="260"/>
      <c r="QIQ26" s="260"/>
      <c r="QIR26" s="260"/>
      <c r="QIS26" s="260"/>
      <c r="QIT26" s="260"/>
      <c r="QIU26" s="260"/>
      <c r="QIV26" s="260"/>
      <c r="QIW26" s="260"/>
      <c r="QIX26" s="260"/>
      <c r="QIY26" s="260"/>
      <c r="QIZ26" s="260"/>
      <c r="QJA26" s="260"/>
      <c r="QJB26" s="260"/>
      <c r="QJC26" s="260"/>
      <c r="QJD26" s="260"/>
      <c r="QJE26" s="260"/>
      <c r="QJF26" s="260"/>
      <c r="QJG26" s="260"/>
      <c r="QJH26" s="260"/>
      <c r="QJI26" s="260"/>
      <c r="QJJ26" s="260"/>
      <c r="QJK26" s="260"/>
      <c r="QJL26" s="260"/>
      <c r="QJM26" s="260"/>
      <c r="QJN26" s="260"/>
      <c r="QJO26" s="260"/>
      <c r="QJP26" s="260"/>
      <c r="QJQ26" s="260"/>
      <c r="QJR26" s="260"/>
      <c r="QJS26" s="260"/>
      <c r="QJT26" s="260"/>
      <c r="QJU26" s="260"/>
      <c r="QJV26" s="260"/>
      <c r="QJW26" s="260"/>
      <c r="QJX26" s="260"/>
      <c r="QJY26" s="260"/>
      <c r="QJZ26" s="260"/>
      <c r="QKA26" s="260"/>
      <c r="QKB26" s="260"/>
      <c r="QKC26" s="260"/>
      <c r="QKD26" s="260"/>
      <c r="QKE26" s="260"/>
      <c r="QKF26" s="260"/>
      <c r="QKG26" s="260"/>
      <c r="QKH26" s="260"/>
      <c r="QKI26" s="260"/>
      <c r="QKJ26" s="260"/>
      <c r="QKK26" s="260"/>
      <c r="QKL26" s="260"/>
      <c r="QKM26" s="260"/>
      <c r="QKN26" s="260"/>
      <c r="QKO26" s="260"/>
      <c r="QKP26" s="260"/>
      <c r="QKQ26" s="260"/>
      <c r="QKR26" s="260"/>
      <c r="QKS26" s="260"/>
      <c r="QKT26" s="260"/>
      <c r="QKU26" s="260"/>
      <c r="QKV26" s="260"/>
      <c r="QKW26" s="260"/>
      <c r="QKX26" s="260"/>
      <c r="QKY26" s="260"/>
      <c r="QKZ26" s="260"/>
      <c r="QLA26" s="260"/>
      <c r="QLB26" s="260"/>
      <c r="QLC26" s="260"/>
      <c r="QLD26" s="260"/>
      <c r="QLE26" s="260"/>
      <c r="QLF26" s="260"/>
      <c r="QLG26" s="260"/>
      <c r="QLH26" s="260"/>
      <c r="QLI26" s="260"/>
      <c r="QLJ26" s="260"/>
      <c r="QLK26" s="260"/>
      <c r="QLL26" s="260"/>
      <c r="QLM26" s="260"/>
      <c r="QLN26" s="260"/>
      <c r="QLO26" s="260"/>
      <c r="QLP26" s="260"/>
      <c r="QLQ26" s="260"/>
      <c r="QLR26" s="260"/>
      <c r="QLS26" s="260"/>
      <c r="QLT26" s="260"/>
      <c r="QLU26" s="260"/>
      <c r="QLV26" s="260"/>
      <c r="QLW26" s="260"/>
      <c r="QLX26" s="260"/>
      <c r="QLY26" s="260"/>
      <c r="QLZ26" s="260"/>
      <c r="QMA26" s="260"/>
      <c r="QMB26" s="260"/>
      <c r="QMC26" s="260"/>
      <c r="QMD26" s="260"/>
      <c r="QME26" s="260"/>
      <c r="QMF26" s="260"/>
      <c r="QMG26" s="260"/>
      <c r="QMH26" s="260"/>
      <c r="QMI26" s="260"/>
      <c r="QMJ26" s="260"/>
      <c r="QMK26" s="260"/>
      <c r="QML26" s="260"/>
      <c r="QMM26" s="260"/>
      <c r="QMN26" s="260"/>
      <c r="QMO26" s="260"/>
      <c r="QMP26" s="260"/>
      <c r="QMQ26" s="260"/>
      <c r="QMR26" s="260"/>
      <c r="QMS26" s="260"/>
      <c r="QMT26" s="260"/>
      <c r="QMU26" s="260"/>
      <c r="QMV26" s="260"/>
      <c r="QMW26" s="260"/>
      <c r="QMX26" s="260"/>
      <c r="QMY26" s="260"/>
      <c r="QMZ26" s="260"/>
      <c r="QNA26" s="260"/>
      <c r="QNB26" s="260"/>
      <c r="QNC26" s="260"/>
      <c r="QND26" s="260"/>
      <c r="QNE26" s="260"/>
      <c r="QNF26" s="260"/>
      <c r="QNG26" s="260"/>
      <c r="QNH26" s="260"/>
      <c r="QNI26" s="260"/>
      <c r="QNJ26" s="260"/>
      <c r="QNK26" s="260"/>
      <c r="QNL26" s="260"/>
      <c r="QNM26" s="260"/>
      <c r="QNN26" s="260"/>
      <c r="QNO26" s="260"/>
      <c r="QNP26" s="260"/>
      <c r="QNQ26" s="260"/>
      <c r="QNR26" s="260"/>
      <c r="QNS26" s="260"/>
      <c r="QNT26" s="260"/>
      <c r="QNU26" s="260"/>
      <c r="QNV26" s="260"/>
      <c r="QNW26" s="260"/>
      <c r="QNX26" s="260"/>
      <c r="QNY26" s="260"/>
      <c r="QNZ26" s="260"/>
      <c r="QOA26" s="260"/>
      <c r="QOB26" s="260"/>
      <c r="QOC26" s="260"/>
      <c r="QOD26" s="260"/>
      <c r="QOE26" s="260"/>
      <c r="QOF26" s="260"/>
      <c r="QOG26" s="260"/>
      <c r="QOH26" s="260"/>
      <c r="QOI26" s="260"/>
      <c r="QOJ26" s="260"/>
      <c r="QOK26" s="260"/>
      <c r="QOL26" s="260"/>
      <c r="QOM26" s="260"/>
      <c r="QON26" s="260"/>
      <c r="QOO26" s="260"/>
      <c r="QOP26" s="260"/>
      <c r="QOQ26" s="260"/>
      <c r="QOR26" s="260"/>
      <c r="QOS26" s="260"/>
      <c r="QOT26" s="260"/>
      <c r="QOU26" s="260"/>
      <c r="QOV26" s="260"/>
      <c r="QOW26" s="260"/>
      <c r="QOX26" s="260"/>
      <c r="QOY26" s="260"/>
      <c r="QOZ26" s="260"/>
      <c r="QPA26" s="260"/>
      <c r="QPB26" s="260"/>
      <c r="QPC26" s="260"/>
      <c r="QPD26" s="260"/>
      <c r="QPE26" s="260"/>
      <c r="QPF26" s="260"/>
      <c r="QPG26" s="260"/>
      <c r="QPH26" s="260"/>
      <c r="QPI26" s="260"/>
      <c r="QPJ26" s="260"/>
      <c r="QPK26" s="260"/>
      <c r="QPL26" s="260"/>
      <c r="QPM26" s="260"/>
      <c r="QPN26" s="260"/>
      <c r="QPO26" s="260"/>
      <c r="QPP26" s="260"/>
      <c r="QPQ26" s="260"/>
      <c r="QPR26" s="260"/>
      <c r="QPS26" s="260"/>
      <c r="QPT26" s="260"/>
      <c r="QPU26" s="260"/>
      <c r="QPV26" s="260"/>
      <c r="QPW26" s="260"/>
      <c r="QPX26" s="260"/>
      <c r="QPY26" s="260"/>
      <c r="QPZ26" s="260"/>
      <c r="QQA26" s="260"/>
      <c r="QQB26" s="260"/>
      <c r="QQC26" s="260"/>
      <c r="QQD26" s="260"/>
      <c r="QQE26" s="260"/>
      <c r="QQF26" s="260"/>
      <c r="QQG26" s="260"/>
      <c r="QQH26" s="260"/>
      <c r="QQI26" s="260"/>
      <c r="QQJ26" s="260"/>
      <c r="QQK26" s="260"/>
      <c r="QQL26" s="260"/>
      <c r="QQM26" s="260"/>
      <c r="QQN26" s="260"/>
      <c r="QQO26" s="260"/>
      <c r="QQP26" s="260"/>
      <c r="QQQ26" s="260"/>
      <c r="QQR26" s="260"/>
      <c r="QQS26" s="260"/>
      <c r="QQT26" s="260"/>
      <c r="QQU26" s="260"/>
      <c r="QQV26" s="260"/>
      <c r="QQW26" s="260"/>
      <c r="QQX26" s="260"/>
      <c r="QQY26" s="260"/>
      <c r="QQZ26" s="260"/>
      <c r="QRA26" s="260"/>
      <c r="QRB26" s="260"/>
      <c r="QRC26" s="260"/>
      <c r="QRD26" s="260"/>
      <c r="QRE26" s="260"/>
      <c r="QRF26" s="260"/>
      <c r="QRG26" s="260"/>
      <c r="QRH26" s="260"/>
      <c r="QRI26" s="260"/>
      <c r="QRJ26" s="260"/>
      <c r="QRK26" s="260"/>
      <c r="QRL26" s="260"/>
      <c r="QRM26" s="260"/>
      <c r="QRN26" s="260"/>
      <c r="QRO26" s="260"/>
      <c r="QRP26" s="260"/>
      <c r="QRQ26" s="260"/>
      <c r="QRR26" s="260"/>
      <c r="QRS26" s="260"/>
      <c r="QRT26" s="260"/>
      <c r="QRU26" s="260"/>
      <c r="QRV26" s="260"/>
      <c r="QRW26" s="260"/>
      <c r="QRX26" s="260"/>
      <c r="QRY26" s="260"/>
      <c r="QRZ26" s="260"/>
      <c r="QSA26" s="260"/>
      <c r="QSB26" s="260"/>
      <c r="QSC26" s="260"/>
      <c r="QSD26" s="260"/>
      <c r="QSE26" s="260"/>
      <c r="QSF26" s="260"/>
      <c r="QSG26" s="260"/>
      <c r="QSH26" s="260"/>
      <c r="QSI26" s="260"/>
      <c r="QSJ26" s="260"/>
      <c r="QSK26" s="260"/>
      <c r="QSL26" s="260"/>
      <c r="QSM26" s="260"/>
      <c r="QSN26" s="260"/>
      <c r="QSO26" s="260"/>
      <c r="QSP26" s="260"/>
      <c r="QSQ26" s="260"/>
      <c r="QSR26" s="260"/>
      <c r="QSS26" s="260"/>
      <c r="QST26" s="260"/>
      <c r="QSU26" s="260"/>
      <c r="QSV26" s="260"/>
      <c r="QSW26" s="260"/>
      <c r="QSX26" s="260"/>
      <c r="QSY26" s="260"/>
      <c r="QSZ26" s="260"/>
      <c r="QTA26" s="260"/>
      <c r="QTB26" s="260"/>
      <c r="QTC26" s="260"/>
      <c r="QTD26" s="260"/>
      <c r="QTE26" s="260"/>
      <c r="QTF26" s="260"/>
      <c r="QTG26" s="260"/>
      <c r="QTH26" s="260"/>
      <c r="QTI26" s="260"/>
      <c r="QTJ26" s="260"/>
      <c r="QTK26" s="260"/>
      <c r="QTL26" s="260"/>
      <c r="QTM26" s="260"/>
      <c r="QTN26" s="260"/>
      <c r="QTO26" s="260"/>
      <c r="QTP26" s="260"/>
      <c r="QTQ26" s="260"/>
      <c r="QTR26" s="260"/>
      <c r="QTS26" s="260"/>
      <c r="QTT26" s="260"/>
      <c r="QTU26" s="260"/>
      <c r="QTV26" s="260"/>
      <c r="QTW26" s="260"/>
      <c r="QTX26" s="260"/>
      <c r="QTY26" s="260"/>
      <c r="QTZ26" s="260"/>
      <c r="QUA26" s="260"/>
      <c r="QUB26" s="260"/>
      <c r="QUC26" s="260"/>
      <c r="QUD26" s="260"/>
      <c r="QUE26" s="260"/>
      <c r="QUF26" s="260"/>
      <c r="QUG26" s="260"/>
      <c r="QUH26" s="260"/>
      <c r="QUI26" s="260"/>
      <c r="QUJ26" s="260"/>
      <c r="QUK26" s="260"/>
      <c r="QUL26" s="260"/>
      <c r="QUM26" s="260"/>
      <c r="QUN26" s="260"/>
      <c r="QUO26" s="260"/>
      <c r="QUP26" s="260"/>
      <c r="QUQ26" s="260"/>
      <c r="QUR26" s="260"/>
      <c r="QUS26" s="260"/>
      <c r="QUT26" s="260"/>
      <c r="QUU26" s="260"/>
      <c r="QUV26" s="260"/>
      <c r="QUW26" s="260"/>
      <c r="QUX26" s="260"/>
      <c r="QUY26" s="260"/>
      <c r="QUZ26" s="260"/>
      <c r="QVA26" s="260"/>
      <c r="QVB26" s="260"/>
      <c r="QVC26" s="260"/>
      <c r="QVD26" s="260"/>
      <c r="QVE26" s="260"/>
      <c r="QVF26" s="260"/>
      <c r="QVG26" s="260"/>
      <c r="QVH26" s="260"/>
      <c r="QVI26" s="260"/>
      <c r="QVJ26" s="260"/>
      <c r="QVK26" s="260"/>
      <c r="QVL26" s="260"/>
      <c r="QVM26" s="260"/>
      <c r="QVN26" s="260"/>
      <c r="QVO26" s="260"/>
      <c r="QVP26" s="260"/>
      <c r="QVQ26" s="260"/>
      <c r="QVR26" s="260"/>
      <c r="QVS26" s="260"/>
      <c r="QVT26" s="260"/>
      <c r="QVU26" s="260"/>
      <c r="QVV26" s="260"/>
      <c r="QVW26" s="260"/>
      <c r="QVX26" s="260"/>
      <c r="QVY26" s="260"/>
      <c r="QVZ26" s="260"/>
      <c r="QWA26" s="260"/>
      <c r="QWB26" s="260"/>
      <c r="QWC26" s="260"/>
      <c r="QWD26" s="260"/>
      <c r="QWE26" s="260"/>
      <c r="QWF26" s="260"/>
      <c r="QWG26" s="260"/>
      <c r="QWH26" s="260"/>
      <c r="QWI26" s="260"/>
      <c r="QWJ26" s="260"/>
      <c r="QWK26" s="260"/>
      <c r="QWL26" s="260"/>
      <c r="QWM26" s="260"/>
      <c r="QWN26" s="260"/>
      <c r="QWO26" s="260"/>
      <c r="QWP26" s="260"/>
      <c r="QWQ26" s="260"/>
      <c r="QWR26" s="260"/>
      <c r="QWS26" s="260"/>
      <c r="QWT26" s="260"/>
      <c r="QWU26" s="260"/>
      <c r="QWV26" s="260"/>
      <c r="QWW26" s="260"/>
      <c r="QWX26" s="260"/>
      <c r="QWY26" s="260"/>
      <c r="QWZ26" s="260"/>
      <c r="QXA26" s="260"/>
      <c r="QXB26" s="260"/>
      <c r="QXC26" s="260"/>
      <c r="QXD26" s="260"/>
      <c r="QXE26" s="260"/>
      <c r="QXF26" s="260"/>
      <c r="QXG26" s="260"/>
      <c r="QXH26" s="260"/>
      <c r="QXI26" s="260"/>
      <c r="QXJ26" s="260"/>
      <c r="QXK26" s="260"/>
      <c r="QXL26" s="260"/>
      <c r="QXM26" s="260"/>
      <c r="QXN26" s="260"/>
      <c r="QXO26" s="260"/>
      <c r="QXP26" s="260"/>
      <c r="QXQ26" s="260"/>
      <c r="QXR26" s="260"/>
      <c r="QXS26" s="260"/>
      <c r="QXT26" s="260"/>
      <c r="QXU26" s="260"/>
      <c r="QXV26" s="260"/>
      <c r="QXW26" s="260"/>
      <c r="QXX26" s="260"/>
      <c r="QXY26" s="260"/>
      <c r="QXZ26" s="260"/>
      <c r="QYA26" s="260"/>
      <c r="QYB26" s="260"/>
      <c r="QYC26" s="260"/>
      <c r="QYD26" s="260"/>
      <c r="QYE26" s="260"/>
      <c r="QYF26" s="260"/>
      <c r="QYG26" s="260"/>
      <c r="QYH26" s="260"/>
      <c r="QYI26" s="260"/>
      <c r="QYJ26" s="260"/>
      <c r="QYK26" s="260"/>
      <c r="QYL26" s="260"/>
      <c r="QYM26" s="260"/>
      <c r="QYN26" s="260"/>
      <c r="QYO26" s="260"/>
      <c r="QYP26" s="260"/>
      <c r="QYQ26" s="260"/>
      <c r="QYR26" s="260"/>
      <c r="QYS26" s="260"/>
      <c r="QYT26" s="260"/>
      <c r="QYU26" s="260"/>
      <c r="QYV26" s="260"/>
      <c r="QYW26" s="260"/>
      <c r="QYX26" s="260"/>
      <c r="QYY26" s="260"/>
      <c r="QYZ26" s="260"/>
      <c r="QZA26" s="260"/>
      <c r="QZB26" s="260"/>
      <c r="QZC26" s="260"/>
      <c r="QZD26" s="260"/>
      <c r="QZE26" s="260"/>
      <c r="QZF26" s="260"/>
      <c r="QZG26" s="260"/>
      <c r="QZH26" s="260"/>
      <c r="QZI26" s="260"/>
      <c r="QZJ26" s="260"/>
      <c r="QZK26" s="260"/>
      <c r="QZL26" s="260"/>
      <c r="QZM26" s="260"/>
      <c r="QZN26" s="260"/>
      <c r="QZO26" s="260"/>
      <c r="QZP26" s="260"/>
      <c r="QZQ26" s="260"/>
      <c r="QZR26" s="260"/>
      <c r="QZS26" s="260"/>
      <c r="QZT26" s="260"/>
      <c r="QZU26" s="260"/>
      <c r="QZV26" s="260"/>
      <c r="QZW26" s="260"/>
      <c r="QZX26" s="260"/>
      <c r="QZY26" s="260"/>
      <c r="QZZ26" s="260"/>
      <c r="RAA26" s="260"/>
      <c r="RAB26" s="260"/>
      <c r="RAC26" s="260"/>
      <c r="RAD26" s="260"/>
      <c r="RAE26" s="260"/>
      <c r="RAF26" s="260"/>
      <c r="RAG26" s="260"/>
      <c r="RAH26" s="260"/>
      <c r="RAI26" s="260"/>
      <c r="RAJ26" s="260"/>
      <c r="RAK26" s="260"/>
      <c r="RAL26" s="260"/>
      <c r="RAM26" s="260"/>
      <c r="RAN26" s="260"/>
      <c r="RAO26" s="260"/>
      <c r="RAP26" s="260"/>
      <c r="RAQ26" s="260"/>
      <c r="RAR26" s="260"/>
      <c r="RAS26" s="260"/>
      <c r="RAT26" s="260"/>
      <c r="RAU26" s="260"/>
      <c r="RAV26" s="260"/>
      <c r="RAW26" s="260"/>
      <c r="RAX26" s="260"/>
      <c r="RAY26" s="260"/>
      <c r="RAZ26" s="260"/>
      <c r="RBA26" s="260"/>
      <c r="RBB26" s="260"/>
      <c r="RBC26" s="260"/>
      <c r="RBD26" s="260"/>
      <c r="RBE26" s="260"/>
      <c r="RBF26" s="260"/>
      <c r="RBG26" s="260"/>
      <c r="RBH26" s="260"/>
      <c r="RBI26" s="260"/>
      <c r="RBJ26" s="260"/>
      <c r="RBK26" s="260"/>
      <c r="RBL26" s="260"/>
      <c r="RBM26" s="260"/>
      <c r="RBN26" s="260"/>
      <c r="RBO26" s="260"/>
      <c r="RBP26" s="260"/>
      <c r="RBQ26" s="260"/>
      <c r="RBR26" s="260"/>
      <c r="RBS26" s="260"/>
      <c r="RBT26" s="260"/>
      <c r="RBU26" s="260"/>
      <c r="RBV26" s="260"/>
      <c r="RBW26" s="260"/>
      <c r="RBX26" s="260"/>
      <c r="RBY26" s="260"/>
      <c r="RBZ26" s="260"/>
      <c r="RCA26" s="260"/>
      <c r="RCB26" s="260"/>
      <c r="RCC26" s="260"/>
      <c r="RCD26" s="260"/>
      <c r="RCE26" s="260"/>
      <c r="RCF26" s="260"/>
      <c r="RCG26" s="260"/>
      <c r="RCH26" s="260"/>
      <c r="RCI26" s="260"/>
      <c r="RCJ26" s="260"/>
      <c r="RCK26" s="260"/>
      <c r="RCL26" s="260"/>
      <c r="RCM26" s="260"/>
      <c r="RCN26" s="260"/>
      <c r="RCO26" s="260"/>
      <c r="RCP26" s="260"/>
      <c r="RCQ26" s="260"/>
      <c r="RCR26" s="260"/>
      <c r="RCS26" s="260"/>
      <c r="RCT26" s="260"/>
      <c r="RCU26" s="260"/>
      <c r="RCV26" s="260"/>
      <c r="RCW26" s="260"/>
      <c r="RCX26" s="260"/>
      <c r="RCY26" s="260"/>
      <c r="RCZ26" s="260"/>
      <c r="RDA26" s="260"/>
      <c r="RDB26" s="260"/>
      <c r="RDC26" s="260"/>
      <c r="RDD26" s="260"/>
      <c r="RDE26" s="260"/>
      <c r="RDF26" s="260"/>
      <c r="RDG26" s="260"/>
      <c r="RDH26" s="260"/>
      <c r="RDI26" s="260"/>
      <c r="RDJ26" s="260"/>
      <c r="RDK26" s="260"/>
      <c r="RDL26" s="260"/>
      <c r="RDM26" s="260"/>
      <c r="RDN26" s="260"/>
      <c r="RDO26" s="260"/>
      <c r="RDP26" s="260"/>
      <c r="RDQ26" s="260"/>
      <c r="RDR26" s="260"/>
      <c r="RDS26" s="260"/>
      <c r="RDT26" s="260"/>
      <c r="RDU26" s="260"/>
      <c r="RDV26" s="260"/>
      <c r="RDW26" s="260"/>
      <c r="RDX26" s="260"/>
      <c r="RDY26" s="260"/>
      <c r="RDZ26" s="260"/>
      <c r="REA26" s="260"/>
      <c r="REB26" s="260"/>
      <c r="REC26" s="260"/>
      <c r="RED26" s="260"/>
      <c r="REE26" s="260"/>
      <c r="REF26" s="260"/>
      <c r="REG26" s="260"/>
      <c r="REH26" s="260"/>
      <c r="REI26" s="260"/>
      <c r="REJ26" s="260"/>
      <c r="REK26" s="260"/>
      <c r="REL26" s="260"/>
      <c r="REM26" s="260"/>
      <c r="REN26" s="260"/>
      <c r="REO26" s="260"/>
      <c r="REP26" s="260"/>
      <c r="REQ26" s="260"/>
      <c r="RER26" s="260"/>
      <c r="RES26" s="260"/>
      <c r="RET26" s="260"/>
      <c r="REU26" s="260"/>
      <c r="REV26" s="260"/>
      <c r="REW26" s="260"/>
      <c r="REX26" s="260"/>
      <c r="REY26" s="260"/>
      <c r="REZ26" s="260"/>
      <c r="RFA26" s="260"/>
      <c r="RFB26" s="260"/>
      <c r="RFC26" s="260"/>
      <c r="RFD26" s="260"/>
      <c r="RFE26" s="260"/>
      <c r="RFF26" s="260"/>
      <c r="RFG26" s="260"/>
      <c r="RFH26" s="260"/>
      <c r="RFI26" s="260"/>
      <c r="RFJ26" s="260"/>
      <c r="RFK26" s="260"/>
      <c r="RFL26" s="260"/>
      <c r="RFM26" s="260"/>
      <c r="RFN26" s="260"/>
      <c r="RFO26" s="260"/>
      <c r="RFP26" s="260"/>
      <c r="RFQ26" s="260"/>
      <c r="RFR26" s="260"/>
      <c r="RFS26" s="260"/>
      <c r="RFT26" s="260"/>
      <c r="RFU26" s="260"/>
      <c r="RFV26" s="260"/>
      <c r="RFW26" s="260"/>
      <c r="RFX26" s="260"/>
      <c r="RFY26" s="260"/>
      <c r="RFZ26" s="260"/>
      <c r="RGA26" s="260"/>
      <c r="RGB26" s="260"/>
      <c r="RGC26" s="260"/>
      <c r="RGD26" s="260"/>
      <c r="RGE26" s="260"/>
      <c r="RGF26" s="260"/>
      <c r="RGG26" s="260"/>
      <c r="RGH26" s="260"/>
      <c r="RGI26" s="260"/>
      <c r="RGJ26" s="260"/>
      <c r="RGK26" s="260"/>
      <c r="RGL26" s="260"/>
      <c r="RGM26" s="260"/>
      <c r="RGN26" s="260"/>
      <c r="RGO26" s="260"/>
      <c r="RGP26" s="260"/>
      <c r="RGQ26" s="260"/>
      <c r="RGR26" s="260"/>
      <c r="RGS26" s="260"/>
      <c r="RGT26" s="260"/>
      <c r="RGU26" s="260"/>
      <c r="RGV26" s="260"/>
      <c r="RGW26" s="260"/>
      <c r="RGX26" s="260"/>
      <c r="RGY26" s="260"/>
      <c r="RGZ26" s="260"/>
      <c r="RHA26" s="260"/>
      <c r="RHB26" s="260"/>
      <c r="RHC26" s="260"/>
      <c r="RHD26" s="260"/>
      <c r="RHE26" s="260"/>
      <c r="RHF26" s="260"/>
      <c r="RHG26" s="260"/>
      <c r="RHH26" s="260"/>
      <c r="RHI26" s="260"/>
      <c r="RHJ26" s="260"/>
      <c r="RHK26" s="260"/>
      <c r="RHL26" s="260"/>
      <c r="RHM26" s="260"/>
      <c r="RHN26" s="260"/>
      <c r="RHO26" s="260"/>
      <c r="RHP26" s="260"/>
      <c r="RHQ26" s="260"/>
      <c r="RHR26" s="260"/>
      <c r="RHS26" s="260"/>
      <c r="RHT26" s="260"/>
      <c r="RHU26" s="260"/>
      <c r="RHV26" s="260"/>
      <c r="RHW26" s="260"/>
      <c r="RHX26" s="260"/>
      <c r="RHY26" s="260"/>
      <c r="RHZ26" s="260"/>
      <c r="RIA26" s="260"/>
      <c r="RIB26" s="260"/>
      <c r="RIC26" s="260"/>
      <c r="RID26" s="260"/>
      <c r="RIE26" s="260"/>
      <c r="RIF26" s="260"/>
      <c r="RIG26" s="260"/>
      <c r="RIH26" s="260"/>
      <c r="RII26" s="260"/>
      <c r="RIJ26" s="260"/>
      <c r="RIK26" s="260"/>
      <c r="RIL26" s="260"/>
      <c r="RIM26" s="260"/>
      <c r="RIN26" s="260"/>
      <c r="RIO26" s="260"/>
      <c r="RIP26" s="260"/>
      <c r="RIQ26" s="260"/>
      <c r="RIR26" s="260"/>
      <c r="RIS26" s="260"/>
      <c r="RIT26" s="260"/>
      <c r="RIU26" s="260"/>
      <c r="RIV26" s="260"/>
      <c r="RIW26" s="260"/>
      <c r="RIX26" s="260"/>
      <c r="RIY26" s="260"/>
      <c r="RIZ26" s="260"/>
      <c r="RJA26" s="260"/>
      <c r="RJB26" s="260"/>
      <c r="RJC26" s="260"/>
      <c r="RJD26" s="260"/>
      <c r="RJE26" s="260"/>
      <c r="RJF26" s="260"/>
      <c r="RJG26" s="260"/>
      <c r="RJH26" s="260"/>
      <c r="RJI26" s="260"/>
      <c r="RJJ26" s="260"/>
      <c r="RJK26" s="260"/>
      <c r="RJL26" s="260"/>
      <c r="RJM26" s="260"/>
      <c r="RJN26" s="260"/>
      <c r="RJO26" s="260"/>
      <c r="RJP26" s="260"/>
      <c r="RJQ26" s="260"/>
      <c r="RJR26" s="260"/>
      <c r="RJS26" s="260"/>
      <c r="RJT26" s="260"/>
      <c r="RJU26" s="260"/>
      <c r="RJV26" s="260"/>
      <c r="RJW26" s="260"/>
      <c r="RJX26" s="260"/>
      <c r="RJY26" s="260"/>
      <c r="RJZ26" s="260"/>
      <c r="RKA26" s="260"/>
      <c r="RKB26" s="260"/>
      <c r="RKC26" s="260"/>
      <c r="RKD26" s="260"/>
      <c r="RKE26" s="260"/>
      <c r="RKF26" s="260"/>
      <c r="RKG26" s="260"/>
      <c r="RKH26" s="260"/>
      <c r="RKI26" s="260"/>
      <c r="RKJ26" s="260"/>
      <c r="RKK26" s="260"/>
      <c r="RKL26" s="260"/>
      <c r="RKM26" s="260"/>
      <c r="RKN26" s="260"/>
      <c r="RKO26" s="260"/>
      <c r="RKP26" s="260"/>
      <c r="RKQ26" s="260"/>
      <c r="RKR26" s="260"/>
      <c r="RKS26" s="260"/>
      <c r="RKT26" s="260"/>
      <c r="RKU26" s="260"/>
      <c r="RKV26" s="260"/>
      <c r="RKW26" s="260"/>
      <c r="RKX26" s="260"/>
      <c r="RKY26" s="260"/>
      <c r="RKZ26" s="260"/>
      <c r="RLA26" s="260"/>
      <c r="RLB26" s="260"/>
      <c r="RLC26" s="260"/>
      <c r="RLD26" s="260"/>
      <c r="RLE26" s="260"/>
      <c r="RLF26" s="260"/>
      <c r="RLG26" s="260"/>
      <c r="RLH26" s="260"/>
      <c r="RLI26" s="260"/>
      <c r="RLJ26" s="260"/>
      <c r="RLK26" s="260"/>
      <c r="RLL26" s="260"/>
      <c r="RLM26" s="260"/>
      <c r="RLN26" s="260"/>
      <c r="RLO26" s="260"/>
      <c r="RLP26" s="260"/>
      <c r="RLQ26" s="260"/>
      <c r="RLR26" s="260"/>
      <c r="RLS26" s="260"/>
      <c r="RLT26" s="260"/>
      <c r="RLU26" s="260"/>
      <c r="RLV26" s="260"/>
      <c r="RLW26" s="260"/>
      <c r="RLX26" s="260"/>
      <c r="RLY26" s="260"/>
      <c r="RLZ26" s="260"/>
      <c r="RMA26" s="260"/>
      <c r="RMB26" s="260"/>
      <c r="RMC26" s="260"/>
      <c r="RMD26" s="260"/>
      <c r="RME26" s="260"/>
      <c r="RMF26" s="260"/>
      <c r="RMG26" s="260"/>
      <c r="RMH26" s="260"/>
      <c r="RMI26" s="260"/>
      <c r="RMJ26" s="260"/>
      <c r="RMK26" s="260"/>
      <c r="RML26" s="260"/>
      <c r="RMM26" s="260"/>
      <c r="RMN26" s="260"/>
      <c r="RMO26" s="260"/>
      <c r="RMP26" s="260"/>
      <c r="RMQ26" s="260"/>
      <c r="RMR26" s="260"/>
      <c r="RMS26" s="260"/>
      <c r="RMT26" s="260"/>
      <c r="RMU26" s="260"/>
      <c r="RMV26" s="260"/>
      <c r="RMW26" s="260"/>
      <c r="RMX26" s="260"/>
      <c r="RMY26" s="260"/>
      <c r="RMZ26" s="260"/>
      <c r="RNA26" s="260"/>
      <c r="RNB26" s="260"/>
      <c r="RNC26" s="260"/>
      <c r="RND26" s="260"/>
      <c r="RNE26" s="260"/>
      <c r="RNF26" s="260"/>
      <c r="RNG26" s="260"/>
      <c r="RNH26" s="260"/>
      <c r="RNI26" s="260"/>
      <c r="RNJ26" s="260"/>
      <c r="RNK26" s="260"/>
      <c r="RNL26" s="260"/>
      <c r="RNM26" s="260"/>
      <c r="RNN26" s="260"/>
      <c r="RNO26" s="260"/>
      <c r="RNP26" s="260"/>
      <c r="RNQ26" s="260"/>
      <c r="RNR26" s="260"/>
      <c r="RNS26" s="260"/>
      <c r="RNT26" s="260"/>
      <c r="RNU26" s="260"/>
      <c r="RNV26" s="260"/>
      <c r="RNW26" s="260"/>
      <c r="RNX26" s="260"/>
      <c r="RNY26" s="260"/>
      <c r="RNZ26" s="260"/>
      <c r="ROA26" s="260"/>
      <c r="ROB26" s="260"/>
      <c r="ROC26" s="260"/>
      <c r="ROD26" s="260"/>
      <c r="ROE26" s="260"/>
      <c r="ROF26" s="260"/>
      <c r="ROG26" s="260"/>
      <c r="ROH26" s="260"/>
      <c r="ROI26" s="260"/>
      <c r="ROJ26" s="260"/>
      <c r="ROK26" s="260"/>
      <c r="ROL26" s="260"/>
      <c r="ROM26" s="260"/>
      <c r="RON26" s="260"/>
      <c r="ROO26" s="260"/>
      <c r="ROP26" s="260"/>
      <c r="ROQ26" s="260"/>
      <c r="ROR26" s="260"/>
      <c r="ROS26" s="260"/>
      <c r="ROT26" s="260"/>
      <c r="ROU26" s="260"/>
      <c r="ROV26" s="260"/>
      <c r="ROW26" s="260"/>
      <c r="ROX26" s="260"/>
      <c r="ROY26" s="260"/>
      <c r="ROZ26" s="260"/>
      <c r="RPA26" s="260"/>
      <c r="RPB26" s="260"/>
      <c r="RPC26" s="260"/>
      <c r="RPD26" s="260"/>
      <c r="RPE26" s="260"/>
      <c r="RPF26" s="260"/>
      <c r="RPG26" s="260"/>
      <c r="RPH26" s="260"/>
      <c r="RPI26" s="260"/>
      <c r="RPJ26" s="260"/>
      <c r="RPK26" s="260"/>
      <c r="RPL26" s="260"/>
      <c r="RPM26" s="260"/>
      <c r="RPN26" s="260"/>
      <c r="RPO26" s="260"/>
      <c r="RPP26" s="260"/>
      <c r="RPQ26" s="260"/>
      <c r="RPR26" s="260"/>
      <c r="RPS26" s="260"/>
      <c r="RPT26" s="260"/>
      <c r="RPU26" s="260"/>
      <c r="RPV26" s="260"/>
      <c r="RPW26" s="260"/>
      <c r="RPX26" s="260"/>
      <c r="RPY26" s="260"/>
      <c r="RPZ26" s="260"/>
      <c r="RQA26" s="260"/>
      <c r="RQB26" s="260"/>
      <c r="RQC26" s="260"/>
      <c r="RQD26" s="260"/>
      <c r="RQE26" s="260"/>
      <c r="RQF26" s="260"/>
      <c r="RQG26" s="260"/>
      <c r="RQH26" s="260"/>
      <c r="RQI26" s="260"/>
      <c r="RQJ26" s="260"/>
      <c r="RQK26" s="260"/>
      <c r="RQL26" s="260"/>
      <c r="RQM26" s="260"/>
      <c r="RQN26" s="260"/>
      <c r="RQO26" s="260"/>
      <c r="RQP26" s="260"/>
      <c r="RQQ26" s="260"/>
      <c r="RQR26" s="260"/>
      <c r="RQS26" s="260"/>
      <c r="RQT26" s="260"/>
      <c r="RQU26" s="260"/>
      <c r="RQV26" s="260"/>
      <c r="RQW26" s="260"/>
      <c r="RQX26" s="260"/>
      <c r="RQY26" s="260"/>
      <c r="RQZ26" s="260"/>
      <c r="RRA26" s="260"/>
      <c r="RRB26" s="260"/>
      <c r="RRC26" s="260"/>
      <c r="RRD26" s="260"/>
      <c r="RRE26" s="260"/>
      <c r="RRF26" s="260"/>
      <c r="RRG26" s="260"/>
      <c r="RRH26" s="260"/>
      <c r="RRI26" s="260"/>
      <c r="RRJ26" s="260"/>
      <c r="RRK26" s="260"/>
      <c r="RRL26" s="260"/>
      <c r="RRM26" s="260"/>
      <c r="RRN26" s="260"/>
      <c r="RRO26" s="260"/>
      <c r="RRP26" s="260"/>
      <c r="RRQ26" s="260"/>
      <c r="RRR26" s="260"/>
      <c r="RRS26" s="260"/>
      <c r="RRT26" s="260"/>
      <c r="RRU26" s="260"/>
      <c r="RRV26" s="260"/>
      <c r="RRW26" s="260"/>
      <c r="RRX26" s="260"/>
      <c r="RRY26" s="260"/>
      <c r="RRZ26" s="260"/>
      <c r="RSA26" s="260"/>
      <c r="RSB26" s="260"/>
      <c r="RSC26" s="260"/>
      <c r="RSD26" s="260"/>
      <c r="RSE26" s="260"/>
      <c r="RSF26" s="260"/>
      <c r="RSG26" s="260"/>
      <c r="RSH26" s="260"/>
      <c r="RSI26" s="260"/>
      <c r="RSJ26" s="260"/>
      <c r="RSK26" s="260"/>
      <c r="RSL26" s="260"/>
      <c r="RSM26" s="260"/>
      <c r="RSN26" s="260"/>
      <c r="RSO26" s="260"/>
      <c r="RSP26" s="260"/>
      <c r="RSQ26" s="260"/>
      <c r="RSR26" s="260"/>
      <c r="RSS26" s="260"/>
      <c r="RST26" s="260"/>
      <c r="RSU26" s="260"/>
      <c r="RSV26" s="260"/>
      <c r="RSW26" s="260"/>
      <c r="RSX26" s="260"/>
      <c r="RSY26" s="260"/>
      <c r="RSZ26" s="260"/>
      <c r="RTA26" s="260"/>
      <c r="RTB26" s="260"/>
      <c r="RTC26" s="260"/>
      <c r="RTD26" s="260"/>
      <c r="RTE26" s="260"/>
      <c r="RTF26" s="260"/>
      <c r="RTG26" s="260"/>
      <c r="RTH26" s="260"/>
      <c r="RTI26" s="260"/>
      <c r="RTJ26" s="260"/>
      <c r="RTK26" s="260"/>
      <c r="RTL26" s="260"/>
      <c r="RTM26" s="260"/>
      <c r="RTN26" s="260"/>
      <c r="RTO26" s="260"/>
      <c r="RTP26" s="260"/>
      <c r="RTQ26" s="260"/>
      <c r="RTR26" s="260"/>
      <c r="RTS26" s="260"/>
      <c r="RTT26" s="260"/>
      <c r="RTU26" s="260"/>
      <c r="RTV26" s="260"/>
      <c r="RTW26" s="260"/>
      <c r="RTX26" s="260"/>
      <c r="RTY26" s="260"/>
      <c r="RTZ26" s="260"/>
      <c r="RUA26" s="260"/>
      <c r="RUB26" s="260"/>
      <c r="RUC26" s="260"/>
      <c r="RUD26" s="260"/>
      <c r="RUE26" s="260"/>
      <c r="RUF26" s="260"/>
      <c r="RUG26" s="260"/>
      <c r="RUH26" s="260"/>
      <c r="RUI26" s="260"/>
      <c r="RUJ26" s="260"/>
      <c r="RUK26" s="260"/>
      <c r="RUL26" s="260"/>
      <c r="RUM26" s="260"/>
      <c r="RUN26" s="260"/>
      <c r="RUO26" s="260"/>
      <c r="RUP26" s="260"/>
      <c r="RUQ26" s="260"/>
      <c r="RUR26" s="260"/>
      <c r="RUS26" s="260"/>
      <c r="RUT26" s="260"/>
      <c r="RUU26" s="260"/>
      <c r="RUV26" s="260"/>
      <c r="RUW26" s="260"/>
      <c r="RUX26" s="260"/>
      <c r="RUY26" s="260"/>
      <c r="RUZ26" s="260"/>
      <c r="RVA26" s="260"/>
      <c r="RVB26" s="260"/>
      <c r="RVC26" s="260"/>
      <c r="RVD26" s="260"/>
      <c r="RVE26" s="260"/>
      <c r="RVF26" s="260"/>
      <c r="RVG26" s="260"/>
      <c r="RVH26" s="260"/>
      <c r="RVI26" s="260"/>
      <c r="RVJ26" s="260"/>
      <c r="RVK26" s="260"/>
      <c r="RVL26" s="260"/>
      <c r="RVM26" s="260"/>
      <c r="RVN26" s="260"/>
      <c r="RVO26" s="260"/>
      <c r="RVP26" s="260"/>
      <c r="RVQ26" s="260"/>
      <c r="RVR26" s="260"/>
      <c r="RVS26" s="260"/>
      <c r="RVT26" s="260"/>
      <c r="RVU26" s="260"/>
      <c r="RVV26" s="260"/>
      <c r="RVW26" s="260"/>
      <c r="RVX26" s="260"/>
      <c r="RVY26" s="260"/>
      <c r="RVZ26" s="260"/>
      <c r="RWA26" s="260"/>
      <c r="RWB26" s="260"/>
      <c r="RWC26" s="260"/>
      <c r="RWD26" s="260"/>
      <c r="RWE26" s="260"/>
      <c r="RWF26" s="260"/>
      <c r="RWG26" s="260"/>
      <c r="RWH26" s="260"/>
      <c r="RWI26" s="260"/>
      <c r="RWJ26" s="260"/>
      <c r="RWK26" s="260"/>
      <c r="RWL26" s="260"/>
      <c r="RWM26" s="260"/>
      <c r="RWN26" s="260"/>
      <c r="RWO26" s="260"/>
      <c r="RWP26" s="260"/>
      <c r="RWQ26" s="260"/>
      <c r="RWR26" s="260"/>
      <c r="RWS26" s="260"/>
      <c r="RWT26" s="260"/>
      <c r="RWU26" s="260"/>
      <c r="RWV26" s="260"/>
      <c r="RWW26" s="260"/>
      <c r="RWX26" s="260"/>
      <c r="RWY26" s="260"/>
      <c r="RWZ26" s="260"/>
      <c r="RXA26" s="260"/>
      <c r="RXB26" s="260"/>
      <c r="RXC26" s="260"/>
      <c r="RXD26" s="260"/>
      <c r="RXE26" s="260"/>
      <c r="RXF26" s="260"/>
      <c r="RXG26" s="260"/>
      <c r="RXH26" s="260"/>
      <c r="RXI26" s="260"/>
      <c r="RXJ26" s="260"/>
      <c r="RXK26" s="260"/>
      <c r="RXL26" s="260"/>
      <c r="RXM26" s="260"/>
      <c r="RXN26" s="260"/>
      <c r="RXO26" s="260"/>
      <c r="RXP26" s="260"/>
      <c r="RXQ26" s="260"/>
      <c r="RXR26" s="260"/>
      <c r="RXS26" s="260"/>
      <c r="RXT26" s="260"/>
      <c r="RXU26" s="260"/>
      <c r="RXV26" s="260"/>
      <c r="RXW26" s="260"/>
      <c r="RXX26" s="260"/>
      <c r="RXY26" s="260"/>
      <c r="RXZ26" s="260"/>
      <c r="RYA26" s="260"/>
      <c r="RYB26" s="260"/>
      <c r="RYC26" s="260"/>
      <c r="RYD26" s="260"/>
      <c r="RYE26" s="260"/>
      <c r="RYF26" s="260"/>
      <c r="RYG26" s="260"/>
      <c r="RYH26" s="260"/>
      <c r="RYI26" s="260"/>
      <c r="RYJ26" s="260"/>
      <c r="RYK26" s="260"/>
      <c r="RYL26" s="260"/>
      <c r="RYM26" s="260"/>
      <c r="RYN26" s="260"/>
      <c r="RYO26" s="260"/>
      <c r="RYP26" s="260"/>
      <c r="RYQ26" s="260"/>
      <c r="RYR26" s="260"/>
      <c r="RYS26" s="260"/>
      <c r="RYT26" s="260"/>
      <c r="RYU26" s="260"/>
      <c r="RYV26" s="260"/>
      <c r="RYW26" s="260"/>
      <c r="RYX26" s="260"/>
      <c r="RYY26" s="260"/>
      <c r="RYZ26" s="260"/>
      <c r="RZA26" s="260"/>
      <c r="RZB26" s="260"/>
      <c r="RZC26" s="260"/>
      <c r="RZD26" s="260"/>
      <c r="RZE26" s="260"/>
      <c r="RZF26" s="260"/>
      <c r="RZG26" s="260"/>
      <c r="RZH26" s="260"/>
      <c r="RZI26" s="260"/>
      <c r="RZJ26" s="260"/>
      <c r="RZK26" s="260"/>
      <c r="RZL26" s="260"/>
      <c r="RZM26" s="260"/>
      <c r="RZN26" s="260"/>
      <c r="RZO26" s="260"/>
      <c r="RZP26" s="260"/>
      <c r="RZQ26" s="260"/>
      <c r="RZR26" s="260"/>
      <c r="RZS26" s="260"/>
      <c r="RZT26" s="260"/>
      <c r="RZU26" s="260"/>
      <c r="RZV26" s="260"/>
      <c r="RZW26" s="260"/>
      <c r="RZX26" s="260"/>
      <c r="RZY26" s="260"/>
      <c r="RZZ26" s="260"/>
      <c r="SAA26" s="260"/>
      <c r="SAB26" s="260"/>
      <c r="SAC26" s="260"/>
      <c r="SAD26" s="260"/>
      <c r="SAE26" s="260"/>
      <c r="SAF26" s="260"/>
      <c r="SAG26" s="260"/>
      <c r="SAH26" s="260"/>
      <c r="SAI26" s="260"/>
      <c r="SAJ26" s="260"/>
      <c r="SAK26" s="260"/>
      <c r="SAL26" s="260"/>
      <c r="SAM26" s="260"/>
      <c r="SAN26" s="260"/>
      <c r="SAO26" s="260"/>
      <c r="SAP26" s="260"/>
      <c r="SAQ26" s="260"/>
      <c r="SAR26" s="260"/>
      <c r="SAS26" s="260"/>
      <c r="SAT26" s="260"/>
      <c r="SAU26" s="260"/>
      <c r="SAV26" s="260"/>
      <c r="SAW26" s="260"/>
      <c r="SAX26" s="260"/>
      <c r="SAY26" s="260"/>
      <c r="SAZ26" s="260"/>
      <c r="SBA26" s="260"/>
      <c r="SBB26" s="260"/>
      <c r="SBC26" s="260"/>
      <c r="SBD26" s="260"/>
      <c r="SBE26" s="260"/>
      <c r="SBF26" s="260"/>
      <c r="SBG26" s="260"/>
      <c r="SBH26" s="260"/>
      <c r="SBI26" s="260"/>
      <c r="SBJ26" s="260"/>
      <c r="SBK26" s="260"/>
      <c r="SBL26" s="260"/>
      <c r="SBM26" s="260"/>
      <c r="SBN26" s="260"/>
      <c r="SBO26" s="260"/>
      <c r="SBP26" s="260"/>
      <c r="SBQ26" s="260"/>
      <c r="SBR26" s="260"/>
      <c r="SBS26" s="260"/>
      <c r="SBT26" s="260"/>
      <c r="SBU26" s="260"/>
      <c r="SBV26" s="260"/>
      <c r="SBW26" s="260"/>
      <c r="SBX26" s="260"/>
      <c r="SBY26" s="260"/>
      <c r="SBZ26" s="260"/>
      <c r="SCA26" s="260"/>
      <c r="SCB26" s="260"/>
      <c r="SCC26" s="260"/>
      <c r="SCD26" s="260"/>
      <c r="SCE26" s="260"/>
      <c r="SCF26" s="260"/>
      <c r="SCG26" s="260"/>
      <c r="SCH26" s="260"/>
      <c r="SCI26" s="260"/>
      <c r="SCJ26" s="260"/>
      <c r="SCK26" s="260"/>
      <c r="SCL26" s="260"/>
      <c r="SCM26" s="260"/>
      <c r="SCN26" s="260"/>
      <c r="SCO26" s="260"/>
      <c r="SCP26" s="260"/>
      <c r="SCQ26" s="260"/>
      <c r="SCR26" s="260"/>
      <c r="SCS26" s="260"/>
      <c r="SCT26" s="260"/>
      <c r="SCU26" s="260"/>
      <c r="SCV26" s="260"/>
      <c r="SCW26" s="260"/>
      <c r="SCX26" s="260"/>
      <c r="SCY26" s="260"/>
      <c r="SCZ26" s="260"/>
      <c r="SDA26" s="260"/>
      <c r="SDB26" s="260"/>
      <c r="SDC26" s="260"/>
      <c r="SDD26" s="260"/>
      <c r="SDE26" s="260"/>
      <c r="SDF26" s="260"/>
      <c r="SDG26" s="260"/>
      <c r="SDH26" s="260"/>
      <c r="SDI26" s="260"/>
      <c r="SDJ26" s="260"/>
      <c r="SDK26" s="260"/>
      <c r="SDL26" s="260"/>
      <c r="SDM26" s="260"/>
      <c r="SDN26" s="260"/>
      <c r="SDO26" s="260"/>
      <c r="SDP26" s="260"/>
      <c r="SDQ26" s="260"/>
      <c r="SDR26" s="260"/>
      <c r="SDS26" s="260"/>
      <c r="SDT26" s="260"/>
      <c r="SDU26" s="260"/>
      <c r="SDV26" s="260"/>
      <c r="SDW26" s="260"/>
      <c r="SDX26" s="260"/>
      <c r="SDY26" s="260"/>
      <c r="SDZ26" s="260"/>
      <c r="SEA26" s="260"/>
      <c r="SEB26" s="260"/>
      <c r="SEC26" s="260"/>
      <c r="SED26" s="260"/>
      <c r="SEE26" s="260"/>
      <c r="SEF26" s="260"/>
      <c r="SEG26" s="260"/>
      <c r="SEH26" s="260"/>
      <c r="SEI26" s="260"/>
      <c r="SEJ26" s="260"/>
      <c r="SEK26" s="260"/>
      <c r="SEL26" s="260"/>
      <c r="SEM26" s="260"/>
      <c r="SEN26" s="260"/>
      <c r="SEO26" s="260"/>
      <c r="SEP26" s="260"/>
      <c r="SEQ26" s="260"/>
      <c r="SER26" s="260"/>
      <c r="SES26" s="260"/>
      <c r="SET26" s="260"/>
      <c r="SEU26" s="260"/>
      <c r="SEV26" s="260"/>
      <c r="SEW26" s="260"/>
      <c r="SEX26" s="260"/>
      <c r="SEY26" s="260"/>
      <c r="SEZ26" s="260"/>
      <c r="SFA26" s="260"/>
      <c r="SFB26" s="260"/>
      <c r="SFC26" s="260"/>
      <c r="SFD26" s="260"/>
      <c r="SFE26" s="260"/>
      <c r="SFF26" s="260"/>
      <c r="SFG26" s="260"/>
      <c r="SFH26" s="260"/>
      <c r="SFI26" s="260"/>
      <c r="SFJ26" s="260"/>
      <c r="SFK26" s="260"/>
      <c r="SFL26" s="260"/>
      <c r="SFM26" s="260"/>
      <c r="SFN26" s="260"/>
      <c r="SFO26" s="260"/>
      <c r="SFP26" s="260"/>
      <c r="SFQ26" s="260"/>
      <c r="SFR26" s="260"/>
      <c r="SFS26" s="260"/>
      <c r="SFT26" s="260"/>
      <c r="SFU26" s="260"/>
      <c r="SFV26" s="260"/>
      <c r="SFW26" s="260"/>
      <c r="SFX26" s="260"/>
      <c r="SFY26" s="260"/>
      <c r="SFZ26" s="260"/>
      <c r="SGA26" s="260"/>
      <c r="SGB26" s="260"/>
      <c r="SGC26" s="260"/>
      <c r="SGD26" s="260"/>
      <c r="SGE26" s="260"/>
      <c r="SGF26" s="260"/>
      <c r="SGG26" s="260"/>
      <c r="SGH26" s="260"/>
      <c r="SGI26" s="260"/>
      <c r="SGJ26" s="260"/>
      <c r="SGK26" s="260"/>
      <c r="SGL26" s="260"/>
      <c r="SGM26" s="260"/>
      <c r="SGN26" s="260"/>
      <c r="SGO26" s="260"/>
      <c r="SGP26" s="260"/>
      <c r="SGQ26" s="260"/>
      <c r="SGR26" s="260"/>
      <c r="SGS26" s="260"/>
      <c r="SGT26" s="260"/>
      <c r="SGU26" s="260"/>
      <c r="SGV26" s="260"/>
      <c r="SGW26" s="260"/>
      <c r="SGX26" s="260"/>
      <c r="SGY26" s="260"/>
      <c r="SGZ26" s="260"/>
      <c r="SHA26" s="260"/>
      <c r="SHB26" s="260"/>
      <c r="SHC26" s="260"/>
      <c r="SHD26" s="260"/>
      <c r="SHE26" s="260"/>
      <c r="SHF26" s="260"/>
      <c r="SHG26" s="260"/>
      <c r="SHH26" s="260"/>
      <c r="SHI26" s="260"/>
      <c r="SHJ26" s="260"/>
      <c r="SHK26" s="260"/>
      <c r="SHL26" s="260"/>
      <c r="SHM26" s="260"/>
      <c r="SHN26" s="260"/>
      <c r="SHO26" s="260"/>
      <c r="SHP26" s="260"/>
      <c r="SHQ26" s="260"/>
      <c r="SHR26" s="260"/>
      <c r="SHS26" s="260"/>
      <c r="SHT26" s="260"/>
      <c r="SHU26" s="260"/>
      <c r="SHV26" s="260"/>
      <c r="SHW26" s="260"/>
      <c r="SHX26" s="260"/>
      <c r="SHY26" s="260"/>
      <c r="SHZ26" s="260"/>
      <c r="SIA26" s="260"/>
      <c r="SIB26" s="260"/>
      <c r="SIC26" s="260"/>
      <c r="SID26" s="260"/>
      <c r="SIE26" s="260"/>
      <c r="SIF26" s="260"/>
      <c r="SIG26" s="260"/>
      <c r="SIH26" s="260"/>
      <c r="SII26" s="260"/>
      <c r="SIJ26" s="260"/>
      <c r="SIK26" s="260"/>
      <c r="SIL26" s="260"/>
      <c r="SIM26" s="260"/>
      <c r="SIN26" s="260"/>
      <c r="SIO26" s="260"/>
      <c r="SIP26" s="260"/>
      <c r="SIQ26" s="260"/>
      <c r="SIR26" s="260"/>
      <c r="SIS26" s="260"/>
      <c r="SIT26" s="260"/>
      <c r="SIU26" s="260"/>
      <c r="SIV26" s="260"/>
      <c r="SIW26" s="260"/>
      <c r="SIX26" s="260"/>
      <c r="SIY26" s="260"/>
      <c r="SIZ26" s="260"/>
      <c r="SJA26" s="260"/>
      <c r="SJB26" s="260"/>
      <c r="SJC26" s="260"/>
      <c r="SJD26" s="260"/>
      <c r="SJE26" s="260"/>
      <c r="SJF26" s="260"/>
      <c r="SJG26" s="260"/>
      <c r="SJH26" s="260"/>
      <c r="SJI26" s="260"/>
      <c r="SJJ26" s="260"/>
      <c r="SJK26" s="260"/>
      <c r="SJL26" s="260"/>
      <c r="SJM26" s="260"/>
      <c r="SJN26" s="260"/>
      <c r="SJO26" s="260"/>
      <c r="SJP26" s="260"/>
      <c r="SJQ26" s="260"/>
      <c r="SJR26" s="260"/>
      <c r="SJS26" s="260"/>
      <c r="SJT26" s="260"/>
      <c r="SJU26" s="260"/>
      <c r="SJV26" s="260"/>
      <c r="SJW26" s="260"/>
      <c r="SJX26" s="260"/>
      <c r="SJY26" s="260"/>
      <c r="SJZ26" s="260"/>
      <c r="SKA26" s="260"/>
      <c r="SKB26" s="260"/>
      <c r="SKC26" s="260"/>
      <c r="SKD26" s="260"/>
      <c r="SKE26" s="260"/>
      <c r="SKF26" s="260"/>
      <c r="SKG26" s="260"/>
      <c r="SKH26" s="260"/>
      <c r="SKI26" s="260"/>
      <c r="SKJ26" s="260"/>
      <c r="SKK26" s="260"/>
      <c r="SKL26" s="260"/>
      <c r="SKM26" s="260"/>
      <c r="SKN26" s="260"/>
      <c r="SKO26" s="260"/>
      <c r="SKP26" s="260"/>
      <c r="SKQ26" s="260"/>
      <c r="SKR26" s="260"/>
      <c r="SKS26" s="260"/>
      <c r="SKT26" s="260"/>
      <c r="SKU26" s="260"/>
      <c r="SKV26" s="260"/>
      <c r="SKW26" s="260"/>
      <c r="SKX26" s="260"/>
      <c r="SKY26" s="260"/>
      <c r="SKZ26" s="260"/>
      <c r="SLA26" s="260"/>
      <c r="SLB26" s="260"/>
      <c r="SLC26" s="260"/>
      <c r="SLD26" s="260"/>
      <c r="SLE26" s="260"/>
      <c r="SLF26" s="260"/>
      <c r="SLG26" s="260"/>
      <c r="SLH26" s="260"/>
      <c r="SLI26" s="260"/>
      <c r="SLJ26" s="260"/>
      <c r="SLK26" s="260"/>
      <c r="SLL26" s="260"/>
      <c r="SLM26" s="260"/>
      <c r="SLN26" s="260"/>
      <c r="SLO26" s="260"/>
      <c r="SLP26" s="260"/>
      <c r="SLQ26" s="260"/>
      <c r="SLR26" s="260"/>
      <c r="SLS26" s="260"/>
      <c r="SLT26" s="260"/>
      <c r="SLU26" s="260"/>
      <c r="SLV26" s="260"/>
      <c r="SLW26" s="260"/>
      <c r="SLX26" s="260"/>
      <c r="SLY26" s="260"/>
      <c r="SLZ26" s="260"/>
      <c r="SMA26" s="260"/>
      <c r="SMB26" s="260"/>
      <c r="SMC26" s="260"/>
      <c r="SMD26" s="260"/>
      <c r="SME26" s="260"/>
      <c r="SMF26" s="260"/>
      <c r="SMG26" s="260"/>
      <c r="SMH26" s="260"/>
      <c r="SMI26" s="260"/>
      <c r="SMJ26" s="260"/>
      <c r="SMK26" s="260"/>
      <c r="SML26" s="260"/>
      <c r="SMM26" s="260"/>
      <c r="SMN26" s="260"/>
      <c r="SMO26" s="260"/>
      <c r="SMP26" s="260"/>
      <c r="SMQ26" s="260"/>
      <c r="SMR26" s="260"/>
      <c r="SMS26" s="260"/>
      <c r="SMT26" s="260"/>
      <c r="SMU26" s="260"/>
      <c r="SMV26" s="260"/>
      <c r="SMW26" s="260"/>
      <c r="SMX26" s="260"/>
      <c r="SMY26" s="260"/>
      <c r="SMZ26" s="260"/>
      <c r="SNA26" s="260"/>
      <c r="SNB26" s="260"/>
      <c r="SNC26" s="260"/>
      <c r="SND26" s="260"/>
      <c r="SNE26" s="260"/>
      <c r="SNF26" s="260"/>
      <c r="SNG26" s="260"/>
      <c r="SNH26" s="260"/>
      <c r="SNI26" s="260"/>
      <c r="SNJ26" s="260"/>
      <c r="SNK26" s="260"/>
      <c r="SNL26" s="260"/>
      <c r="SNM26" s="260"/>
      <c r="SNN26" s="260"/>
      <c r="SNO26" s="260"/>
      <c r="SNP26" s="260"/>
      <c r="SNQ26" s="260"/>
      <c r="SNR26" s="260"/>
      <c r="SNS26" s="260"/>
      <c r="SNT26" s="260"/>
      <c r="SNU26" s="260"/>
      <c r="SNV26" s="260"/>
      <c r="SNW26" s="260"/>
      <c r="SNX26" s="260"/>
      <c r="SNY26" s="260"/>
      <c r="SNZ26" s="260"/>
      <c r="SOA26" s="260"/>
      <c r="SOB26" s="260"/>
      <c r="SOC26" s="260"/>
      <c r="SOD26" s="260"/>
      <c r="SOE26" s="260"/>
      <c r="SOF26" s="260"/>
      <c r="SOG26" s="260"/>
      <c r="SOH26" s="260"/>
      <c r="SOI26" s="260"/>
      <c r="SOJ26" s="260"/>
      <c r="SOK26" s="260"/>
      <c r="SOL26" s="260"/>
      <c r="SOM26" s="260"/>
      <c r="SON26" s="260"/>
      <c r="SOO26" s="260"/>
      <c r="SOP26" s="260"/>
      <c r="SOQ26" s="260"/>
      <c r="SOR26" s="260"/>
      <c r="SOS26" s="260"/>
      <c r="SOT26" s="260"/>
      <c r="SOU26" s="260"/>
      <c r="SOV26" s="260"/>
      <c r="SOW26" s="260"/>
      <c r="SOX26" s="260"/>
      <c r="SOY26" s="260"/>
      <c r="SOZ26" s="260"/>
      <c r="SPA26" s="260"/>
      <c r="SPB26" s="260"/>
      <c r="SPC26" s="260"/>
      <c r="SPD26" s="260"/>
      <c r="SPE26" s="260"/>
      <c r="SPF26" s="260"/>
      <c r="SPG26" s="260"/>
      <c r="SPH26" s="260"/>
      <c r="SPI26" s="260"/>
      <c r="SPJ26" s="260"/>
      <c r="SPK26" s="260"/>
      <c r="SPL26" s="260"/>
      <c r="SPM26" s="260"/>
      <c r="SPN26" s="260"/>
      <c r="SPO26" s="260"/>
      <c r="SPP26" s="260"/>
      <c r="SPQ26" s="260"/>
      <c r="SPR26" s="260"/>
      <c r="SPS26" s="260"/>
      <c r="SPT26" s="260"/>
      <c r="SPU26" s="260"/>
      <c r="SPV26" s="260"/>
      <c r="SPW26" s="260"/>
      <c r="SPX26" s="260"/>
      <c r="SPY26" s="260"/>
      <c r="SPZ26" s="260"/>
      <c r="SQA26" s="260"/>
      <c r="SQB26" s="260"/>
      <c r="SQC26" s="260"/>
      <c r="SQD26" s="260"/>
      <c r="SQE26" s="260"/>
      <c r="SQF26" s="260"/>
      <c r="SQG26" s="260"/>
      <c r="SQH26" s="260"/>
      <c r="SQI26" s="260"/>
      <c r="SQJ26" s="260"/>
      <c r="SQK26" s="260"/>
      <c r="SQL26" s="260"/>
      <c r="SQM26" s="260"/>
      <c r="SQN26" s="260"/>
      <c r="SQO26" s="260"/>
      <c r="SQP26" s="260"/>
      <c r="SQQ26" s="260"/>
      <c r="SQR26" s="260"/>
      <c r="SQS26" s="260"/>
      <c r="SQT26" s="260"/>
      <c r="SQU26" s="260"/>
      <c r="SQV26" s="260"/>
      <c r="SQW26" s="260"/>
      <c r="SQX26" s="260"/>
      <c r="SQY26" s="260"/>
      <c r="SQZ26" s="260"/>
      <c r="SRA26" s="260"/>
      <c r="SRB26" s="260"/>
      <c r="SRC26" s="260"/>
      <c r="SRD26" s="260"/>
      <c r="SRE26" s="260"/>
      <c r="SRF26" s="260"/>
      <c r="SRG26" s="260"/>
      <c r="SRH26" s="260"/>
      <c r="SRI26" s="260"/>
      <c r="SRJ26" s="260"/>
      <c r="SRK26" s="260"/>
      <c r="SRL26" s="260"/>
      <c r="SRM26" s="260"/>
      <c r="SRN26" s="260"/>
      <c r="SRO26" s="260"/>
      <c r="SRP26" s="260"/>
      <c r="SRQ26" s="260"/>
      <c r="SRR26" s="260"/>
      <c r="SRS26" s="260"/>
      <c r="SRT26" s="260"/>
      <c r="SRU26" s="260"/>
      <c r="SRV26" s="260"/>
      <c r="SRW26" s="260"/>
      <c r="SRX26" s="260"/>
      <c r="SRY26" s="260"/>
      <c r="SRZ26" s="260"/>
      <c r="SSA26" s="260"/>
      <c r="SSB26" s="260"/>
      <c r="SSC26" s="260"/>
      <c r="SSD26" s="260"/>
      <c r="SSE26" s="260"/>
      <c r="SSF26" s="260"/>
      <c r="SSG26" s="260"/>
      <c r="SSH26" s="260"/>
      <c r="SSI26" s="260"/>
      <c r="SSJ26" s="260"/>
      <c r="SSK26" s="260"/>
      <c r="SSL26" s="260"/>
      <c r="SSM26" s="260"/>
      <c r="SSN26" s="260"/>
      <c r="SSO26" s="260"/>
      <c r="SSP26" s="260"/>
      <c r="SSQ26" s="260"/>
      <c r="SSR26" s="260"/>
      <c r="SSS26" s="260"/>
      <c r="SST26" s="260"/>
      <c r="SSU26" s="260"/>
      <c r="SSV26" s="260"/>
      <c r="SSW26" s="260"/>
      <c r="SSX26" s="260"/>
      <c r="SSY26" s="260"/>
      <c r="SSZ26" s="260"/>
      <c r="STA26" s="260"/>
      <c r="STB26" s="260"/>
      <c r="STC26" s="260"/>
      <c r="STD26" s="260"/>
      <c r="STE26" s="260"/>
      <c r="STF26" s="260"/>
      <c r="STG26" s="260"/>
      <c r="STH26" s="260"/>
      <c r="STI26" s="260"/>
      <c r="STJ26" s="260"/>
      <c r="STK26" s="260"/>
      <c r="STL26" s="260"/>
      <c r="STM26" s="260"/>
      <c r="STN26" s="260"/>
      <c r="STO26" s="260"/>
      <c r="STP26" s="260"/>
      <c r="STQ26" s="260"/>
      <c r="STR26" s="260"/>
      <c r="STS26" s="260"/>
      <c r="STT26" s="260"/>
      <c r="STU26" s="260"/>
      <c r="STV26" s="260"/>
      <c r="STW26" s="260"/>
      <c r="STX26" s="260"/>
      <c r="STY26" s="260"/>
      <c r="STZ26" s="260"/>
      <c r="SUA26" s="260"/>
      <c r="SUB26" s="260"/>
      <c r="SUC26" s="260"/>
      <c r="SUD26" s="260"/>
      <c r="SUE26" s="260"/>
      <c r="SUF26" s="260"/>
      <c r="SUG26" s="260"/>
      <c r="SUH26" s="260"/>
      <c r="SUI26" s="260"/>
      <c r="SUJ26" s="260"/>
      <c r="SUK26" s="260"/>
      <c r="SUL26" s="260"/>
      <c r="SUM26" s="260"/>
      <c r="SUN26" s="260"/>
      <c r="SUO26" s="260"/>
      <c r="SUP26" s="260"/>
      <c r="SUQ26" s="260"/>
      <c r="SUR26" s="260"/>
      <c r="SUS26" s="260"/>
      <c r="SUT26" s="260"/>
      <c r="SUU26" s="260"/>
      <c r="SUV26" s="260"/>
      <c r="SUW26" s="260"/>
      <c r="SUX26" s="260"/>
      <c r="SUY26" s="260"/>
      <c r="SUZ26" s="260"/>
      <c r="SVA26" s="260"/>
      <c r="SVB26" s="260"/>
      <c r="SVC26" s="260"/>
      <c r="SVD26" s="260"/>
      <c r="SVE26" s="260"/>
      <c r="SVF26" s="260"/>
      <c r="SVG26" s="260"/>
      <c r="SVH26" s="260"/>
      <c r="SVI26" s="260"/>
      <c r="SVJ26" s="260"/>
      <c r="SVK26" s="260"/>
      <c r="SVL26" s="260"/>
      <c r="SVM26" s="260"/>
      <c r="SVN26" s="260"/>
      <c r="SVO26" s="260"/>
      <c r="SVP26" s="260"/>
      <c r="SVQ26" s="260"/>
      <c r="SVR26" s="260"/>
      <c r="SVS26" s="260"/>
      <c r="SVT26" s="260"/>
      <c r="SVU26" s="260"/>
      <c r="SVV26" s="260"/>
      <c r="SVW26" s="260"/>
      <c r="SVX26" s="260"/>
      <c r="SVY26" s="260"/>
      <c r="SVZ26" s="260"/>
      <c r="SWA26" s="260"/>
      <c r="SWB26" s="260"/>
      <c r="SWC26" s="260"/>
      <c r="SWD26" s="260"/>
      <c r="SWE26" s="260"/>
      <c r="SWF26" s="260"/>
      <c r="SWG26" s="260"/>
      <c r="SWH26" s="260"/>
      <c r="SWI26" s="260"/>
      <c r="SWJ26" s="260"/>
      <c r="SWK26" s="260"/>
      <c r="SWL26" s="260"/>
      <c r="SWM26" s="260"/>
      <c r="SWN26" s="260"/>
      <c r="SWO26" s="260"/>
      <c r="SWP26" s="260"/>
      <c r="SWQ26" s="260"/>
      <c r="SWR26" s="260"/>
      <c r="SWS26" s="260"/>
      <c r="SWT26" s="260"/>
      <c r="SWU26" s="260"/>
      <c r="SWV26" s="260"/>
      <c r="SWW26" s="260"/>
      <c r="SWX26" s="260"/>
      <c r="SWY26" s="260"/>
      <c r="SWZ26" s="260"/>
      <c r="SXA26" s="260"/>
      <c r="SXB26" s="260"/>
      <c r="SXC26" s="260"/>
      <c r="SXD26" s="260"/>
      <c r="SXE26" s="260"/>
      <c r="SXF26" s="260"/>
      <c r="SXG26" s="260"/>
      <c r="SXH26" s="260"/>
      <c r="SXI26" s="260"/>
      <c r="SXJ26" s="260"/>
      <c r="SXK26" s="260"/>
      <c r="SXL26" s="260"/>
      <c r="SXM26" s="260"/>
      <c r="SXN26" s="260"/>
      <c r="SXO26" s="260"/>
      <c r="SXP26" s="260"/>
      <c r="SXQ26" s="260"/>
      <c r="SXR26" s="260"/>
      <c r="SXS26" s="260"/>
      <c r="SXT26" s="260"/>
      <c r="SXU26" s="260"/>
      <c r="SXV26" s="260"/>
      <c r="SXW26" s="260"/>
      <c r="SXX26" s="260"/>
      <c r="SXY26" s="260"/>
      <c r="SXZ26" s="260"/>
      <c r="SYA26" s="260"/>
      <c r="SYB26" s="260"/>
      <c r="SYC26" s="260"/>
      <c r="SYD26" s="260"/>
      <c r="SYE26" s="260"/>
      <c r="SYF26" s="260"/>
      <c r="SYG26" s="260"/>
      <c r="SYH26" s="260"/>
      <c r="SYI26" s="260"/>
      <c r="SYJ26" s="260"/>
      <c r="SYK26" s="260"/>
      <c r="SYL26" s="260"/>
      <c r="SYM26" s="260"/>
      <c r="SYN26" s="260"/>
      <c r="SYO26" s="260"/>
      <c r="SYP26" s="260"/>
      <c r="SYQ26" s="260"/>
      <c r="SYR26" s="260"/>
      <c r="SYS26" s="260"/>
      <c r="SYT26" s="260"/>
      <c r="SYU26" s="260"/>
      <c r="SYV26" s="260"/>
      <c r="SYW26" s="260"/>
      <c r="SYX26" s="260"/>
      <c r="SYY26" s="260"/>
      <c r="SYZ26" s="260"/>
      <c r="SZA26" s="260"/>
      <c r="SZB26" s="260"/>
      <c r="SZC26" s="260"/>
      <c r="SZD26" s="260"/>
      <c r="SZE26" s="260"/>
      <c r="SZF26" s="260"/>
      <c r="SZG26" s="260"/>
      <c r="SZH26" s="260"/>
      <c r="SZI26" s="260"/>
      <c r="SZJ26" s="260"/>
      <c r="SZK26" s="260"/>
      <c r="SZL26" s="260"/>
      <c r="SZM26" s="260"/>
      <c r="SZN26" s="260"/>
      <c r="SZO26" s="260"/>
      <c r="SZP26" s="260"/>
      <c r="SZQ26" s="260"/>
      <c r="SZR26" s="260"/>
      <c r="SZS26" s="260"/>
      <c r="SZT26" s="260"/>
      <c r="SZU26" s="260"/>
      <c r="SZV26" s="260"/>
      <c r="SZW26" s="260"/>
      <c r="SZX26" s="260"/>
      <c r="SZY26" s="260"/>
      <c r="SZZ26" s="260"/>
      <c r="TAA26" s="260"/>
      <c r="TAB26" s="260"/>
      <c r="TAC26" s="260"/>
      <c r="TAD26" s="260"/>
      <c r="TAE26" s="260"/>
      <c r="TAF26" s="260"/>
      <c r="TAG26" s="260"/>
      <c r="TAH26" s="260"/>
      <c r="TAI26" s="260"/>
      <c r="TAJ26" s="260"/>
      <c r="TAK26" s="260"/>
      <c r="TAL26" s="260"/>
      <c r="TAM26" s="260"/>
      <c r="TAN26" s="260"/>
      <c r="TAO26" s="260"/>
      <c r="TAP26" s="260"/>
      <c r="TAQ26" s="260"/>
      <c r="TAR26" s="260"/>
      <c r="TAS26" s="260"/>
      <c r="TAT26" s="260"/>
      <c r="TAU26" s="260"/>
      <c r="TAV26" s="260"/>
      <c r="TAW26" s="260"/>
      <c r="TAX26" s="260"/>
      <c r="TAY26" s="260"/>
      <c r="TAZ26" s="260"/>
      <c r="TBA26" s="260"/>
      <c r="TBB26" s="260"/>
      <c r="TBC26" s="260"/>
      <c r="TBD26" s="260"/>
      <c r="TBE26" s="260"/>
      <c r="TBF26" s="260"/>
      <c r="TBG26" s="260"/>
      <c r="TBH26" s="260"/>
      <c r="TBI26" s="260"/>
      <c r="TBJ26" s="260"/>
      <c r="TBK26" s="260"/>
      <c r="TBL26" s="260"/>
      <c r="TBM26" s="260"/>
      <c r="TBN26" s="260"/>
      <c r="TBO26" s="260"/>
      <c r="TBP26" s="260"/>
      <c r="TBQ26" s="260"/>
      <c r="TBR26" s="260"/>
      <c r="TBS26" s="260"/>
      <c r="TBT26" s="260"/>
      <c r="TBU26" s="260"/>
      <c r="TBV26" s="260"/>
      <c r="TBW26" s="260"/>
      <c r="TBX26" s="260"/>
      <c r="TBY26" s="260"/>
      <c r="TBZ26" s="260"/>
      <c r="TCA26" s="260"/>
      <c r="TCB26" s="260"/>
      <c r="TCC26" s="260"/>
      <c r="TCD26" s="260"/>
      <c r="TCE26" s="260"/>
      <c r="TCF26" s="260"/>
      <c r="TCG26" s="260"/>
      <c r="TCH26" s="260"/>
      <c r="TCI26" s="260"/>
      <c r="TCJ26" s="260"/>
      <c r="TCK26" s="260"/>
      <c r="TCL26" s="260"/>
      <c r="TCM26" s="260"/>
      <c r="TCN26" s="260"/>
      <c r="TCO26" s="260"/>
      <c r="TCP26" s="260"/>
      <c r="TCQ26" s="260"/>
      <c r="TCR26" s="260"/>
      <c r="TCS26" s="260"/>
      <c r="TCT26" s="260"/>
      <c r="TCU26" s="260"/>
      <c r="TCV26" s="260"/>
      <c r="TCW26" s="260"/>
      <c r="TCX26" s="260"/>
      <c r="TCY26" s="260"/>
      <c r="TCZ26" s="260"/>
      <c r="TDA26" s="260"/>
      <c r="TDB26" s="260"/>
      <c r="TDC26" s="260"/>
      <c r="TDD26" s="260"/>
      <c r="TDE26" s="260"/>
      <c r="TDF26" s="260"/>
      <c r="TDG26" s="260"/>
      <c r="TDH26" s="260"/>
      <c r="TDI26" s="260"/>
      <c r="TDJ26" s="260"/>
      <c r="TDK26" s="260"/>
      <c r="TDL26" s="260"/>
      <c r="TDM26" s="260"/>
      <c r="TDN26" s="260"/>
      <c r="TDO26" s="260"/>
      <c r="TDP26" s="260"/>
      <c r="TDQ26" s="260"/>
      <c r="TDR26" s="260"/>
      <c r="TDS26" s="260"/>
      <c r="TDT26" s="260"/>
      <c r="TDU26" s="260"/>
      <c r="TDV26" s="260"/>
      <c r="TDW26" s="260"/>
      <c r="TDX26" s="260"/>
      <c r="TDY26" s="260"/>
      <c r="TDZ26" s="260"/>
      <c r="TEA26" s="260"/>
      <c r="TEB26" s="260"/>
      <c r="TEC26" s="260"/>
      <c r="TED26" s="260"/>
      <c r="TEE26" s="260"/>
      <c r="TEF26" s="260"/>
      <c r="TEG26" s="260"/>
      <c r="TEH26" s="260"/>
      <c r="TEI26" s="260"/>
      <c r="TEJ26" s="260"/>
      <c r="TEK26" s="260"/>
      <c r="TEL26" s="260"/>
      <c r="TEM26" s="260"/>
      <c r="TEN26" s="260"/>
      <c r="TEO26" s="260"/>
      <c r="TEP26" s="260"/>
      <c r="TEQ26" s="260"/>
      <c r="TER26" s="260"/>
      <c r="TES26" s="260"/>
      <c r="TET26" s="260"/>
      <c r="TEU26" s="260"/>
      <c r="TEV26" s="260"/>
      <c r="TEW26" s="260"/>
      <c r="TEX26" s="260"/>
      <c r="TEY26" s="260"/>
      <c r="TEZ26" s="260"/>
      <c r="TFA26" s="260"/>
      <c r="TFB26" s="260"/>
      <c r="TFC26" s="260"/>
      <c r="TFD26" s="260"/>
      <c r="TFE26" s="260"/>
      <c r="TFF26" s="260"/>
      <c r="TFG26" s="260"/>
      <c r="TFH26" s="260"/>
      <c r="TFI26" s="260"/>
      <c r="TFJ26" s="260"/>
      <c r="TFK26" s="260"/>
      <c r="TFL26" s="260"/>
      <c r="TFM26" s="260"/>
      <c r="TFN26" s="260"/>
      <c r="TFO26" s="260"/>
      <c r="TFP26" s="260"/>
      <c r="TFQ26" s="260"/>
      <c r="TFR26" s="260"/>
      <c r="TFS26" s="260"/>
      <c r="TFT26" s="260"/>
      <c r="TFU26" s="260"/>
      <c r="TFV26" s="260"/>
      <c r="TFW26" s="260"/>
      <c r="TFX26" s="260"/>
      <c r="TFY26" s="260"/>
      <c r="TFZ26" s="260"/>
      <c r="TGA26" s="260"/>
      <c r="TGB26" s="260"/>
      <c r="TGC26" s="260"/>
      <c r="TGD26" s="260"/>
      <c r="TGE26" s="260"/>
      <c r="TGF26" s="260"/>
      <c r="TGG26" s="260"/>
      <c r="TGH26" s="260"/>
      <c r="TGI26" s="260"/>
      <c r="TGJ26" s="260"/>
      <c r="TGK26" s="260"/>
      <c r="TGL26" s="260"/>
      <c r="TGM26" s="260"/>
      <c r="TGN26" s="260"/>
      <c r="TGO26" s="260"/>
      <c r="TGP26" s="260"/>
      <c r="TGQ26" s="260"/>
      <c r="TGR26" s="260"/>
      <c r="TGS26" s="260"/>
      <c r="TGT26" s="260"/>
      <c r="TGU26" s="260"/>
      <c r="TGV26" s="260"/>
      <c r="TGW26" s="260"/>
      <c r="TGX26" s="260"/>
      <c r="TGY26" s="260"/>
      <c r="TGZ26" s="260"/>
      <c r="THA26" s="260"/>
      <c r="THB26" s="260"/>
      <c r="THC26" s="260"/>
      <c r="THD26" s="260"/>
      <c r="THE26" s="260"/>
      <c r="THF26" s="260"/>
      <c r="THG26" s="260"/>
      <c r="THH26" s="260"/>
      <c r="THI26" s="260"/>
      <c r="THJ26" s="260"/>
      <c r="THK26" s="260"/>
      <c r="THL26" s="260"/>
      <c r="THM26" s="260"/>
      <c r="THN26" s="260"/>
      <c r="THO26" s="260"/>
      <c r="THP26" s="260"/>
      <c r="THQ26" s="260"/>
      <c r="THR26" s="260"/>
      <c r="THS26" s="260"/>
      <c r="THT26" s="260"/>
      <c r="THU26" s="260"/>
      <c r="THV26" s="260"/>
      <c r="THW26" s="260"/>
      <c r="THX26" s="260"/>
      <c r="THY26" s="260"/>
      <c r="THZ26" s="260"/>
      <c r="TIA26" s="260"/>
      <c r="TIB26" s="260"/>
      <c r="TIC26" s="260"/>
      <c r="TID26" s="260"/>
      <c r="TIE26" s="260"/>
      <c r="TIF26" s="260"/>
      <c r="TIG26" s="260"/>
      <c r="TIH26" s="260"/>
      <c r="TII26" s="260"/>
      <c r="TIJ26" s="260"/>
      <c r="TIK26" s="260"/>
      <c r="TIL26" s="260"/>
      <c r="TIM26" s="260"/>
      <c r="TIN26" s="260"/>
      <c r="TIO26" s="260"/>
      <c r="TIP26" s="260"/>
      <c r="TIQ26" s="260"/>
      <c r="TIR26" s="260"/>
      <c r="TIS26" s="260"/>
      <c r="TIT26" s="260"/>
      <c r="TIU26" s="260"/>
      <c r="TIV26" s="260"/>
      <c r="TIW26" s="260"/>
      <c r="TIX26" s="260"/>
      <c r="TIY26" s="260"/>
      <c r="TIZ26" s="260"/>
      <c r="TJA26" s="260"/>
      <c r="TJB26" s="260"/>
      <c r="TJC26" s="260"/>
      <c r="TJD26" s="260"/>
      <c r="TJE26" s="260"/>
      <c r="TJF26" s="260"/>
      <c r="TJG26" s="260"/>
      <c r="TJH26" s="260"/>
      <c r="TJI26" s="260"/>
      <c r="TJJ26" s="260"/>
      <c r="TJK26" s="260"/>
      <c r="TJL26" s="260"/>
      <c r="TJM26" s="260"/>
      <c r="TJN26" s="260"/>
      <c r="TJO26" s="260"/>
      <c r="TJP26" s="260"/>
      <c r="TJQ26" s="260"/>
      <c r="TJR26" s="260"/>
      <c r="TJS26" s="260"/>
      <c r="TJT26" s="260"/>
      <c r="TJU26" s="260"/>
      <c r="TJV26" s="260"/>
      <c r="TJW26" s="260"/>
      <c r="TJX26" s="260"/>
      <c r="TJY26" s="260"/>
      <c r="TJZ26" s="260"/>
      <c r="TKA26" s="260"/>
      <c r="TKB26" s="260"/>
      <c r="TKC26" s="260"/>
      <c r="TKD26" s="260"/>
      <c r="TKE26" s="260"/>
      <c r="TKF26" s="260"/>
      <c r="TKG26" s="260"/>
      <c r="TKH26" s="260"/>
      <c r="TKI26" s="260"/>
      <c r="TKJ26" s="260"/>
      <c r="TKK26" s="260"/>
      <c r="TKL26" s="260"/>
      <c r="TKM26" s="260"/>
      <c r="TKN26" s="260"/>
      <c r="TKO26" s="260"/>
      <c r="TKP26" s="260"/>
      <c r="TKQ26" s="260"/>
      <c r="TKR26" s="260"/>
      <c r="TKS26" s="260"/>
      <c r="TKT26" s="260"/>
      <c r="TKU26" s="260"/>
      <c r="TKV26" s="260"/>
      <c r="TKW26" s="260"/>
      <c r="TKX26" s="260"/>
      <c r="TKY26" s="260"/>
      <c r="TKZ26" s="260"/>
      <c r="TLA26" s="260"/>
      <c r="TLB26" s="260"/>
      <c r="TLC26" s="260"/>
      <c r="TLD26" s="260"/>
      <c r="TLE26" s="260"/>
      <c r="TLF26" s="260"/>
      <c r="TLG26" s="260"/>
      <c r="TLH26" s="260"/>
      <c r="TLI26" s="260"/>
      <c r="TLJ26" s="260"/>
      <c r="TLK26" s="260"/>
      <c r="TLL26" s="260"/>
      <c r="TLM26" s="260"/>
      <c r="TLN26" s="260"/>
      <c r="TLO26" s="260"/>
      <c r="TLP26" s="260"/>
      <c r="TLQ26" s="260"/>
      <c r="TLR26" s="260"/>
      <c r="TLS26" s="260"/>
      <c r="TLT26" s="260"/>
      <c r="TLU26" s="260"/>
      <c r="TLV26" s="260"/>
      <c r="TLW26" s="260"/>
      <c r="TLX26" s="260"/>
      <c r="TLY26" s="260"/>
      <c r="TLZ26" s="260"/>
      <c r="TMA26" s="260"/>
      <c r="TMB26" s="260"/>
      <c r="TMC26" s="260"/>
      <c r="TMD26" s="260"/>
      <c r="TME26" s="260"/>
      <c r="TMF26" s="260"/>
      <c r="TMG26" s="260"/>
      <c r="TMH26" s="260"/>
      <c r="TMI26" s="260"/>
      <c r="TMJ26" s="260"/>
      <c r="TMK26" s="260"/>
      <c r="TML26" s="260"/>
      <c r="TMM26" s="260"/>
      <c r="TMN26" s="260"/>
      <c r="TMO26" s="260"/>
      <c r="TMP26" s="260"/>
      <c r="TMQ26" s="260"/>
      <c r="TMR26" s="260"/>
      <c r="TMS26" s="260"/>
      <c r="TMT26" s="260"/>
      <c r="TMU26" s="260"/>
      <c r="TMV26" s="260"/>
      <c r="TMW26" s="260"/>
      <c r="TMX26" s="260"/>
      <c r="TMY26" s="260"/>
      <c r="TMZ26" s="260"/>
      <c r="TNA26" s="260"/>
      <c r="TNB26" s="260"/>
      <c r="TNC26" s="260"/>
      <c r="TND26" s="260"/>
      <c r="TNE26" s="260"/>
      <c r="TNF26" s="260"/>
      <c r="TNG26" s="260"/>
      <c r="TNH26" s="260"/>
      <c r="TNI26" s="260"/>
      <c r="TNJ26" s="260"/>
      <c r="TNK26" s="260"/>
      <c r="TNL26" s="260"/>
      <c r="TNM26" s="260"/>
      <c r="TNN26" s="260"/>
      <c r="TNO26" s="260"/>
      <c r="TNP26" s="260"/>
      <c r="TNQ26" s="260"/>
      <c r="TNR26" s="260"/>
      <c r="TNS26" s="260"/>
      <c r="TNT26" s="260"/>
      <c r="TNU26" s="260"/>
      <c r="TNV26" s="260"/>
      <c r="TNW26" s="260"/>
      <c r="TNX26" s="260"/>
      <c r="TNY26" s="260"/>
      <c r="TNZ26" s="260"/>
      <c r="TOA26" s="260"/>
      <c r="TOB26" s="260"/>
      <c r="TOC26" s="260"/>
      <c r="TOD26" s="260"/>
      <c r="TOE26" s="260"/>
      <c r="TOF26" s="260"/>
      <c r="TOG26" s="260"/>
      <c r="TOH26" s="260"/>
      <c r="TOI26" s="260"/>
      <c r="TOJ26" s="260"/>
      <c r="TOK26" s="260"/>
      <c r="TOL26" s="260"/>
      <c r="TOM26" s="260"/>
      <c r="TON26" s="260"/>
      <c r="TOO26" s="260"/>
      <c r="TOP26" s="260"/>
      <c r="TOQ26" s="260"/>
      <c r="TOR26" s="260"/>
      <c r="TOS26" s="260"/>
      <c r="TOT26" s="260"/>
      <c r="TOU26" s="260"/>
      <c r="TOV26" s="260"/>
      <c r="TOW26" s="260"/>
      <c r="TOX26" s="260"/>
      <c r="TOY26" s="260"/>
      <c r="TOZ26" s="260"/>
      <c r="TPA26" s="260"/>
      <c r="TPB26" s="260"/>
      <c r="TPC26" s="260"/>
      <c r="TPD26" s="260"/>
      <c r="TPE26" s="260"/>
      <c r="TPF26" s="260"/>
      <c r="TPG26" s="260"/>
      <c r="TPH26" s="260"/>
      <c r="TPI26" s="260"/>
      <c r="TPJ26" s="260"/>
      <c r="TPK26" s="260"/>
      <c r="TPL26" s="260"/>
      <c r="TPM26" s="260"/>
      <c r="TPN26" s="260"/>
      <c r="TPO26" s="260"/>
      <c r="TPP26" s="260"/>
      <c r="TPQ26" s="260"/>
      <c r="TPR26" s="260"/>
      <c r="TPS26" s="260"/>
      <c r="TPT26" s="260"/>
      <c r="TPU26" s="260"/>
      <c r="TPV26" s="260"/>
      <c r="TPW26" s="260"/>
      <c r="TPX26" s="260"/>
      <c r="TPY26" s="260"/>
      <c r="TPZ26" s="260"/>
      <c r="TQA26" s="260"/>
      <c r="TQB26" s="260"/>
      <c r="TQC26" s="260"/>
      <c r="TQD26" s="260"/>
      <c r="TQE26" s="260"/>
      <c r="TQF26" s="260"/>
      <c r="TQG26" s="260"/>
      <c r="TQH26" s="260"/>
      <c r="TQI26" s="260"/>
      <c r="TQJ26" s="260"/>
      <c r="TQK26" s="260"/>
      <c r="TQL26" s="260"/>
      <c r="TQM26" s="260"/>
      <c r="TQN26" s="260"/>
      <c r="TQO26" s="260"/>
      <c r="TQP26" s="260"/>
      <c r="TQQ26" s="260"/>
      <c r="TQR26" s="260"/>
      <c r="TQS26" s="260"/>
      <c r="TQT26" s="260"/>
      <c r="TQU26" s="260"/>
      <c r="TQV26" s="260"/>
      <c r="TQW26" s="260"/>
      <c r="TQX26" s="260"/>
      <c r="TQY26" s="260"/>
      <c r="TQZ26" s="260"/>
      <c r="TRA26" s="260"/>
      <c r="TRB26" s="260"/>
      <c r="TRC26" s="260"/>
      <c r="TRD26" s="260"/>
      <c r="TRE26" s="260"/>
      <c r="TRF26" s="260"/>
      <c r="TRG26" s="260"/>
      <c r="TRH26" s="260"/>
      <c r="TRI26" s="260"/>
      <c r="TRJ26" s="260"/>
      <c r="TRK26" s="260"/>
      <c r="TRL26" s="260"/>
      <c r="TRM26" s="260"/>
      <c r="TRN26" s="260"/>
      <c r="TRO26" s="260"/>
      <c r="TRP26" s="260"/>
      <c r="TRQ26" s="260"/>
      <c r="TRR26" s="260"/>
      <c r="TRS26" s="260"/>
      <c r="TRT26" s="260"/>
      <c r="TRU26" s="260"/>
      <c r="TRV26" s="260"/>
      <c r="TRW26" s="260"/>
      <c r="TRX26" s="260"/>
      <c r="TRY26" s="260"/>
      <c r="TRZ26" s="260"/>
      <c r="TSA26" s="260"/>
      <c r="TSB26" s="260"/>
      <c r="TSC26" s="260"/>
      <c r="TSD26" s="260"/>
      <c r="TSE26" s="260"/>
      <c r="TSF26" s="260"/>
      <c r="TSG26" s="260"/>
      <c r="TSH26" s="260"/>
      <c r="TSI26" s="260"/>
      <c r="TSJ26" s="260"/>
      <c r="TSK26" s="260"/>
      <c r="TSL26" s="260"/>
      <c r="TSM26" s="260"/>
      <c r="TSN26" s="260"/>
      <c r="TSO26" s="260"/>
      <c r="TSP26" s="260"/>
      <c r="TSQ26" s="260"/>
      <c r="TSR26" s="260"/>
      <c r="TSS26" s="260"/>
      <c r="TST26" s="260"/>
      <c r="TSU26" s="260"/>
      <c r="TSV26" s="260"/>
      <c r="TSW26" s="260"/>
      <c r="TSX26" s="260"/>
      <c r="TSY26" s="260"/>
      <c r="TSZ26" s="260"/>
      <c r="TTA26" s="260"/>
      <c r="TTB26" s="260"/>
      <c r="TTC26" s="260"/>
      <c r="TTD26" s="260"/>
      <c r="TTE26" s="260"/>
      <c r="TTF26" s="260"/>
      <c r="TTG26" s="260"/>
      <c r="TTH26" s="260"/>
      <c r="TTI26" s="260"/>
      <c r="TTJ26" s="260"/>
      <c r="TTK26" s="260"/>
      <c r="TTL26" s="260"/>
      <c r="TTM26" s="260"/>
      <c r="TTN26" s="260"/>
      <c r="TTO26" s="260"/>
      <c r="TTP26" s="260"/>
      <c r="TTQ26" s="260"/>
      <c r="TTR26" s="260"/>
      <c r="TTS26" s="260"/>
      <c r="TTT26" s="260"/>
      <c r="TTU26" s="260"/>
      <c r="TTV26" s="260"/>
      <c r="TTW26" s="260"/>
      <c r="TTX26" s="260"/>
      <c r="TTY26" s="260"/>
      <c r="TTZ26" s="260"/>
      <c r="TUA26" s="260"/>
      <c r="TUB26" s="260"/>
      <c r="TUC26" s="260"/>
      <c r="TUD26" s="260"/>
      <c r="TUE26" s="260"/>
      <c r="TUF26" s="260"/>
      <c r="TUG26" s="260"/>
      <c r="TUH26" s="260"/>
      <c r="TUI26" s="260"/>
      <c r="TUJ26" s="260"/>
      <c r="TUK26" s="260"/>
      <c r="TUL26" s="260"/>
      <c r="TUM26" s="260"/>
      <c r="TUN26" s="260"/>
      <c r="TUO26" s="260"/>
      <c r="TUP26" s="260"/>
      <c r="TUQ26" s="260"/>
      <c r="TUR26" s="260"/>
      <c r="TUS26" s="260"/>
      <c r="TUT26" s="260"/>
      <c r="TUU26" s="260"/>
      <c r="TUV26" s="260"/>
      <c r="TUW26" s="260"/>
      <c r="TUX26" s="260"/>
      <c r="TUY26" s="260"/>
      <c r="TUZ26" s="260"/>
      <c r="TVA26" s="260"/>
      <c r="TVB26" s="260"/>
      <c r="TVC26" s="260"/>
      <c r="TVD26" s="260"/>
      <c r="TVE26" s="260"/>
      <c r="TVF26" s="260"/>
      <c r="TVG26" s="260"/>
      <c r="TVH26" s="260"/>
      <c r="TVI26" s="260"/>
      <c r="TVJ26" s="260"/>
      <c r="TVK26" s="260"/>
      <c r="TVL26" s="260"/>
      <c r="TVM26" s="260"/>
      <c r="TVN26" s="260"/>
      <c r="TVO26" s="260"/>
      <c r="TVP26" s="260"/>
      <c r="TVQ26" s="260"/>
      <c r="TVR26" s="260"/>
      <c r="TVS26" s="260"/>
      <c r="TVT26" s="260"/>
      <c r="TVU26" s="260"/>
      <c r="TVV26" s="260"/>
      <c r="TVW26" s="260"/>
      <c r="TVX26" s="260"/>
      <c r="TVY26" s="260"/>
      <c r="TVZ26" s="260"/>
      <c r="TWA26" s="260"/>
      <c r="TWB26" s="260"/>
      <c r="TWC26" s="260"/>
      <c r="TWD26" s="260"/>
      <c r="TWE26" s="260"/>
      <c r="TWF26" s="260"/>
      <c r="TWG26" s="260"/>
      <c r="TWH26" s="260"/>
      <c r="TWI26" s="260"/>
      <c r="TWJ26" s="260"/>
      <c r="TWK26" s="260"/>
      <c r="TWL26" s="260"/>
      <c r="TWM26" s="260"/>
      <c r="TWN26" s="260"/>
      <c r="TWO26" s="260"/>
      <c r="TWP26" s="260"/>
      <c r="TWQ26" s="260"/>
      <c r="TWR26" s="260"/>
      <c r="TWS26" s="260"/>
      <c r="TWT26" s="260"/>
      <c r="TWU26" s="260"/>
      <c r="TWV26" s="260"/>
      <c r="TWW26" s="260"/>
      <c r="TWX26" s="260"/>
      <c r="TWY26" s="260"/>
      <c r="TWZ26" s="260"/>
      <c r="TXA26" s="260"/>
      <c r="TXB26" s="260"/>
      <c r="TXC26" s="260"/>
      <c r="TXD26" s="260"/>
      <c r="TXE26" s="260"/>
      <c r="TXF26" s="260"/>
      <c r="TXG26" s="260"/>
      <c r="TXH26" s="260"/>
      <c r="TXI26" s="260"/>
      <c r="TXJ26" s="260"/>
      <c r="TXK26" s="260"/>
      <c r="TXL26" s="260"/>
      <c r="TXM26" s="260"/>
      <c r="TXN26" s="260"/>
      <c r="TXO26" s="260"/>
      <c r="TXP26" s="260"/>
      <c r="TXQ26" s="260"/>
      <c r="TXR26" s="260"/>
      <c r="TXS26" s="260"/>
      <c r="TXT26" s="260"/>
      <c r="TXU26" s="260"/>
      <c r="TXV26" s="260"/>
      <c r="TXW26" s="260"/>
      <c r="TXX26" s="260"/>
      <c r="TXY26" s="260"/>
      <c r="TXZ26" s="260"/>
      <c r="TYA26" s="260"/>
      <c r="TYB26" s="260"/>
      <c r="TYC26" s="260"/>
      <c r="TYD26" s="260"/>
      <c r="TYE26" s="260"/>
      <c r="TYF26" s="260"/>
      <c r="TYG26" s="260"/>
      <c r="TYH26" s="260"/>
      <c r="TYI26" s="260"/>
      <c r="TYJ26" s="260"/>
      <c r="TYK26" s="260"/>
      <c r="TYL26" s="260"/>
      <c r="TYM26" s="260"/>
      <c r="TYN26" s="260"/>
      <c r="TYO26" s="260"/>
      <c r="TYP26" s="260"/>
      <c r="TYQ26" s="260"/>
      <c r="TYR26" s="260"/>
      <c r="TYS26" s="260"/>
      <c r="TYT26" s="260"/>
      <c r="TYU26" s="260"/>
      <c r="TYV26" s="260"/>
      <c r="TYW26" s="260"/>
      <c r="TYX26" s="260"/>
      <c r="TYY26" s="260"/>
      <c r="TYZ26" s="260"/>
      <c r="TZA26" s="260"/>
      <c r="TZB26" s="260"/>
      <c r="TZC26" s="260"/>
      <c r="TZD26" s="260"/>
      <c r="TZE26" s="260"/>
      <c r="TZF26" s="260"/>
      <c r="TZG26" s="260"/>
      <c r="TZH26" s="260"/>
      <c r="TZI26" s="260"/>
      <c r="TZJ26" s="260"/>
      <c r="TZK26" s="260"/>
      <c r="TZL26" s="260"/>
      <c r="TZM26" s="260"/>
      <c r="TZN26" s="260"/>
      <c r="TZO26" s="260"/>
      <c r="TZP26" s="260"/>
      <c r="TZQ26" s="260"/>
      <c r="TZR26" s="260"/>
      <c r="TZS26" s="260"/>
      <c r="TZT26" s="260"/>
      <c r="TZU26" s="260"/>
      <c r="TZV26" s="260"/>
      <c r="TZW26" s="260"/>
      <c r="TZX26" s="260"/>
      <c r="TZY26" s="260"/>
      <c r="TZZ26" s="260"/>
      <c r="UAA26" s="260"/>
      <c r="UAB26" s="260"/>
      <c r="UAC26" s="260"/>
      <c r="UAD26" s="260"/>
      <c r="UAE26" s="260"/>
      <c r="UAF26" s="260"/>
      <c r="UAG26" s="260"/>
      <c r="UAH26" s="260"/>
      <c r="UAI26" s="260"/>
      <c r="UAJ26" s="260"/>
      <c r="UAK26" s="260"/>
      <c r="UAL26" s="260"/>
      <c r="UAM26" s="260"/>
      <c r="UAN26" s="260"/>
      <c r="UAO26" s="260"/>
      <c r="UAP26" s="260"/>
      <c r="UAQ26" s="260"/>
      <c r="UAR26" s="260"/>
      <c r="UAS26" s="260"/>
      <c r="UAT26" s="260"/>
      <c r="UAU26" s="260"/>
      <c r="UAV26" s="260"/>
      <c r="UAW26" s="260"/>
      <c r="UAX26" s="260"/>
      <c r="UAY26" s="260"/>
      <c r="UAZ26" s="260"/>
      <c r="UBA26" s="260"/>
      <c r="UBB26" s="260"/>
      <c r="UBC26" s="260"/>
      <c r="UBD26" s="260"/>
      <c r="UBE26" s="260"/>
      <c r="UBF26" s="260"/>
      <c r="UBG26" s="260"/>
      <c r="UBH26" s="260"/>
      <c r="UBI26" s="260"/>
      <c r="UBJ26" s="260"/>
      <c r="UBK26" s="260"/>
      <c r="UBL26" s="260"/>
      <c r="UBM26" s="260"/>
      <c r="UBN26" s="260"/>
      <c r="UBO26" s="260"/>
      <c r="UBP26" s="260"/>
      <c r="UBQ26" s="260"/>
      <c r="UBR26" s="260"/>
      <c r="UBS26" s="260"/>
      <c r="UBT26" s="260"/>
      <c r="UBU26" s="260"/>
      <c r="UBV26" s="260"/>
      <c r="UBW26" s="260"/>
      <c r="UBX26" s="260"/>
      <c r="UBY26" s="260"/>
      <c r="UBZ26" s="260"/>
      <c r="UCA26" s="260"/>
      <c r="UCB26" s="260"/>
      <c r="UCC26" s="260"/>
      <c r="UCD26" s="260"/>
      <c r="UCE26" s="260"/>
      <c r="UCF26" s="260"/>
      <c r="UCG26" s="260"/>
      <c r="UCH26" s="260"/>
      <c r="UCI26" s="260"/>
      <c r="UCJ26" s="260"/>
      <c r="UCK26" s="260"/>
      <c r="UCL26" s="260"/>
      <c r="UCM26" s="260"/>
      <c r="UCN26" s="260"/>
      <c r="UCO26" s="260"/>
      <c r="UCP26" s="260"/>
      <c r="UCQ26" s="260"/>
      <c r="UCR26" s="260"/>
      <c r="UCS26" s="260"/>
      <c r="UCT26" s="260"/>
      <c r="UCU26" s="260"/>
      <c r="UCV26" s="260"/>
      <c r="UCW26" s="260"/>
      <c r="UCX26" s="260"/>
      <c r="UCY26" s="260"/>
      <c r="UCZ26" s="260"/>
      <c r="UDA26" s="260"/>
      <c r="UDB26" s="260"/>
      <c r="UDC26" s="260"/>
      <c r="UDD26" s="260"/>
      <c r="UDE26" s="260"/>
      <c r="UDF26" s="260"/>
      <c r="UDG26" s="260"/>
      <c r="UDH26" s="260"/>
      <c r="UDI26" s="260"/>
      <c r="UDJ26" s="260"/>
      <c r="UDK26" s="260"/>
      <c r="UDL26" s="260"/>
      <c r="UDM26" s="260"/>
      <c r="UDN26" s="260"/>
      <c r="UDO26" s="260"/>
      <c r="UDP26" s="260"/>
      <c r="UDQ26" s="260"/>
      <c r="UDR26" s="260"/>
      <c r="UDS26" s="260"/>
      <c r="UDT26" s="260"/>
      <c r="UDU26" s="260"/>
      <c r="UDV26" s="260"/>
      <c r="UDW26" s="260"/>
      <c r="UDX26" s="260"/>
      <c r="UDY26" s="260"/>
      <c r="UDZ26" s="260"/>
      <c r="UEA26" s="260"/>
      <c r="UEB26" s="260"/>
      <c r="UEC26" s="260"/>
      <c r="UED26" s="260"/>
      <c r="UEE26" s="260"/>
      <c r="UEF26" s="260"/>
      <c r="UEG26" s="260"/>
      <c r="UEH26" s="260"/>
      <c r="UEI26" s="260"/>
      <c r="UEJ26" s="260"/>
      <c r="UEK26" s="260"/>
      <c r="UEL26" s="260"/>
      <c r="UEM26" s="260"/>
      <c r="UEN26" s="260"/>
      <c r="UEO26" s="260"/>
      <c r="UEP26" s="260"/>
      <c r="UEQ26" s="260"/>
      <c r="UER26" s="260"/>
      <c r="UES26" s="260"/>
      <c r="UET26" s="260"/>
      <c r="UEU26" s="260"/>
      <c r="UEV26" s="260"/>
      <c r="UEW26" s="260"/>
      <c r="UEX26" s="260"/>
      <c r="UEY26" s="260"/>
      <c r="UEZ26" s="260"/>
      <c r="UFA26" s="260"/>
      <c r="UFB26" s="260"/>
      <c r="UFC26" s="260"/>
      <c r="UFD26" s="260"/>
      <c r="UFE26" s="260"/>
      <c r="UFF26" s="260"/>
      <c r="UFG26" s="260"/>
      <c r="UFH26" s="260"/>
      <c r="UFI26" s="260"/>
      <c r="UFJ26" s="260"/>
      <c r="UFK26" s="260"/>
      <c r="UFL26" s="260"/>
      <c r="UFM26" s="260"/>
      <c r="UFN26" s="260"/>
      <c r="UFO26" s="260"/>
      <c r="UFP26" s="260"/>
      <c r="UFQ26" s="260"/>
      <c r="UFR26" s="260"/>
      <c r="UFS26" s="260"/>
      <c r="UFT26" s="260"/>
      <c r="UFU26" s="260"/>
      <c r="UFV26" s="260"/>
      <c r="UFW26" s="260"/>
      <c r="UFX26" s="260"/>
      <c r="UFY26" s="260"/>
      <c r="UFZ26" s="260"/>
      <c r="UGA26" s="260"/>
      <c r="UGB26" s="260"/>
      <c r="UGC26" s="260"/>
      <c r="UGD26" s="260"/>
      <c r="UGE26" s="260"/>
      <c r="UGF26" s="260"/>
      <c r="UGG26" s="260"/>
      <c r="UGH26" s="260"/>
      <c r="UGI26" s="260"/>
      <c r="UGJ26" s="260"/>
      <c r="UGK26" s="260"/>
      <c r="UGL26" s="260"/>
      <c r="UGM26" s="260"/>
      <c r="UGN26" s="260"/>
      <c r="UGO26" s="260"/>
      <c r="UGP26" s="260"/>
      <c r="UGQ26" s="260"/>
      <c r="UGR26" s="260"/>
      <c r="UGS26" s="260"/>
      <c r="UGT26" s="260"/>
      <c r="UGU26" s="260"/>
      <c r="UGV26" s="260"/>
      <c r="UGW26" s="260"/>
      <c r="UGX26" s="260"/>
      <c r="UGY26" s="260"/>
      <c r="UGZ26" s="260"/>
      <c r="UHA26" s="260"/>
      <c r="UHB26" s="260"/>
      <c r="UHC26" s="260"/>
      <c r="UHD26" s="260"/>
      <c r="UHE26" s="260"/>
      <c r="UHF26" s="260"/>
      <c r="UHG26" s="260"/>
      <c r="UHH26" s="260"/>
      <c r="UHI26" s="260"/>
      <c r="UHJ26" s="260"/>
      <c r="UHK26" s="260"/>
      <c r="UHL26" s="260"/>
      <c r="UHM26" s="260"/>
      <c r="UHN26" s="260"/>
      <c r="UHO26" s="260"/>
      <c r="UHP26" s="260"/>
      <c r="UHQ26" s="260"/>
      <c r="UHR26" s="260"/>
      <c r="UHS26" s="260"/>
      <c r="UHT26" s="260"/>
      <c r="UHU26" s="260"/>
      <c r="UHV26" s="260"/>
      <c r="UHW26" s="260"/>
      <c r="UHX26" s="260"/>
      <c r="UHY26" s="260"/>
      <c r="UHZ26" s="260"/>
      <c r="UIA26" s="260"/>
      <c r="UIB26" s="260"/>
      <c r="UIC26" s="260"/>
      <c r="UID26" s="260"/>
      <c r="UIE26" s="260"/>
      <c r="UIF26" s="260"/>
      <c r="UIG26" s="260"/>
      <c r="UIH26" s="260"/>
      <c r="UII26" s="260"/>
      <c r="UIJ26" s="260"/>
      <c r="UIK26" s="260"/>
      <c r="UIL26" s="260"/>
      <c r="UIM26" s="260"/>
      <c r="UIN26" s="260"/>
      <c r="UIO26" s="260"/>
      <c r="UIP26" s="260"/>
      <c r="UIQ26" s="260"/>
      <c r="UIR26" s="260"/>
      <c r="UIS26" s="260"/>
      <c r="UIT26" s="260"/>
      <c r="UIU26" s="260"/>
      <c r="UIV26" s="260"/>
      <c r="UIW26" s="260"/>
      <c r="UIX26" s="260"/>
      <c r="UIY26" s="260"/>
      <c r="UIZ26" s="260"/>
      <c r="UJA26" s="260"/>
      <c r="UJB26" s="260"/>
      <c r="UJC26" s="260"/>
      <c r="UJD26" s="260"/>
      <c r="UJE26" s="260"/>
      <c r="UJF26" s="260"/>
      <c r="UJG26" s="260"/>
      <c r="UJH26" s="260"/>
      <c r="UJI26" s="260"/>
      <c r="UJJ26" s="260"/>
      <c r="UJK26" s="260"/>
      <c r="UJL26" s="260"/>
      <c r="UJM26" s="260"/>
      <c r="UJN26" s="260"/>
      <c r="UJO26" s="260"/>
      <c r="UJP26" s="260"/>
      <c r="UJQ26" s="260"/>
      <c r="UJR26" s="260"/>
      <c r="UJS26" s="260"/>
      <c r="UJT26" s="260"/>
      <c r="UJU26" s="260"/>
      <c r="UJV26" s="260"/>
      <c r="UJW26" s="260"/>
      <c r="UJX26" s="260"/>
      <c r="UJY26" s="260"/>
      <c r="UJZ26" s="260"/>
      <c r="UKA26" s="260"/>
      <c r="UKB26" s="260"/>
      <c r="UKC26" s="260"/>
      <c r="UKD26" s="260"/>
      <c r="UKE26" s="260"/>
      <c r="UKF26" s="260"/>
      <c r="UKG26" s="260"/>
      <c r="UKH26" s="260"/>
      <c r="UKI26" s="260"/>
      <c r="UKJ26" s="260"/>
      <c r="UKK26" s="260"/>
      <c r="UKL26" s="260"/>
      <c r="UKM26" s="260"/>
      <c r="UKN26" s="260"/>
      <c r="UKO26" s="260"/>
      <c r="UKP26" s="260"/>
      <c r="UKQ26" s="260"/>
      <c r="UKR26" s="260"/>
      <c r="UKS26" s="260"/>
      <c r="UKT26" s="260"/>
      <c r="UKU26" s="260"/>
      <c r="UKV26" s="260"/>
      <c r="UKW26" s="260"/>
      <c r="UKX26" s="260"/>
      <c r="UKY26" s="260"/>
      <c r="UKZ26" s="260"/>
      <c r="ULA26" s="260"/>
      <c r="ULB26" s="260"/>
      <c r="ULC26" s="260"/>
      <c r="ULD26" s="260"/>
      <c r="ULE26" s="260"/>
      <c r="ULF26" s="260"/>
      <c r="ULG26" s="260"/>
      <c r="ULH26" s="260"/>
      <c r="ULI26" s="260"/>
      <c r="ULJ26" s="260"/>
      <c r="ULK26" s="260"/>
      <c r="ULL26" s="260"/>
      <c r="ULM26" s="260"/>
      <c r="ULN26" s="260"/>
      <c r="ULO26" s="260"/>
      <c r="ULP26" s="260"/>
      <c r="ULQ26" s="260"/>
      <c r="ULR26" s="260"/>
      <c r="ULS26" s="260"/>
      <c r="ULT26" s="260"/>
      <c r="ULU26" s="260"/>
      <c r="ULV26" s="260"/>
      <c r="ULW26" s="260"/>
      <c r="ULX26" s="260"/>
      <c r="ULY26" s="260"/>
      <c r="ULZ26" s="260"/>
      <c r="UMA26" s="260"/>
      <c r="UMB26" s="260"/>
      <c r="UMC26" s="260"/>
      <c r="UMD26" s="260"/>
      <c r="UME26" s="260"/>
      <c r="UMF26" s="260"/>
      <c r="UMG26" s="260"/>
      <c r="UMH26" s="260"/>
      <c r="UMI26" s="260"/>
      <c r="UMJ26" s="260"/>
      <c r="UMK26" s="260"/>
      <c r="UML26" s="260"/>
      <c r="UMM26" s="260"/>
      <c r="UMN26" s="260"/>
      <c r="UMO26" s="260"/>
      <c r="UMP26" s="260"/>
      <c r="UMQ26" s="260"/>
      <c r="UMR26" s="260"/>
      <c r="UMS26" s="260"/>
      <c r="UMT26" s="260"/>
      <c r="UMU26" s="260"/>
      <c r="UMV26" s="260"/>
      <c r="UMW26" s="260"/>
      <c r="UMX26" s="260"/>
      <c r="UMY26" s="260"/>
      <c r="UMZ26" s="260"/>
      <c r="UNA26" s="260"/>
      <c r="UNB26" s="260"/>
      <c r="UNC26" s="260"/>
      <c r="UND26" s="260"/>
      <c r="UNE26" s="260"/>
      <c r="UNF26" s="260"/>
      <c r="UNG26" s="260"/>
      <c r="UNH26" s="260"/>
      <c r="UNI26" s="260"/>
      <c r="UNJ26" s="260"/>
      <c r="UNK26" s="260"/>
      <c r="UNL26" s="260"/>
      <c r="UNM26" s="260"/>
      <c r="UNN26" s="260"/>
      <c r="UNO26" s="260"/>
      <c r="UNP26" s="260"/>
      <c r="UNQ26" s="260"/>
      <c r="UNR26" s="260"/>
      <c r="UNS26" s="260"/>
      <c r="UNT26" s="260"/>
      <c r="UNU26" s="260"/>
      <c r="UNV26" s="260"/>
      <c r="UNW26" s="260"/>
      <c r="UNX26" s="260"/>
      <c r="UNY26" s="260"/>
      <c r="UNZ26" s="260"/>
      <c r="UOA26" s="260"/>
      <c r="UOB26" s="260"/>
      <c r="UOC26" s="260"/>
      <c r="UOD26" s="260"/>
      <c r="UOE26" s="260"/>
      <c r="UOF26" s="260"/>
      <c r="UOG26" s="260"/>
      <c r="UOH26" s="260"/>
      <c r="UOI26" s="260"/>
      <c r="UOJ26" s="260"/>
      <c r="UOK26" s="260"/>
      <c r="UOL26" s="260"/>
      <c r="UOM26" s="260"/>
      <c r="UON26" s="260"/>
      <c r="UOO26" s="260"/>
      <c r="UOP26" s="260"/>
      <c r="UOQ26" s="260"/>
      <c r="UOR26" s="260"/>
      <c r="UOS26" s="260"/>
      <c r="UOT26" s="260"/>
      <c r="UOU26" s="260"/>
      <c r="UOV26" s="260"/>
      <c r="UOW26" s="260"/>
      <c r="UOX26" s="260"/>
      <c r="UOY26" s="260"/>
      <c r="UOZ26" s="260"/>
      <c r="UPA26" s="260"/>
      <c r="UPB26" s="260"/>
      <c r="UPC26" s="260"/>
      <c r="UPD26" s="260"/>
      <c r="UPE26" s="260"/>
      <c r="UPF26" s="260"/>
      <c r="UPG26" s="260"/>
      <c r="UPH26" s="260"/>
      <c r="UPI26" s="260"/>
      <c r="UPJ26" s="260"/>
      <c r="UPK26" s="260"/>
      <c r="UPL26" s="260"/>
      <c r="UPM26" s="260"/>
      <c r="UPN26" s="260"/>
      <c r="UPO26" s="260"/>
      <c r="UPP26" s="260"/>
      <c r="UPQ26" s="260"/>
      <c r="UPR26" s="260"/>
      <c r="UPS26" s="260"/>
      <c r="UPT26" s="260"/>
      <c r="UPU26" s="260"/>
      <c r="UPV26" s="260"/>
      <c r="UPW26" s="260"/>
      <c r="UPX26" s="260"/>
      <c r="UPY26" s="260"/>
      <c r="UPZ26" s="260"/>
      <c r="UQA26" s="260"/>
      <c r="UQB26" s="260"/>
      <c r="UQC26" s="260"/>
      <c r="UQD26" s="260"/>
      <c r="UQE26" s="260"/>
      <c r="UQF26" s="260"/>
      <c r="UQG26" s="260"/>
      <c r="UQH26" s="260"/>
      <c r="UQI26" s="260"/>
      <c r="UQJ26" s="260"/>
      <c r="UQK26" s="260"/>
      <c r="UQL26" s="260"/>
      <c r="UQM26" s="260"/>
      <c r="UQN26" s="260"/>
      <c r="UQO26" s="260"/>
      <c r="UQP26" s="260"/>
      <c r="UQQ26" s="260"/>
      <c r="UQR26" s="260"/>
      <c r="UQS26" s="260"/>
      <c r="UQT26" s="260"/>
      <c r="UQU26" s="260"/>
      <c r="UQV26" s="260"/>
      <c r="UQW26" s="260"/>
      <c r="UQX26" s="260"/>
      <c r="UQY26" s="260"/>
      <c r="UQZ26" s="260"/>
      <c r="URA26" s="260"/>
      <c r="URB26" s="260"/>
      <c r="URC26" s="260"/>
      <c r="URD26" s="260"/>
      <c r="URE26" s="260"/>
      <c r="URF26" s="260"/>
      <c r="URG26" s="260"/>
      <c r="URH26" s="260"/>
      <c r="URI26" s="260"/>
      <c r="URJ26" s="260"/>
      <c r="URK26" s="260"/>
      <c r="URL26" s="260"/>
      <c r="URM26" s="260"/>
      <c r="URN26" s="260"/>
      <c r="URO26" s="260"/>
      <c r="URP26" s="260"/>
      <c r="URQ26" s="260"/>
      <c r="URR26" s="260"/>
      <c r="URS26" s="260"/>
      <c r="URT26" s="260"/>
      <c r="URU26" s="260"/>
      <c r="URV26" s="260"/>
      <c r="URW26" s="260"/>
      <c r="URX26" s="260"/>
      <c r="URY26" s="260"/>
      <c r="URZ26" s="260"/>
      <c r="USA26" s="260"/>
      <c r="USB26" s="260"/>
      <c r="USC26" s="260"/>
      <c r="USD26" s="260"/>
      <c r="USE26" s="260"/>
      <c r="USF26" s="260"/>
      <c r="USG26" s="260"/>
      <c r="USH26" s="260"/>
      <c r="USI26" s="260"/>
      <c r="USJ26" s="260"/>
      <c r="USK26" s="260"/>
      <c r="USL26" s="260"/>
      <c r="USM26" s="260"/>
      <c r="USN26" s="260"/>
      <c r="USO26" s="260"/>
      <c r="USP26" s="260"/>
      <c r="USQ26" s="260"/>
      <c r="USR26" s="260"/>
      <c r="USS26" s="260"/>
      <c r="UST26" s="260"/>
      <c r="USU26" s="260"/>
      <c r="USV26" s="260"/>
      <c r="USW26" s="260"/>
      <c r="USX26" s="260"/>
      <c r="USY26" s="260"/>
      <c r="USZ26" s="260"/>
      <c r="UTA26" s="260"/>
      <c r="UTB26" s="260"/>
      <c r="UTC26" s="260"/>
      <c r="UTD26" s="260"/>
      <c r="UTE26" s="260"/>
      <c r="UTF26" s="260"/>
      <c r="UTG26" s="260"/>
      <c r="UTH26" s="260"/>
      <c r="UTI26" s="260"/>
      <c r="UTJ26" s="260"/>
      <c r="UTK26" s="260"/>
      <c r="UTL26" s="260"/>
      <c r="UTM26" s="260"/>
      <c r="UTN26" s="260"/>
      <c r="UTO26" s="260"/>
      <c r="UTP26" s="260"/>
      <c r="UTQ26" s="260"/>
      <c r="UTR26" s="260"/>
      <c r="UTS26" s="260"/>
      <c r="UTT26" s="260"/>
      <c r="UTU26" s="260"/>
      <c r="UTV26" s="260"/>
      <c r="UTW26" s="260"/>
      <c r="UTX26" s="260"/>
      <c r="UTY26" s="260"/>
      <c r="UTZ26" s="260"/>
      <c r="UUA26" s="260"/>
      <c r="UUB26" s="260"/>
      <c r="UUC26" s="260"/>
      <c r="UUD26" s="260"/>
      <c r="UUE26" s="260"/>
      <c r="UUF26" s="260"/>
      <c r="UUG26" s="260"/>
      <c r="UUH26" s="260"/>
      <c r="UUI26" s="260"/>
      <c r="UUJ26" s="260"/>
      <c r="UUK26" s="260"/>
      <c r="UUL26" s="260"/>
      <c r="UUM26" s="260"/>
      <c r="UUN26" s="260"/>
      <c r="UUO26" s="260"/>
      <c r="UUP26" s="260"/>
      <c r="UUQ26" s="260"/>
      <c r="UUR26" s="260"/>
      <c r="UUS26" s="260"/>
      <c r="UUT26" s="260"/>
      <c r="UUU26" s="260"/>
      <c r="UUV26" s="260"/>
      <c r="UUW26" s="260"/>
      <c r="UUX26" s="260"/>
      <c r="UUY26" s="260"/>
      <c r="UUZ26" s="260"/>
      <c r="UVA26" s="260"/>
      <c r="UVB26" s="260"/>
      <c r="UVC26" s="260"/>
      <c r="UVD26" s="260"/>
      <c r="UVE26" s="260"/>
      <c r="UVF26" s="260"/>
      <c r="UVG26" s="260"/>
      <c r="UVH26" s="260"/>
      <c r="UVI26" s="260"/>
      <c r="UVJ26" s="260"/>
      <c r="UVK26" s="260"/>
      <c r="UVL26" s="260"/>
      <c r="UVM26" s="260"/>
      <c r="UVN26" s="260"/>
      <c r="UVO26" s="260"/>
      <c r="UVP26" s="260"/>
      <c r="UVQ26" s="260"/>
      <c r="UVR26" s="260"/>
      <c r="UVS26" s="260"/>
      <c r="UVT26" s="260"/>
      <c r="UVU26" s="260"/>
      <c r="UVV26" s="260"/>
      <c r="UVW26" s="260"/>
      <c r="UVX26" s="260"/>
      <c r="UVY26" s="260"/>
      <c r="UVZ26" s="260"/>
      <c r="UWA26" s="260"/>
      <c r="UWB26" s="260"/>
      <c r="UWC26" s="260"/>
      <c r="UWD26" s="260"/>
      <c r="UWE26" s="260"/>
      <c r="UWF26" s="260"/>
      <c r="UWG26" s="260"/>
      <c r="UWH26" s="260"/>
      <c r="UWI26" s="260"/>
      <c r="UWJ26" s="260"/>
      <c r="UWK26" s="260"/>
      <c r="UWL26" s="260"/>
      <c r="UWM26" s="260"/>
      <c r="UWN26" s="260"/>
      <c r="UWO26" s="260"/>
      <c r="UWP26" s="260"/>
      <c r="UWQ26" s="260"/>
      <c r="UWR26" s="260"/>
      <c r="UWS26" s="260"/>
      <c r="UWT26" s="260"/>
      <c r="UWU26" s="260"/>
      <c r="UWV26" s="260"/>
      <c r="UWW26" s="260"/>
      <c r="UWX26" s="260"/>
      <c r="UWY26" s="260"/>
      <c r="UWZ26" s="260"/>
      <c r="UXA26" s="260"/>
      <c r="UXB26" s="260"/>
      <c r="UXC26" s="260"/>
      <c r="UXD26" s="260"/>
      <c r="UXE26" s="260"/>
      <c r="UXF26" s="260"/>
      <c r="UXG26" s="260"/>
      <c r="UXH26" s="260"/>
      <c r="UXI26" s="260"/>
      <c r="UXJ26" s="260"/>
      <c r="UXK26" s="260"/>
      <c r="UXL26" s="260"/>
      <c r="UXM26" s="260"/>
      <c r="UXN26" s="260"/>
      <c r="UXO26" s="260"/>
      <c r="UXP26" s="260"/>
      <c r="UXQ26" s="260"/>
      <c r="UXR26" s="260"/>
      <c r="UXS26" s="260"/>
      <c r="UXT26" s="260"/>
      <c r="UXU26" s="260"/>
      <c r="UXV26" s="260"/>
      <c r="UXW26" s="260"/>
      <c r="UXX26" s="260"/>
      <c r="UXY26" s="260"/>
      <c r="UXZ26" s="260"/>
      <c r="UYA26" s="260"/>
      <c r="UYB26" s="260"/>
      <c r="UYC26" s="260"/>
      <c r="UYD26" s="260"/>
      <c r="UYE26" s="260"/>
      <c r="UYF26" s="260"/>
      <c r="UYG26" s="260"/>
      <c r="UYH26" s="260"/>
      <c r="UYI26" s="260"/>
      <c r="UYJ26" s="260"/>
      <c r="UYK26" s="260"/>
      <c r="UYL26" s="260"/>
      <c r="UYM26" s="260"/>
      <c r="UYN26" s="260"/>
      <c r="UYO26" s="260"/>
      <c r="UYP26" s="260"/>
      <c r="UYQ26" s="260"/>
      <c r="UYR26" s="260"/>
      <c r="UYS26" s="260"/>
      <c r="UYT26" s="260"/>
      <c r="UYU26" s="260"/>
      <c r="UYV26" s="260"/>
      <c r="UYW26" s="260"/>
      <c r="UYX26" s="260"/>
      <c r="UYY26" s="260"/>
      <c r="UYZ26" s="260"/>
      <c r="UZA26" s="260"/>
      <c r="UZB26" s="260"/>
      <c r="UZC26" s="260"/>
      <c r="UZD26" s="260"/>
      <c r="UZE26" s="260"/>
      <c r="UZF26" s="260"/>
      <c r="UZG26" s="260"/>
      <c r="UZH26" s="260"/>
      <c r="UZI26" s="260"/>
      <c r="UZJ26" s="260"/>
      <c r="UZK26" s="260"/>
      <c r="UZL26" s="260"/>
      <c r="UZM26" s="260"/>
      <c r="UZN26" s="260"/>
      <c r="UZO26" s="260"/>
      <c r="UZP26" s="260"/>
      <c r="UZQ26" s="260"/>
      <c r="UZR26" s="260"/>
      <c r="UZS26" s="260"/>
      <c r="UZT26" s="260"/>
      <c r="UZU26" s="260"/>
      <c r="UZV26" s="260"/>
      <c r="UZW26" s="260"/>
      <c r="UZX26" s="260"/>
      <c r="UZY26" s="260"/>
      <c r="UZZ26" s="260"/>
      <c r="VAA26" s="260"/>
      <c r="VAB26" s="260"/>
      <c r="VAC26" s="260"/>
      <c r="VAD26" s="260"/>
      <c r="VAE26" s="260"/>
      <c r="VAF26" s="260"/>
      <c r="VAG26" s="260"/>
      <c r="VAH26" s="260"/>
      <c r="VAI26" s="260"/>
      <c r="VAJ26" s="260"/>
      <c r="VAK26" s="260"/>
      <c r="VAL26" s="260"/>
      <c r="VAM26" s="260"/>
      <c r="VAN26" s="260"/>
      <c r="VAO26" s="260"/>
      <c r="VAP26" s="260"/>
      <c r="VAQ26" s="260"/>
      <c r="VAR26" s="260"/>
      <c r="VAS26" s="260"/>
      <c r="VAT26" s="260"/>
      <c r="VAU26" s="260"/>
      <c r="VAV26" s="260"/>
      <c r="VAW26" s="260"/>
      <c r="VAX26" s="260"/>
      <c r="VAY26" s="260"/>
      <c r="VAZ26" s="260"/>
      <c r="VBA26" s="260"/>
      <c r="VBB26" s="260"/>
      <c r="VBC26" s="260"/>
      <c r="VBD26" s="260"/>
      <c r="VBE26" s="260"/>
      <c r="VBF26" s="260"/>
      <c r="VBG26" s="260"/>
      <c r="VBH26" s="260"/>
      <c r="VBI26" s="260"/>
      <c r="VBJ26" s="260"/>
      <c r="VBK26" s="260"/>
      <c r="VBL26" s="260"/>
      <c r="VBM26" s="260"/>
      <c r="VBN26" s="260"/>
      <c r="VBO26" s="260"/>
      <c r="VBP26" s="260"/>
      <c r="VBQ26" s="260"/>
      <c r="VBR26" s="260"/>
      <c r="VBS26" s="260"/>
      <c r="VBT26" s="260"/>
      <c r="VBU26" s="260"/>
      <c r="VBV26" s="260"/>
      <c r="VBW26" s="260"/>
      <c r="VBX26" s="260"/>
      <c r="VBY26" s="260"/>
      <c r="VBZ26" s="260"/>
      <c r="VCA26" s="260"/>
      <c r="VCB26" s="260"/>
      <c r="VCC26" s="260"/>
      <c r="VCD26" s="260"/>
      <c r="VCE26" s="260"/>
      <c r="VCF26" s="260"/>
      <c r="VCG26" s="260"/>
      <c r="VCH26" s="260"/>
      <c r="VCI26" s="260"/>
      <c r="VCJ26" s="260"/>
      <c r="VCK26" s="260"/>
      <c r="VCL26" s="260"/>
      <c r="VCM26" s="260"/>
      <c r="VCN26" s="260"/>
      <c r="VCO26" s="260"/>
      <c r="VCP26" s="260"/>
      <c r="VCQ26" s="260"/>
      <c r="VCR26" s="260"/>
      <c r="VCS26" s="260"/>
      <c r="VCT26" s="260"/>
      <c r="VCU26" s="260"/>
      <c r="VCV26" s="260"/>
      <c r="VCW26" s="260"/>
      <c r="VCX26" s="260"/>
      <c r="VCY26" s="260"/>
      <c r="VCZ26" s="260"/>
      <c r="VDA26" s="260"/>
      <c r="VDB26" s="260"/>
      <c r="VDC26" s="260"/>
      <c r="VDD26" s="260"/>
      <c r="VDE26" s="260"/>
      <c r="VDF26" s="260"/>
      <c r="VDG26" s="260"/>
      <c r="VDH26" s="260"/>
      <c r="VDI26" s="260"/>
      <c r="VDJ26" s="260"/>
      <c r="VDK26" s="260"/>
      <c r="VDL26" s="260"/>
      <c r="VDM26" s="260"/>
      <c r="VDN26" s="260"/>
      <c r="VDO26" s="260"/>
      <c r="VDP26" s="260"/>
      <c r="VDQ26" s="260"/>
      <c r="VDR26" s="260"/>
      <c r="VDS26" s="260"/>
      <c r="VDT26" s="260"/>
      <c r="VDU26" s="260"/>
      <c r="VDV26" s="260"/>
      <c r="VDW26" s="260"/>
      <c r="VDX26" s="260"/>
      <c r="VDY26" s="260"/>
      <c r="VDZ26" s="260"/>
      <c r="VEA26" s="260"/>
      <c r="VEB26" s="260"/>
      <c r="VEC26" s="260"/>
      <c r="VED26" s="260"/>
      <c r="VEE26" s="260"/>
      <c r="VEF26" s="260"/>
      <c r="VEG26" s="260"/>
      <c r="VEH26" s="260"/>
      <c r="VEI26" s="260"/>
      <c r="VEJ26" s="260"/>
      <c r="VEK26" s="260"/>
      <c r="VEL26" s="260"/>
      <c r="VEM26" s="260"/>
      <c r="VEN26" s="260"/>
      <c r="VEO26" s="260"/>
      <c r="VEP26" s="260"/>
      <c r="VEQ26" s="260"/>
      <c r="VER26" s="260"/>
      <c r="VES26" s="260"/>
      <c r="VET26" s="260"/>
      <c r="VEU26" s="260"/>
      <c r="VEV26" s="260"/>
      <c r="VEW26" s="260"/>
      <c r="VEX26" s="260"/>
      <c r="VEY26" s="260"/>
      <c r="VEZ26" s="260"/>
      <c r="VFA26" s="260"/>
      <c r="VFB26" s="260"/>
      <c r="VFC26" s="260"/>
      <c r="VFD26" s="260"/>
      <c r="VFE26" s="260"/>
      <c r="VFF26" s="260"/>
      <c r="VFG26" s="260"/>
      <c r="VFH26" s="260"/>
      <c r="VFI26" s="260"/>
      <c r="VFJ26" s="260"/>
      <c r="VFK26" s="260"/>
      <c r="VFL26" s="260"/>
      <c r="VFM26" s="260"/>
      <c r="VFN26" s="260"/>
      <c r="VFO26" s="260"/>
      <c r="VFP26" s="260"/>
      <c r="VFQ26" s="260"/>
      <c r="VFR26" s="260"/>
      <c r="VFS26" s="260"/>
      <c r="VFT26" s="260"/>
      <c r="VFU26" s="260"/>
      <c r="VFV26" s="260"/>
      <c r="VFW26" s="260"/>
      <c r="VFX26" s="260"/>
      <c r="VFY26" s="260"/>
      <c r="VFZ26" s="260"/>
      <c r="VGA26" s="260"/>
      <c r="VGB26" s="260"/>
      <c r="VGC26" s="260"/>
      <c r="VGD26" s="260"/>
      <c r="VGE26" s="260"/>
      <c r="VGF26" s="260"/>
      <c r="VGG26" s="260"/>
      <c r="VGH26" s="260"/>
      <c r="VGI26" s="260"/>
      <c r="VGJ26" s="260"/>
      <c r="VGK26" s="260"/>
      <c r="VGL26" s="260"/>
      <c r="VGM26" s="260"/>
      <c r="VGN26" s="260"/>
      <c r="VGO26" s="260"/>
      <c r="VGP26" s="260"/>
      <c r="VGQ26" s="260"/>
      <c r="VGR26" s="260"/>
      <c r="VGS26" s="260"/>
      <c r="VGT26" s="260"/>
      <c r="VGU26" s="260"/>
      <c r="VGV26" s="260"/>
      <c r="VGW26" s="260"/>
      <c r="VGX26" s="260"/>
      <c r="VGY26" s="260"/>
      <c r="VGZ26" s="260"/>
      <c r="VHA26" s="260"/>
      <c r="VHB26" s="260"/>
      <c r="VHC26" s="260"/>
      <c r="VHD26" s="260"/>
      <c r="VHE26" s="260"/>
      <c r="VHF26" s="260"/>
      <c r="VHG26" s="260"/>
      <c r="VHH26" s="260"/>
      <c r="VHI26" s="260"/>
      <c r="VHJ26" s="260"/>
      <c r="VHK26" s="260"/>
      <c r="VHL26" s="260"/>
      <c r="VHM26" s="260"/>
      <c r="VHN26" s="260"/>
      <c r="VHO26" s="260"/>
      <c r="VHP26" s="260"/>
      <c r="VHQ26" s="260"/>
      <c r="VHR26" s="260"/>
      <c r="VHS26" s="260"/>
      <c r="VHT26" s="260"/>
      <c r="VHU26" s="260"/>
      <c r="VHV26" s="260"/>
      <c r="VHW26" s="260"/>
      <c r="VHX26" s="260"/>
      <c r="VHY26" s="260"/>
      <c r="VHZ26" s="260"/>
      <c r="VIA26" s="260"/>
      <c r="VIB26" s="260"/>
      <c r="VIC26" s="260"/>
      <c r="VID26" s="260"/>
      <c r="VIE26" s="260"/>
      <c r="VIF26" s="260"/>
      <c r="VIG26" s="260"/>
      <c r="VIH26" s="260"/>
      <c r="VII26" s="260"/>
      <c r="VIJ26" s="260"/>
      <c r="VIK26" s="260"/>
      <c r="VIL26" s="260"/>
      <c r="VIM26" s="260"/>
      <c r="VIN26" s="260"/>
      <c r="VIO26" s="260"/>
      <c r="VIP26" s="260"/>
      <c r="VIQ26" s="260"/>
      <c r="VIR26" s="260"/>
      <c r="VIS26" s="260"/>
      <c r="VIT26" s="260"/>
      <c r="VIU26" s="260"/>
      <c r="VIV26" s="260"/>
      <c r="VIW26" s="260"/>
      <c r="VIX26" s="260"/>
      <c r="VIY26" s="260"/>
      <c r="VIZ26" s="260"/>
      <c r="VJA26" s="260"/>
      <c r="VJB26" s="260"/>
      <c r="VJC26" s="260"/>
      <c r="VJD26" s="260"/>
      <c r="VJE26" s="260"/>
      <c r="VJF26" s="260"/>
      <c r="VJG26" s="260"/>
      <c r="VJH26" s="260"/>
      <c r="VJI26" s="260"/>
      <c r="VJJ26" s="260"/>
      <c r="VJK26" s="260"/>
      <c r="VJL26" s="260"/>
      <c r="VJM26" s="260"/>
      <c r="VJN26" s="260"/>
      <c r="VJO26" s="260"/>
      <c r="VJP26" s="260"/>
      <c r="VJQ26" s="260"/>
      <c r="VJR26" s="260"/>
      <c r="VJS26" s="260"/>
      <c r="VJT26" s="260"/>
      <c r="VJU26" s="260"/>
      <c r="VJV26" s="260"/>
      <c r="VJW26" s="260"/>
      <c r="VJX26" s="260"/>
      <c r="VJY26" s="260"/>
      <c r="VJZ26" s="260"/>
      <c r="VKA26" s="260"/>
      <c r="VKB26" s="260"/>
      <c r="VKC26" s="260"/>
      <c r="VKD26" s="260"/>
      <c r="VKE26" s="260"/>
      <c r="VKF26" s="260"/>
      <c r="VKG26" s="260"/>
      <c r="VKH26" s="260"/>
      <c r="VKI26" s="260"/>
      <c r="VKJ26" s="260"/>
      <c r="VKK26" s="260"/>
      <c r="VKL26" s="260"/>
      <c r="VKM26" s="260"/>
      <c r="VKN26" s="260"/>
      <c r="VKO26" s="260"/>
      <c r="VKP26" s="260"/>
      <c r="VKQ26" s="260"/>
      <c r="VKR26" s="260"/>
      <c r="VKS26" s="260"/>
      <c r="VKT26" s="260"/>
      <c r="VKU26" s="260"/>
      <c r="VKV26" s="260"/>
      <c r="VKW26" s="260"/>
      <c r="VKX26" s="260"/>
      <c r="VKY26" s="260"/>
      <c r="VKZ26" s="260"/>
      <c r="VLA26" s="260"/>
      <c r="VLB26" s="260"/>
      <c r="VLC26" s="260"/>
      <c r="VLD26" s="260"/>
      <c r="VLE26" s="260"/>
      <c r="VLF26" s="260"/>
      <c r="VLG26" s="260"/>
      <c r="VLH26" s="260"/>
      <c r="VLI26" s="260"/>
      <c r="VLJ26" s="260"/>
      <c r="VLK26" s="260"/>
      <c r="VLL26" s="260"/>
      <c r="VLM26" s="260"/>
      <c r="VLN26" s="260"/>
      <c r="VLO26" s="260"/>
      <c r="VLP26" s="260"/>
      <c r="VLQ26" s="260"/>
      <c r="VLR26" s="260"/>
      <c r="VLS26" s="260"/>
      <c r="VLT26" s="260"/>
      <c r="VLU26" s="260"/>
      <c r="VLV26" s="260"/>
      <c r="VLW26" s="260"/>
      <c r="VLX26" s="260"/>
      <c r="VLY26" s="260"/>
      <c r="VLZ26" s="260"/>
      <c r="VMA26" s="260"/>
      <c r="VMB26" s="260"/>
      <c r="VMC26" s="260"/>
      <c r="VMD26" s="260"/>
      <c r="VME26" s="260"/>
      <c r="VMF26" s="260"/>
      <c r="VMG26" s="260"/>
      <c r="VMH26" s="260"/>
      <c r="VMI26" s="260"/>
      <c r="VMJ26" s="260"/>
      <c r="VMK26" s="260"/>
      <c r="VML26" s="260"/>
      <c r="VMM26" s="260"/>
      <c r="VMN26" s="260"/>
      <c r="VMO26" s="260"/>
      <c r="VMP26" s="260"/>
      <c r="VMQ26" s="260"/>
      <c r="VMR26" s="260"/>
      <c r="VMS26" s="260"/>
      <c r="VMT26" s="260"/>
      <c r="VMU26" s="260"/>
      <c r="VMV26" s="260"/>
      <c r="VMW26" s="260"/>
      <c r="VMX26" s="260"/>
      <c r="VMY26" s="260"/>
      <c r="VMZ26" s="260"/>
      <c r="VNA26" s="260"/>
      <c r="VNB26" s="260"/>
      <c r="VNC26" s="260"/>
      <c r="VND26" s="260"/>
      <c r="VNE26" s="260"/>
      <c r="VNF26" s="260"/>
      <c r="VNG26" s="260"/>
      <c r="VNH26" s="260"/>
      <c r="VNI26" s="260"/>
      <c r="VNJ26" s="260"/>
      <c r="VNK26" s="260"/>
      <c r="VNL26" s="260"/>
      <c r="VNM26" s="260"/>
      <c r="VNN26" s="260"/>
      <c r="VNO26" s="260"/>
      <c r="VNP26" s="260"/>
      <c r="VNQ26" s="260"/>
      <c r="VNR26" s="260"/>
      <c r="VNS26" s="260"/>
      <c r="VNT26" s="260"/>
      <c r="VNU26" s="260"/>
      <c r="VNV26" s="260"/>
      <c r="VNW26" s="260"/>
      <c r="VNX26" s="260"/>
      <c r="VNY26" s="260"/>
      <c r="VNZ26" s="260"/>
      <c r="VOA26" s="260"/>
      <c r="VOB26" s="260"/>
      <c r="VOC26" s="260"/>
      <c r="VOD26" s="260"/>
      <c r="VOE26" s="260"/>
      <c r="VOF26" s="260"/>
      <c r="VOG26" s="260"/>
      <c r="VOH26" s="260"/>
      <c r="VOI26" s="260"/>
      <c r="VOJ26" s="260"/>
      <c r="VOK26" s="260"/>
      <c r="VOL26" s="260"/>
      <c r="VOM26" s="260"/>
      <c r="VON26" s="260"/>
      <c r="VOO26" s="260"/>
      <c r="VOP26" s="260"/>
      <c r="VOQ26" s="260"/>
      <c r="VOR26" s="260"/>
      <c r="VOS26" s="260"/>
      <c r="VOT26" s="260"/>
      <c r="VOU26" s="260"/>
      <c r="VOV26" s="260"/>
      <c r="VOW26" s="260"/>
      <c r="VOX26" s="260"/>
      <c r="VOY26" s="260"/>
      <c r="VOZ26" s="260"/>
      <c r="VPA26" s="260"/>
      <c r="VPB26" s="260"/>
      <c r="VPC26" s="260"/>
      <c r="VPD26" s="260"/>
      <c r="VPE26" s="260"/>
      <c r="VPF26" s="260"/>
      <c r="VPG26" s="260"/>
      <c r="VPH26" s="260"/>
      <c r="VPI26" s="260"/>
      <c r="VPJ26" s="260"/>
      <c r="VPK26" s="260"/>
      <c r="VPL26" s="260"/>
      <c r="VPM26" s="260"/>
      <c r="VPN26" s="260"/>
      <c r="VPO26" s="260"/>
      <c r="VPP26" s="260"/>
      <c r="VPQ26" s="260"/>
      <c r="VPR26" s="260"/>
      <c r="VPS26" s="260"/>
      <c r="VPT26" s="260"/>
      <c r="VPU26" s="260"/>
      <c r="VPV26" s="260"/>
      <c r="VPW26" s="260"/>
      <c r="VPX26" s="260"/>
      <c r="VPY26" s="260"/>
      <c r="VPZ26" s="260"/>
      <c r="VQA26" s="260"/>
      <c r="VQB26" s="260"/>
      <c r="VQC26" s="260"/>
      <c r="VQD26" s="260"/>
      <c r="VQE26" s="260"/>
      <c r="VQF26" s="260"/>
      <c r="VQG26" s="260"/>
      <c r="VQH26" s="260"/>
      <c r="VQI26" s="260"/>
      <c r="VQJ26" s="260"/>
      <c r="VQK26" s="260"/>
      <c r="VQL26" s="260"/>
      <c r="VQM26" s="260"/>
      <c r="VQN26" s="260"/>
      <c r="VQO26" s="260"/>
      <c r="VQP26" s="260"/>
      <c r="VQQ26" s="260"/>
      <c r="VQR26" s="260"/>
      <c r="VQS26" s="260"/>
      <c r="VQT26" s="260"/>
      <c r="VQU26" s="260"/>
      <c r="VQV26" s="260"/>
      <c r="VQW26" s="260"/>
      <c r="VQX26" s="260"/>
      <c r="VQY26" s="260"/>
      <c r="VQZ26" s="260"/>
      <c r="VRA26" s="260"/>
      <c r="VRB26" s="260"/>
      <c r="VRC26" s="260"/>
      <c r="VRD26" s="260"/>
      <c r="VRE26" s="260"/>
      <c r="VRF26" s="260"/>
      <c r="VRG26" s="260"/>
      <c r="VRH26" s="260"/>
      <c r="VRI26" s="260"/>
      <c r="VRJ26" s="260"/>
      <c r="VRK26" s="260"/>
      <c r="VRL26" s="260"/>
      <c r="VRM26" s="260"/>
      <c r="VRN26" s="260"/>
      <c r="VRO26" s="260"/>
      <c r="VRP26" s="260"/>
      <c r="VRQ26" s="260"/>
      <c r="VRR26" s="260"/>
      <c r="VRS26" s="260"/>
      <c r="VRT26" s="260"/>
      <c r="VRU26" s="260"/>
      <c r="VRV26" s="260"/>
      <c r="VRW26" s="260"/>
      <c r="VRX26" s="260"/>
      <c r="VRY26" s="260"/>
      <c r="VRZ26" s="260"/>
      <c r="VSA26" s="260"/>
      <c r="VSB26" s="260"/>
      <c r="VSC26" s="260"/>
      <c r="VSD26" s="260"/>
      <c r="VSE26" s="260"/>
      <c r="VSF26" s="260"/>
      <c r="VSG26" s="260"/>
      <c r="VSH26" s="260"/>
      <c r="VSI26" s="260"/>
      <c r="VSJ26" s="260"/>
      <c r="VSK26" s="260"/>
      <c r="VSL26" s="260"/>
      <c r="VSM26" s="260"/>
      <c r="VSN26" s="260"/>
      <c r="VSO26" s="260"/>
      <c r="VSP26" s="260"/>
      <c r="VSQ26" s="260"/>
      <c r="VSR26" s="260"/>
      <c r="VSS26" s="260"/>
      <c r="VST26" s="260"/>
      <c r="VSU26" s="260"/>
      <c r="VSV26" s="260"/>
      <c r="VSW26" s="260"/>
      <c r="VSX26" s="260"/>
      <c r="VSY26" s="260"/>
      <c r="VSZ26" s="260"/>
      <c r="VTA26" s="260"/>
      <c r="VTB26" s="260"/>
      <c r="VTC26" s="260"/>
      <c r="VTD26" s="260"/>
      <c r="VTE26" s="260"/>
      <c r="VTF26" s="260"/>
      <c r="VTG26" s="260"/>
      <c r="VTH26" s="260"/>
      <c r="VTI26" s="260"/>
      <c r="VTJ26" s="260"/>
      <c r="VTK26" s="260"/>
      <c r="VTL26" s="260"/>
      <c r="VTM26" s="260"/>
      <c r="VTN26" s="260"/>
      <c r="VTO26" s="260"/>
      <c r="VTP26" s="260"/>
      <c r="VTQ26" s="260"/>
      <c r="VTR26" s="260"/>
      <c r="VTS26" s="260"/>
      <c r="VTT26" s="260"/>
      <c r="VTU26" s="260"/>
      <c r="VTV26" s="260"/>
      <c r="VTW26" s="260"/>
      <c r="VTX26" s="260"/>
      <c r="VTY26" s="260"/>
      <c r="VTZ26" s="260"/>
      <c r="VUA26" s="260"/>
      <c r="VUB26" s="260"/>
      <c r="VUC26" s="260"/>
      <c r="VUD26" s="260"/>
      <c r="VUE26" s="260"/>
      <c r="VUF26" s="260"/>
      <c r="VUG26" s="260"/>
      <c r="VUH26" s="260"/>
      <c r="VUI26" s="260"/>
      <c r="VUJ26" s="260"/>
      <c r="VUK26" s="260"/>
      <c r="VUL26" s="260"/>
      <c r="VUM26" s="260"/>
      <c r="VUN26" s="260"/>
      <c r="VUO26" s="260"/>
      <c r="VUP26" s="260"/>
      <c r="VUQ26" s="260"/>
      <c r="VUR26" s="260"/>
      <c r="VUS26" s="260"/>
      <c r="VUT26" s="260"/>
      <c r="VUU26" s="260"/>
      <c r="VUV26" s="260"/>
      <c r="VUW26" s="260"/>
      <c r="VUX26" s="260"/>
      <c r="VUY26" s="260"/>
      <c r="VUZ26" s="260"/>
      <c r="VVA26" s="260"/>
      <c r="VVB26" s="260"/>
      <c r="VVC26" s="260"/>
      <c r="VVD26" s="260"/>
      <c r="VVE26" s="260"/>
      <c r="VVF26" s="260"/>
      <c r="VVG26" s="260"/>
      <c r="VVH26" s="260"/>
      <c r="VVI26" s="260"/>
      <c r="VVJ26" s="260"/>
      <c r="VVK26" s="260"/>
      <c r="VVL26" s="260"/>
      <c r="VVM26" s="260"/>
      <c r="VVN26" s="260"/>
      <c r="VVO26" s="260"/>
      <c r="VVP26" s="260"/>
      <c r="VVQ26" s="260"/>
      <c r="VVR26" s="260"/>
      <c r="VVS26" s="260"/>
      <c r="VVT26" s="260"/>
      <c r="VVU26" s="260"/>
      <c r="VVV26" s="260"/>
      <c r="VVW26" s="260"/>
      <c r="VVX26" s="260"/>
      <c r="VVY26" s="260"/>
      <c r="VVZ26" s="260"/>
      <c r="VWA26" s="260"/>
      <c r="VWB26" s="260"/>
      <c r="VWC26" s="260"/>
      <c r="VWD26" s="260"/>
      <c r="VWE26" s="260"/>
      <c r="VWF26" s="260"/>
      <c r="VWG26" s="260"/>
      <c r="VWH26" s="260"/>
      <c r="VWI26" s="260"/>
      <c r="VWJ26" s="260"/>
      <c r="VWK26" s="260"/>
      <c r="VWL26" s="260"/>
      <c r="VWM26" s="260"/>
      <c r="VWN26" s="260"/>
      <c r="VWO26" s="260"/>
      <c r="VWP26" s="260"/>
      <c r="VWQ26" s="260"/>
      <c r="VWR26" s="260"/>
      <c r="VWS26" s="260"/>
      <c r="VWT26" s="260"/>
      <c r="VWU26" s="260"/>
      <c r="VWV26" s="260"/>
      <c r="VWW26" s="260"/>
      <c r="VWX26" s="260"/>
      <c r="VWY26" s="260"/>
      <c r="VWZ26" s="260"/>
      <c r="VXA26" s="260"/>
      <c r="VXB26" s="260"/>
      <c r="VXC26" s="260"/>
      <c r="VXD26" s="260"/>
      <c r="VXE26" s="260"/>
      <c r="VXF26" s="260"/>
      <c r="VXG26" s="260"/>
      <c r="VXH26" s="260"/>
      <c r="VXI26" s="260"/>
      <c r="VXJ26" s="260"/>
      <c r="VXK26" s="260"/>
      <c r="VXL26" s="260"/>
      <c r="VXM26" s="260"/>
      <c r="VXN26" s="260"/>
      <c r="VXO26" s="260"/>
      <c r="VXP26" s="260"/>
      <c r="VXQ26" s="260"/>
      <c r="VXR26" s="260"/>
      <c r="VXS26" s="260"/>
      <c r="VXT26" s="260"/>
      <c r="VXU26" s="260"/>
      <c r="VXV26" s="260"/>
      <c r="VXW26" s="260"/>
      <c r="VXX26" s="260"/>
      <c r="VXY26" s="260"/>
      <c r="VXZ26" s="260"/>
      <c r="VYA26" s="260"/>
      <c r="VYB26" s="260"/>
      <c r="VYC26" s="260"/>
      <c r="VYD26" s="260"/>
      <c r="VYE26" s="260"/>
      <c r="VYF26" s="260"/>
      <c r="VYG26" s="260"/>
      <c r="VYH26" s="260"/>
      <c r="VYI26" s="260"/>
      <c r="VYJ26" s="260"/>
      <c r="VYK26" s="260"/>
      <c r="VYL26" s="260"/>
      <c r="VYM26" s="260"/>
      <c r="VYN26" s="260"/>
      <c r="VYO26" s="260"/>
      <c r="VYP26" s="260"/>
      <c r="VYQ26" s="260"/>
      <c r="VYR26" s="260"/>
      <c r="VYS26" s="260"/>
      <c r="VYT26" s="260"/>
      <c r="VYU26" s="260"/>
      <c r="VYV26" s="260"/>
      <c r="VYW26" s="260"/>
      <c r="VYX26" s="260"/>
      <c r="VYY26" s="260"/>
      <c r="VYZ26" s="260"/>
      <c r="VZA26" s="260"/>
      <c r="VZB26" s="260"/>
      <c r="VZC26" s="260"/>
      <c r="VZD26" s="260"/>
      <c r="VZE26" s="260"/>
      <c r="VZF26" s="260"/>
      <c r="VZG26" s="260"/>
      <c r="VZH26" s="260"/>
      <c r="VZI26" s="260"/>
      <c r="VZJ26" s="260"/>
      <c r="VZK26" s="260"/>
      <c r="VZL26" s="260"/>
      <c r="VZM26" s="260"/>
      <c r="VZN26" s="260"/>
      <c r="VZO26" s="260"/>
      <c r="VZP26" s="260"/>
      <c r="VZQ26" s="260"/>
      <c r="VZR26" s="260"/>
      <c r="VZS26" s="260"/>
      <c r="VZT26" s="260"/>
      <c r="VZU26" s="260"/>
      <c r="VZV26" s="260"/>
      <c r="VZW26" s="260"/>
      <c r="VZX26" s="260"/>
      <c r="VZY26" s="260"/>
      <c r="VZZ26" s="260"/>
      <c r="WAA26" s="260"/>
      <c r="WAB26" s="260"/>
      <c r="WAC26" s="260"/>
      <c r="WAD26" s="260"/>
      <c r="WAE26" s="260"/>
      <c r="WAF26" s="260"/>
      <c r="WAG26" s="260"/>
      <c r="WAH26" s="260"/>
      <c r="WAI26" s="260"/>
      <c r="WAJ26" s="260"/>
      <c r="WAK26" s="260"/>
      <c r="WAL26" s="260"/>
      <c r="WAM26" s="260"/>
      <c r="WAN26" s="260"/>
      <c r="WAO26" s="260"/>
      <c r="WAP26" s="260"/>
      <c r="WAQ26" s="260"/>
      <c r="WAR26" s="260"/>
      <c r="WAS26" s="260"/>
      <c r="WAT26" s="260"/>
      <c r="WAU26" s="260"/>
      <c r="WAV26" s="260"/>
      <c r="WAW26" s="260"/>
      <c r="WAX26" s="260"/>
      <c r="WAY26" s="260"/>
      <c r="WAZ26" s="260"/>
      <c r="WBA26" s="260"/>
      <c r="WBB26" s="260"/>
      <c r="WBC26" s="260"/>
      <c r="WBD26" s="260"/>
      <c r="WBE26" s="260"/>
      <c r="WBF26" s="260"/>
      <c r="WBG26" s="260"/>
      <c r="WBH26" s="260"/>
      <c r="WBI26" s="260"/>
      <c r="WBJ26" s="260"/>
      <c r="WBK26" s="260"/>
      <c r="WBL26" s="260"/>
      <c r="WBM26" s="260"/>
      <c r="WBN26" s="260"/>
      <c r="WBO26" s="260"/>
      <c r="WBP26" s="260"/>
      <c r="WBQ26" s="260"/>
      <c r="WBR26" s="260"/>
      <c r="WBS26" s="260"/>
      <c r="WBT26" s="260"/>
      <c r="WBU26" s="260"/>
      <c r="WBV26" s="260"/>
      <c r="WBW26" s="260"/>
      <c r="WBX26" s="260"/>
      <c r="WBY26" s="260"/>
      <c r="WBZ26" s="260"/>
      <c r="WCA26" s="260"/>
      <c r="WCB26" s="260"/>
      <c r="WCC26" s="260"/>
      <c r="WCD26" s="260"/>
      <c r="WCE26" s="260"/>
      <c r="WCF26" s="260"/>
      <c r="WCG26" s="260"/>
      <c r="WCH26" s="260"/>
      <c r="WCI26" s="260"/>
      <c r="WCJ26" s="260"/>
      <c r="WCK26" s="260"/>
      <c r="WCL26" s="260"/>
      <c r="WCM26" s="260"/>
      <c r="WCN26" s="260"/>
      <c r="WCO26" s="260"/>
      <c r="WCP26" s="260"/>
      <c r="WCQ26" s="260"/>
      <c r="WCR26" s="260"/>
      <c r="WCS26" s="260"/>
      <c r="WCT26" s="260"/>
      <c r="WCU26" s="260"/>
      <c r="WCV26" s="260"/>
      <c r="WCW26" s="260"/>
      <c r="WCX26" s="260"/>
      <c r="WCY26" s="260"/>
      <c r="WCZ26" s="260"/>
      <c r="WDA26" s="260"/>
      <c r="WDB26" s="260"/>
      <c r="WDC26" s="260"/>
      <c r="WDD26" s="260"/>
      <c r="WDE26" s="260"/>
      <c r="WDF26" s="260"/>
      <c r="WDG26" s="260"/>
      <c r="WDH26" s="260"/>
      <c r="WDI26" s="260"/>
      <c r="WDJ26" s="260"/>
      <c r="WDK26" s="260"/>
      <c r="WDL26" s="260"/>
      <c r="WDM26" s="260"/>
      <c r="WDN26" s="260"/>
      <c r="WDO26" s="260"/>
      <c r="WDP26" s="260"/>
      <c r="WDQ26" s="260"/>
      <c r="WDR26" s="260"/>
      <c r="WDS26" s="260"/>
      <c r="WDT26" s="260"/>
      <c r="WDU26" s="260"/>
      <c r="WDV26" s="260"/>
      <c r="WDW26" s="260"/>
      <c r="WDX26" s="260"/>
      <c r="WDY26" s="260"/>
      <c r="WDZ26" s="260"/>
      <c r="WEA26" s="260"/>
      <c r="WEB26" s="260"/>
      <c r="WEC26" s="260"/>
      <c r="WED26" s="260"/>
      <c r="WEE26" s="260"/>
      <c r="WEF26" s="260"/>
      <c r="WEG26" s="260"/>
      <c r="WEH26" s="260"/>
      <c r="WEI26" s="260"/>
      <c r="WEJ26" s="260"/>
      <c r="WEK26" s="260"/>
      <c r="WEL26" s="260"/>
      <c r="WEM26" s="260"/>
      <c r="WEN26" s="260"/>
      <c r="WEO26" s="260"/>
      <c r="WEP26" s="260"/>
      <c r="WEQ26" s="260"/>
      <c r="WER26" s="260"/>
      <c r="WES26" s="260"/>
      <c r="WET26" s="260"/>
      <c r="WEU26" s="260"/>
      <c r="WEV26" s="260"/>
      <c r="WEW26" s="260"/>
      <c r="WEX26" s="260"/>
      <c r="WEY26" s="260"/>
      <c r="WEZ26" s="260"/>
      <c r="WFA26" s="260"/>
      <c r="WFB26" s="260"/>
      <c r="WFC26" s="260"/>
      <c r="WFD26" s="260"/>
      <c r="WFE26" s="260"/>
      <c r="WFF26" s="260"/>
      <c r="WFG26" s="260"/>
      <c r="WFH26" s="260"/>
      <c r="WFI26" s="260"/>
      <c r="WFJ26" s="260"/>
      <c r="WFK26" s="260"/>
      <c r="WFL26" s="260"/>
      <c r="WFM26" s="260"/>
      <c r="WFN26" s="260"/>
      <c r="WFO26" s="260"/>
      <c r="WFP26" s="260"/>
      <c r="WFQ26" s="260"/>
      <c r="WFR26" s="260"/>
      <c r="WFS26" s="260"/>
      <c r="WFT26" s="260"/>
      <c r="WFU26" s="260"/>
      <c r="WFV26" s="260"/>
      <c r="WFW26" s="260"/>
      <c r="WFX26" s="260"/>
      <c r="WFY26" s="260"/>
      <c r="WFZ26" s="260"/>
      <c r="WGA26" s="260"/>
      <c r="WGB26" s="260"/>
      <c r="WGC26" s="260"/>
      <c r="WGD26" s="260"/>
      <c r="WGE26" s="260"/>
      <c r="WGF26" s="260"/>
      <c r="WGG26" s="260"/>
      <c r="WGH26" s="260"/>
      <c r="WGI26" s="260"/>
      <c r="WGJ26" s="260"/>
      <c r="WGK26" s="260"/>
      <c r="WGL26" s="260"/>
      <c r="WGM26" s="260"/>
      <c r="WGN26" s="260"/>
      <c r="WGO26" s="260"/>
      <c r="WGP26" s="260"/>
      <c r="WGQ26" s="260"/>
      <c r="WGR26" s="260"/>
      <c r="WGS26" s="260"/>
      <c r="WGT26" s="260"/>
      <c r="WGU26" s="260"/>
      <c r="WGV26" s="260"/>
      <c r="WGW26" s="260"/>
      <c r="WGX26" s="260"/>
      <c r="WGY26" s="260"/>
      <c r="WGZ26" s="260"/>
      <c r="WHA26" s="260"/>
      <c r="WHB26" s="260"/>
      <c r="WHC26" s="260"/>
      <c r="WHD26" s="260"/>
      <c r="WHE26" s="260"/>
      <c r="WHF26" s="260"/>
      <c r="WHG26" s="260"/>
      <c r="WHH26" s="260"/>
      <c r="WHI26" s="260"/>
      <c r="WHJ26" s="260"/>
      <c r="WHK26" s="260"/>
      <c r="WHL26" s="260"/>
      <c r="WHM26" s="260"/>
      <c r="WHN26" s="260"/>
      <c r="WHO26" s="260"/>
      <c r="WHP26" s="260"/>
      <c r="WHQ26" s="260"/>
      <c r="WHR26" s="260"/>
      <c r="WHS26" s="260"/>
      <c r="WHT26" s="260"/>
      <c r="WHU26" s="260"/>
      <c r="WHV26" s="260"/>
      <c r="WHW26" s="260"/>
      <c r="WHX26" s="260"/>
      <c r="WHY26" s="260"/>
      <c r="WHZ26" s="260"/>
      <c r="WIA26" s="260"/>
      <c r="WIB26" s="260"/>
      <c r="WIC26" s="260"/>
      <c r="WID26" s="260"/>
      <c r="WIE26" s="260"/>
      <c r="WIF26" s="260"/>
      <c r="WIG26" s="260"/>
      <c r="WIH26" s="260"/>
      <c r="WII26" s="260"/>
      <c r="WIJ26" s="260"/>
      <c r="WIK26" s="260"/>
      <c r="WIL26" s="260"/>
      <c r="WIM26" s="260"/>
      <c r="WIN26" s="260"/>
      <c r="WIO26" s="260"/>
      <c r="WIP26" s="260"/>
      <c r="WIQ26" s="260"/>
      <c r="WIR26" s="260"/>
      <c r="WIS26" s="260"/>
      <c r="WIT26" s="260"/>
      <c r="WIU26" s="260"/>
      <c r="WIV26" s="260"/>
      <c r="WIW26" s="260"/>
      <c r="WIX26" s="260"/>
      <c r="WIY26" s="260"/>
      <c r="WIZ26" s="260"/>
      <c r="WJA26" s="260"/>
      <c r="WJB26" s="260"/>
      <c r="WJC26" s="260"/>
      <c r="WJD26" s="260"/>
      <c r="WJE26" s="260"/>
      <c r="WJF26" s="260"/>
      <c r="WJG26" s="260"/>
      <c r="WJH26" s="260"/>
      <c r="WJI26" s="260"/>
      <c r="WJJ26" s="260"/>
      <c r="WJK26" s="260"/>
      <c r="WJL26" s="260"/>
      <c r="WJM26" s="260"/>
      <c r="WJN26" s="260"/>
      <c r="WJO26" s="260"/>
      <c r="WJP26" s="260"/>
      <c r="WJQ26" s="260"/>
      <c r="WJR26" s="260"/>
      <c r="WJS26" s="260"/>
      <c r="WJT26" s="260"/>
      <c r="WJU26" s="260"/>
      <c r="WJV26" s="260"/>
      <c r="WJW26" s="260"/>
      <c r="WJX26" s="260"/>
      <c r="WJY26" s="260"/>
      <c r="WJZ26" s="260"/>
      <c r="WKA26" s="260"/>
      <c r="WKB26" s="260"/>
      <c r="WKC26" s="260"/>
      <c r="WKD26" s="260"/>
      <c r="WKE26" s="260"/>
      <c r="WKF26" s="260"/>
      <c r="WKG26" s="260"/>
      <c r="WKH26" s="260"/>
      <c r="WKI26" s="260"/>
      <c r="WKJ26" s="260"/>
      <c r="WKK26" s="260"/>
      <c r="WKL26" s="260"/>
      <c r="WKM26" s="260"/>
      <c r="WKN26" s="260"/>
      <c r="WKO26" s="260"/>
      <c r="WKP26" s="260"/>
      <c r="WKQ26" s="260"/>
      <c r="WKR26" s="260"/>
      <c r="WKS26" s="260"/>
      <c r="WKT26" s="260"/>
      <c r="WKU26" s="260"/>
      <c r="WKV26" s="260"/>
      <c r="WKW26" s="260"/>
      <c r="WKX26" s="260"/>
      <c r="WKY26" s="260"/>
      <c r="WKZ26" s="260"/>
      <c r="WLA26" s="260"/>
      <c r="WLB26" s="260"/>
      <c r="WLC26" s="260"/>
      <c r="WLD26" s="260"/>
      <c r="WLE26" s="260"/>
      <c r="WLF26" s="260"/>
      <c r="WLG26" s="260"/>
      <c r="WLH26" s="260"/>
      <c r="WLI26" s="260"/>
      <c r="WLJ26" s="260"/>
      <c r="WLK26" s="260"/>
      <c r="WLL26" s="260"/>
      <c r="WLM26" s="260"/>
      <c r="WLN26" s="260"/>
      <c r="WLO26" s="260"/>
      <c r="WLP26" s="260"/>
      <c r="WLQ26" s="260"/>
      <c r="WLR26" s="260"/>
      <c r="WLS26" s="260"/>
      <c r="WLT26" s="260"/>
      <c r="WLU26" s="260"/>
      <c r="WLV26" s="260"/>
      <c r="WLW26" s="260"/>
      <c r="WLX26" s="260"/>
      <c r="WLY26" s="260"/>
      <c r="WLZ26" s="260"/>
      <c r="WMA26" s="260"/>
      <c r="WMB26" s="260"/>
      <c r="WMC26" s="260"/>
      <c r="WMD26" s="260"/>
      <c r="WME26" s="260"/>
      <c r="WMF26" s="260"/>
      <c r="WMG26" s="260"/>
      <c r="WMH26" s="260"/>
      <c r="WMI26" s="260"/>
      <c r="WMJ26" s="260"/>
      <c r="WMK26" s="260"/>
      <c r="WML26" s="260"/>
      <c r="WMM26" s="260"/>
      <c r="WMN26" s="260"/>
      <c r="WMO26" s="260"/>
      <c r="WMP26" s="260"/>
      <c r="WMQ26" s="260"/>
      <c r="WMR26" s="260"/>
      <c r="WMS26" s="260"/>
      <c r="WMT26" s="260"/>
      <c r="WMU26" s="260"/>
      <c r="WMV26" s="260"/>
      <c r="WMW26" s="260"/>
      <c r="WMX26" s="260"/>
      <c r="WMY26" s="260"/>
      <c r="WMZ26" s="260"/>
      <c r="WNA26" s="260"/>
      <c r="WNB26" s="260"/>
      <c r="WNC26" s="260"/>
      <c r="WND26" s="260"/>
      <c r="WNE26" s="260"/>
      <c r="WNF26" s="260"/>
      <c r="WNG26" s="260"/>
      <c r="WNH26" s="260"/>
      <c r="WNI26" s="260"/>
      <c r="WNJ26" s="260"/>
      <c r="WNK26" s="260"/>
      <c r="WNL26" s="260"/>
      <c r="WNM26" s="260"/>
      <c r="WNN26" s="260"/>
      <c r="WNO26" s="260"/>
      <c r="WNP26" s="260"/>
      <c r="WNQ26" s="260"/>
      <c r="WNR26" s="260"/>
      <c r="WNS26" s="260"/>
      <c r="WNT26" s="260"/>
      <c r="WNU26" s="260"/>
      <c r="WNV26" s="260"/>
      <c r="WNW26" s="260"/>
      <c r="WNX26" s="260"/>
      <c r="WNY26" s="260"/>
      <c r="WNZ26" s="260"/>
      <c r="WOA26" s="260"/>
      <c r="WOB26" s="260"/>
      <c r="WOC26" s="260"/>
      <c r="WOD26" s="260"/>
      <c r="WOE26" s="260"/>
      <c r="WOF26" s="260"/>
      <c r="WOG26" s="260"/>
      <c r="WOH26" s="260"/>
      <c r="WOI26" s="260"/>
      <c r="WOJ26" s="260"/>
      <c r="WOK26" s="260"/>
      <c r="WOL26" s="260"/>
      <c r="WOM26" s="260"/>
      <c r="WON26" s="260"/>
      <c r="WOO26" s="260"/>
      <c r="WOP26" s="260"/>
      <c r="WOQ26" s="260"/>
      <c r="WOR26" s="260"/>
      <c r="WOS26" s="260"/>
      <c r="WOT26" s="260"/>
      <c r="WOU26" s="260"/>
      <c r="WOV26" s="260"/>
      <c r="WOW26" s="260"/>
      <c r="WOX26" s="260"/>
      <c r="WOY26" s="260"/>
      <c r="WOZ26" s="260"/>
      <c r="WPA26" s="260"/>
      <c r="WPB26" s="260"/>
      <c r="WPC26" s="260"/>
      <c r="WPD26" s="260"/>
      <c r="WPE26" s="260"/>
      <c r="WPF26" s="260"/>
      <c r="WPG26" s="260"/>
      <c r="WPH26" s="260"/>
      <c r="WPI26" s="260"/>
      <c r="WPJ26" s="260"/>
      <c r="WPK26" s="260"/>
      <c r="WPL26" s="260"/>
      <c r="WPM26" s="260"/>
      <c r="WPN26" s="260"/>
      <c r="WPO26" s="260"/>
      <c r="WPP26" s="260"/>
      <c r="WPQ26" s="260"/>
      <c r="WPR26" s="260"/>
      <c r="WPS26" s="260"/>
      <c r="WPT26" s="260"/>
      <c r="WPU26" s="260"/>
      <c r="WPV26" s="260"/>
      <c r="WPW26" s="260"/>
      <c r="WPX26" s="260"/>
      <c r="WPY26" s="260"/>
      <c r="WPZ26" s="260"/>
      <c r="WQA26" s="260"/>
      <c r="WQB26" s="260"/>
      <c r="WQC26" s="260"/>
      <c r="WQD26" s="260"/>
      <c r="WQE26" s="260"/>
      <c r="WQF26" s="260"/>
      <c r="WQG26" s="260"/>
      <c r="WQH26" s="260"/>
      <c r="WQI26" s="260"/>
      <c r="WQJ26" s="260"/>
      <c r="WQK26" s="260"/>
      <c r="WQL26" s="260"/>
      <c r="WQM26" s="260"/>
      <c r="WQN26" s="260"/>
      <c r="WQO26" s="260"/>
      <c r="WQP26" s="260"/>
      <c r="WQQ26" s="260"/>
      <c r="WQR26" s="260"/>
      <c r="WQS26" s="260"/>
      <c r="WQT26" s="260"/>
      <c r="WQU26" s="260"/>
      <c r="WQV26" s="260"/>
      <c r="WQW26" s="260"/>
      <c r="WQX26" s="260"/>
      <c r="WQY26" s="260"/>
      <c r="WQZ26" s="260"/>
      <c r="WRA26" s="260"/>
      <c r="WRB26" s="260"/>
      <c r="WRC26" s="260"/>
      <c r="WRD26" s="260"/>
      <c r="WRE26" s="260"/>
      <c r="WRF26" s="260"/>
      <c r="WRG26" s="260"/>
      <c r="WRH26" s="260"/>
      <c r="WRI26" s="260"/>
      <c r="WRJ26" s="260"/>
      <c r="WRK26" s="260"/>
      <c r="WRL26" s="260"/>
      <c r="WRM26" s="260"/>
      <c r="WRN26" s="260"/>
      <c r="WRO26" s="260"/>
      <c r="WRP26" s="260"/>
      <c r="WRQ26" s="260"/>
      <c r="WRR26" s="260"/>
      <c r="WRS26" s="260"/>
      <c r="WRT26" s="260"/>
      <c r="WRU26" s="260"/>
      <c r="WRV26" s="260"/>
      <c r="WRW26" s="260"/>
      <c r="WRX26" s="260"/>
      <c r="WRY26" s="260"/>
      <c r="WRZ26" s="260"/>
      <c r="WSA26" s="260"/>
      <c r="WSB26" s="260"/>
      <c r="WSC26" s="260"/>
      <c r="WSD26" s="260"/>
      <c r="WSE26" s="260"/>
      <c r="WSF26" s="260"/>
      <c r="WSG26" s="260"/>
      <c r="WSH26" s="260"/>
      <c r="WSI26" s="260"/>
      <c r="WSJ26" s="260"/>
      <c r="WSK26" s="260"/>
      <c r="WSL26" s="260"/>
      <c r="WSM26" s="260"/>
      <c r="WSN26" s="260"/>
      <c r="WSO26" s="260"/>
      <c r="WSP26" s="260"/>
      <c r="WSQ26" s="260"/>
      <c r="WSR26" s="260"/>
      <c r="WSS26" s="260"/>
      <c r="WST26" s="260"/>
      <c r="WSU26" s="260"/>
      <c r="WSV26" s="260"/>
      <c r="WSW26" s="260"/>
      <c r="WSX26" s="260"/>
      <c r="WSY26" s="260"/>
      <c r="WSZ26" s="260"/>
      <c r="WTA26" s="260"/>
      <c r="WTB26" s="260"/>
      <c r="WTC26" s="260"/>
      <c r="WTD26" s="260"/>
      <c r="WTE26" s="260"/>
      <c r="WTF26" s="260"/>
      <c r="WTG26" s="260"/>
      <c r="WTH26" s="260"/>
      <c r="WTI26" s="260"/>
      <c r="WTJ26" s="260"/>
      <c r="WTK26" s="260"/>
      <c r="WTL26" s="260"/>
      <c r="WTM26" s="260"/>
      <c r="WTN26" s="260"/>
      <c r="WTO26" s="260"/>
      <c r="WTP26" s="260"/>
      <c r="WTQ26" s="260"/>
      <c r="WTR26" s="260"/>
      <c r="WTS26" s="260"/>
      <c r="WTT26" s="260"/>
      <c r="WTU26" s="260"/>
      <c r="WTV26" s="260"/>
      <c r="WTW26" s="260"/>
      <c r="WTX26" s="260"/>
      <c r="WTY26" s="260"/>
      <c r="WTZ26" s="260"/>
      <c r="WUA26" s="260"/>
      <c r="WUB26" s="260"/>
      <c r="WUC26" s="260"/>
      <c r="WUD26" s="260"/>
      <c r="WUE26" s="260"/>
      <c r="WUF26" s="260"/>
      <c r="WUG26" s="260"/>
      <c r="WUH26" s="260"/>
      <c r="WUI26" s="260"/>
      <c r="WUJ26" s="260"/>
      <c r="WUK26" s="260"/>
      <c r="WUL26" s="260"/>
      <c r="WUM26" s="260"/>
      <c r="WUN26" s="260"/>
      <c r="WUO26" s="260"/>
      <c r="WUP26" s="260"/>
      <c r="WUQ26" s="260"/>
      <c r="WUR26" s="260"/>
      <c r="WUS26" s="260"/>
      <c r="WUT26" s="260"/>
      <c r="WUU26" s="260"/>
      <c r="WUV26" s="260"/>
      <c r="WUW26" s="260"/>
      <c r="WUX26" s="260"/>
      <c r="WUY26" s="260"/>
      <c r="WUZ26" s="260"/>
      <c r="WVA26" s="260"/>
      <c r="WVB26" s="260"/>
      <c r="WVC26" s="260"/>
      <c r="WVD26" s="260"/>
      <c r="WVE26" s="260"/>
      <c r="WVF26" s="260"/>
      <c r="WVG26" s="260"/>
      <c r="WVH26" s="260"/>
      <c r="WVI26" s="260"/>
      <c r="WVJ26" s="260"/>
      <c r="WVK26" s="260"/>
      <c r="WVL26" s="260"/>
      <c r="WVM26" s="260"/>
      <c r="WVN26" s="260"/>
      <c r="WVO26" s="260"/>
      <c r="WVP26" s="260"/>
      <c r="WVQ26" s="260"/>
      <c r="WVR26" s="260"/>
      <c r="WVS26" s="260"/>
      <c r="WVT26" s="260"/>
      <c r="WVU26" s="260"/>
      <c r="WVV26" s="260"/>
      <c r="WVW26" s="260"/>
      <c r="WVX26" s="260"/>
      <c r="WVY26" s="260"/>
      <c r="WVZ26" s="260"/>
      <c r="WWA26" s="260"/>
      <c r="WWB26" s="260"/>
      <c r="WWC26" s="260"/>
      <c r="WWD26" s="260"/>
      <c r="WWE26" s="260"/>
      <c r="WWF26" s="260"/>
      <c r="WWG26" s="260"/>
      <c r="WWH26" s="260"/>
      <c r="WWI26" s="260"/>
      <c r="WWJ26" s="260"/>
      <c r="WWK26" s="260"/>
      <c r="WWL26" s="260"/>
      <c r="WWM26" s="260"/>
      <c r="WWN26" s="260"/>
      <c r="WWO26" s="260"/>
      <c r="WWP26" s="260"/>
      <c r="WWQ26" s="260"/>
      <c r="WWR26" s="260"/>
      <c r="WWS26" s="260"/>
      <c r="WWT26" s="260"/>
      <c r="WWU26" s="260"/>
      <c r="WWV26" s="260"/>
      <c r="WWW26" s="260"/>
      <c r="WWX26" s="260"/>
      <c r="WWY26" s="260"/>
      <c r="WWZ26" s="260"/>
      <c r="WXA26" s="260"/>
      <c r="WXB26" s="260"/>
      <c r="WXC26" s="260"/>
      <c r="WXD26" s="260"/>
      <c r="WXE26" s="260"/>
      <c r="WXF26" s="260"/>
      <c r="WXG26" s="260"/>
      <c r="WXH26" s="260"/>
      <c r="WXI26" s="260"/>
      <c r="WXJ26" s="260"/>
      <c r="WXK26" s="260"/>
      <c r="WXL26" s="260"/>
      <c r="WXM26" s="260"/>
      <c r="WXN26" s="260"/>
      <c r="WXO26" s="260"/>
      <c r="WXP26" s="260"/>
      <c r="WXQ26" s="260"/>
      <c r="WXR26" s="260"/>
      <c r="WXS26" s="260"/>
      <c r="WXT26" s="260"/>
      <c r="WXU26" s="260"/>
      <c r="WXV26" s="260"/>
      <c r="WXW26" s="260"/>
      <c r="WXX26" s="260"/>
      <c r="WXY26" s="260"/>
      <c r="WXZ26" s="260"/>
      <c r="WYA26" s="260"/>
      <c r="WYB26" s="260"/>
      <c r="WYC26" s="260"/>
      <c r="WYD26" s="260"/>
      <c r="WYE26" s="260"/>
      <c r="WYF26" s="260"/>
      <c r="WYG26" s="260"/>
      <c r="WYH26" s="260"/>
      <c r="WYI26" s="260"/>
      <c r="WYJ26" s="260"/>
      <c r="WYK26" s="260"/>
      <c r="WYL26" s="260"/>
      <c r="WYM26" s="260"/>
      <c r="WYN26" s="260"/>
      <c r="WYO26" s="260"/>
      <c r="WYP26" s="260"/>
      <c r="WYQ26" s="260"/>
      <c r="WYR26" s="260"/>
      <c r="WYS26" s="260"/>
      <c r="WYT26" s="260"/>
      <c r="WYU26" s="260"/>
      <c r="WYV26" s="260"/>
      <c r="WYW26" s="260"/>
      <c r="WYX26" s="260"/>
      <c r="WYY26" s="260"/>
      <c r="WYZ26" s="260"/>
      <c r="WZA26" s="260"/>
      <c r="WZB26" s="260"/>
      <c r="WZC26" s="260"/>
      <c r="WZD26" s="260"/>
      <c r="WZE26" s="260"/>
      <c r="WZF26" s="260"/>
      <c r="WZG26" s="260"/>
      <c r="WZH26" s="260"/>
      <c r="WZI26" s="260"/>
      <c r="WZJ26" s="260"/>
      <c r="WZK26" s="260"/>
      <c r="WZL26" s="260"/>
      <c r="WZM26" s="260"/>
      <c r="WZN26" s="260"/>
      <c r="WZO26" s="260"/>
      <c r="WZP26" s="260"/>
      <c r="WZQ26" s="260"/>
      <c r="WZR26" s="260"/>
      <c r="WZS26" s="260"/>
      <c r="WZT26" s="260"/>
      <c r="WZU26" s="260"/>
      <c r="WZV26" s="260"/>
      <c r="WZW26" s="260"/>
      <c r="WZX26" s="260"/>
      <c r="WZY26" s="260"/>
      <c r="WZZ26" s="260"/>
      <c r="XAA26" s="260"/>
      <c r="XAB26" s="260"/>
      <c r="XAC26" s="260"/>
      <c r="XAD26" s="260"/>
      <c r="XAE26" s="260"/>
      <c r="XAF26" s="260"/>
      <c r="XAG26" s="260"/>
      <c r="XAH26" s="260"/>
      <c r="XAI26" s="260"/>
      <c r="XAJ26" s="260"/>
      <c r="XAK26" s="260"/>
      <c r="XAL26" s="260"/>
      <c r="XAM26" s="260"/>
      <c r="XAN26" s="260"/>
      <c r="XAO26" s="260"/>
      <c r="XAP26" s="260"/>
      <c r="XAQ26" s="260"/>
      <c r="XAR26" s="260"/>
      <c r="XAS26" s="260"/>
      <c r="XAT26" s="260"/>
      <c r="XAU26" s="260"/>
      <c r="XAV26" s="260"/>
      <c r="XAW26" s="260"/>
      <c r="XAX26" s="260"/>
      <c r="XAY26" s="260"/>
      <c r="XAZ26" s="260"/>
      <c r="XBA26" s="260"/>
      <c r="XBB26" s="260"/>
      <c r="XBC26" s="260"/>
      <c r="XBD26" s="260"/>
      <c r="XBE26" s="260"/>
      <c r="XBF26" s="260"/>
      <c r="XBG26" s="260"/>
      <c r="XBH26" s="260"/>
      <c r="XBI26" s="260"/>
      <c r="XBJ26" s="260"/>
      <c r="XBK26" s="260"/>
      <c r="XBL26" s="260"/>
      <c r="XBM26" s="260"/>
      <c r="XBN26" s="260"/>
      <c r="XBO26" s="260"/>
      <c r="XBP26" s="260"/>
      <c r="XBQ26" s="260"/>
      <c r="XBR26" s="260"/>
      <c r="XBS26" s="260"/>
      <c r="XBT26" s="260"/>
      <c r="XBU26" s="260"/>
      <c r="XBV26" s="260"/>
      <c r="XBW26" s="260"/>
      <c r="XBX26" s="260"/>
      <c r="XBY26" s="260"/>
      <c r="XBZ26" s="260"/>
      <c r="XCA26" s="260"/>
      <c r="XCB26" s="260"/>
      <c r="XCC26" s="260"/>
      <c r="XCD26" s="260"/>
      <c r="XCE26" s="260"/>
      <c r="XCF26" s="260"/>
      <c r="XCG26" s="260"/>
      <c r="XCH26" s="260"/>
      <c r="XCI26" s="260"/>
      <c r="XCJ26" s="260"/>
      <c r="XCK26" s="260"/>
      <c r="XCL26" s="260"/>
      <c r="XCM26" s="260"/>
      <c r="XCN26" s="260"/>
      <c r="XCO26" s="260"/>
      <c r="XCP26" s="260"/>
      <c r="XCQ26" s="260"/>
      <c r="XCR26" s="260"/>
      <c r="XCS26" s="260"/>
      <c r="XCT26" s="260"/>
      <c r="XCU26" s="260"/>
      <c r="XCV26" s="260"/>
      <c r="XCW26" s="260"/>
      <c r="XCX26" s="260"/>
      <c r="XCY26" s="260"/>
      <c r="XCZ26" s="260"/>
      <c r="XDA26" s="260"/>
      <c r="XDB26" s="260"/>
      <c r="XDC26" s="260"/>
      <c r="XDD26" s="260"/>
      <c r="XDE26" s="260"/>
      <c r="XDF26" s="260"/>
      <c r="XDG26" s="260"/>
      <c r="XDH26" s="260"/>
      <c r="XDI26" s="260"/>
      <c r="XDJ26" s="260"/>
      <c r="XDK26" s="260"/>
      <c r="XDL26" s="260"/>
      <c r="XDM26" s="260"/>
      <c r="XDN26" s="260"/>
      <c r="XDO26" s="260"/>
      <c r="XDP26" s="260"/>
      <c r="XDQ26" s="260"/>
      <c r="XDR26" s="260"/>
      <c r="XDS26" s="260"/>
      <c r="XDT26" s="260"/>
      <c r="XDU26" s="260"/>
      <c r="XDV26" s="260"/>
      <c r="XDW26" s="260"/>
      <c r="XDX26" s="260"/>
      <c r="XDY26" s="260"/>
      <c r="XDZ26" s="260"/>
      <c r="XEA26" s="260"/>
      <c r="XEB26" s="260"/>
      <c r="XEC26" s="260"/>
      <c r="XED26" s="260"/>
      <c r="XEE26" s="260"/>
      <c r="XEF26" s="260"/>
      <c r="XEG26" s="260"/>
      <c r="XEH26" s="260"/>
      <c r="XEI26" s="260"/>
      <c r="XEJ26" s="260"/>
      <c r="XEK26" s="260"/>
      <c r="XEL26" s="260"/>
      <c r="XEM26" s="260"/>
      <c r="XEN26" s="260"/>
      <c r="XEO26" s="260"/>
      <c r="XEP26" s="260"/>
      <c r="XEQ26" s="260"/>
      <c r="XER26" s="260"/>
      <c r="XES26" s="260"/>
      <c r="XET26" s="260"/>
      <c r="XEU26" s="260"/>
      <c r="XEV26" s="260"/>
      <c r="XEW26" s="260"/>
      <c r="XEX26" s="260"/>
      <c r="XEY26" s="260"/>
      <c r="XEZ26" s="260"/>
      <c r="XFA26" s="260"/>
      <c r="XFB26" s="260"/>
      <c r="XFC26" s="260"/>
      <c r="XFD26" s="260"/>
    </row>
    <row r="27" hidden="true" spans="1:16384">
      <c r="A27" s="260"/>
      <c r="B27" s="260"/>
      <c r="C27" s="260"/>
      <c r="F27" s="412"/>
      <c r="G27" s="412"/>
      <c r="H27" s="412"/>
      <c r="I27" s="105">
        <v>110000</v>
      </c>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c r="IV27" s="260"/>
      <c r="IW27" s="260"/>
      <c r="IX27" s="260"/>
      <c r="IY27" s="260"/>
      <c r="IZ27" s="260"/>
      <c r="JA27" s="260"/>
      <c r="JB27" s="260"/>
      <c r="JC27" s="260"/>
      <c r="JD27" s="260"/>
      <c r="JE27" s="260"/>
      <c r="JF27" s="260"/>
      <c r="JG27" s="260"/>
      <c r="JH27" s="260"/>
      <c r="JI27" s="260"/>
      <c r="JJ27" s="260"/>
      <c r="JK27" s="260"/>
      <c r="JL27" s="260"/>
      <c r="JM27" s="260"/>
      <c r="JN27" s="260"/>
      <c r="JO27" s="260"/>
      <c r="JP27" s="260"/>
      <c r="JQ27" s="260"/>
      <c r="JR27" s="260"/>
      <c r="JS27" s="260"/>
      <c r="JT27" s="260"/>
      <c r="JU27" s="260"/>
      <c r="JV27" s="260"/>
      <c r="JW27" s="260"/>
      <c r="JX27" s="260"/>
      <c r="JY27" s="260"/>
      <c r="JZ27" s="260"/>
      <c r="KA27" s="260"/>
      <c r="KB27" s="260"/>
      <c r="KC27" s="260"/>
      <c r="KD27" s="260"/>
      <c r="KE27" s="260"/>
      <c r="KF27" s="260"/>
      <c r="KG27" s="260"/>
      <c r="KH27" s="260"/>
      <c r="KI27" s="260"/>
      <c r="KJ27" s="260"/>
      <c r="KK27" s="260"/>
      <c r="KL27" s="260"/>
      <c r="KM27" s="260"/>
      <c r="KN27" s="260"/>
      <c r="KO27" s="260"/>
      <c r="KP27" s="260"/>
      <c r="KQ27" s="260"/>
      <c r="KR27" s="260"/>
      <c r="KS27" s="260"/>
      <c r="KT27" s="260"/>
      <c r="KU27" s="260"/>
      <c r="KV27" s="260"/>
      <c r="KW27" s="260"/>
      <c r="KX27" s="260"/>
      <c r="KY27" s="260"/>
      <c r="KZ27" s="260"/>
      <c r="LA27" s="260"/>
      <c r="LB27" s="260"/>
      <c r="LC27" s="260"/>
      <c r="LD27" s="260"/>
      <c r="LE27" s="260"/>
      <c r="LF27" s="260"/>
      <c r="LG27" s="260"/>
      <c r="LH27" s="260"/>
      <c r="LI27" s="260"/>
      <c r="LJ27" s="260"/>
      <c r="LK27" s="260"/>
      <c r="LL27" s="260"/>
      <c r="LM27" s="260"/>
      <c r="LN27" s="260"/>
      <c r="LO27" s="260"/>
      <c r="LP27" s="260"/>
      <c r="LQ27" s="260"/>
      <c r="LR27" s="260"/>
      <c r="LS27" s="260"/>
      <c r="LT27" s="260"/>
      <c r="LU27" s="260"/>
      <c r="LV27" s="260"/>
      <c r="LW27" s="260"/>
      <c r="LX27" s="260"/>
      <c r="LY27" s="260"/>
      <c r="LZ27" s="260"/>
      <c r="MA27" s="260"/>
      <c r="MB27" s="260"/>
      <c r="MC27" s="260"/>
      <c r="MD27" s="260"/>
      <c r="ME27" s="260"/>
      <c r="MF27" s="260"/>
      <c r="MG27" s="260"/>
      <c r="MH27" s="260"/>
      <c r="MI27" s="260"/>
      <c r="MJ27" s="260"/>
      <c r="MK27" s="260"/>
      <c r="ML27" s="260"/>
      <c r="MM27" s="260"/>
      <c r="MN27" s="260"/>
      <c r="MO27" s="260"/>
      <c r="MP27" s="260"/>
      <c r="MQ27" s="260"/>
      <c r="MR27" s="260"/>
      <c r="MS27" s="260"/>
      <c r="MT27" s="260"/>
      <c r="MU27" s="260"/>
      <c r="MV27" s="260"/>
      <c r="MW27" s="260"/>
      <c r="MX27" s="260"/>
      <c r="MY27" s="260"/>
      <c r="MZ27" s="260"/>
      <c r="NA27" s="260"/>
      <c r="NB27" s="260"/>
      <c r="NC27" s="260"/>
      <c r="ND27" s="260"/>
      <c r="NE27" s="260"/>
      <c r="NF27" s="260"/>
      <c r="NG27" s="260"/>
      <c r="NH27" s="260"/>
      <c r="NI27" s="260"/>
      <c r="NJ27" s="260"/>
      <c r="NK27" s="260"/>
      <c r="NL27" s="260"/>
      <c r="NM27" s="260"/>
      <c r="NN27" s="260"/>
      <c r="NO27" s="260"/>
      <c r="NP27" s="260"/>
      <c r="NQ27" s="260"/>
      <c r="NR27" s="260"/>
      <c r="NS27" s="260"/>
      <c r="NT27" s="260"/>
      <c r="NU27" s="260"/>
      <c r="NV27" s="260"/>
      <c r="NW27" s="260"/>
      <c r="NX27" s="260"/>
      <c r="NY27" s="260"/>
      <c r="NZ27" s="260"/>
      <c r="OA27" s="260"/>
      <c r="OB27" s="260"/>
      <c r="OC27" s="260"/>
      <c r="OD27" s="260"/>
      <c r="OE27" s="260"/>
      <c r="OF27" s="260"/>
      <c r="OG27" s="260"/>
      <c r="OH27" s="260"/>
      <c r="OI27" s="260"/>
      <c r="OJ27" s="260"/>
      <c r="OK27" s="260"/>
      <c r="OL27" s="260"/>
      <c r="OM27" s="260"/>
      <c r="ON27" s="260"/>
      <c r="OO27" s="260"/>
      <c r="OP27" s="260"/>
      <c r="OQ27" s="260"/>
      <c r="OR27" s="260"/>
      <c r="OS27" s="260"/>
      <c r="OT27" s="260"/>
      <c r="OU27" s="260"/>
      <c r="OV27" s="260"/>
      <c r="OW27" s="260"/>
      <c r="OX27" s="260"/>
      <c r="OY27" s="260"/>
      <c r="OZ27" s="260"/>
      <c r="PA27" s="260"/>
      <c r="PB27" s="260"/>
      <c r="PC27" s="260"/>
      <c r="PD27" s="260"/>
      <c r="PE27" s="260"/>
      <c r="PF27" s="260"/>
      <c r="PG27" s="260"/>
      <c r="PH27" s="260"/>
      <c r="PI27" s="260"/>
      <c r="PJ27" s="260"/>
      <c r="PK27" s="260"/>
      <c r="PL27" s="260"/>
      <c r="PM27" s="260"/>
      <c r="PN27" s="260"/>
      <c r="PO27" s="260"/>
      <c r="PP27" s="260"/>
      <c r="PQ27" s="260"/>
      <c r="PR27" s="260"/>
      <c r="PS27" s="260"/>
      <c r="PT27" s="260"/>
      <c r="PU27" s="260"/>
      <c r="PV27" s="260"/>
      <c r="PW27" s="260"/>
      <c r="PX27" s="260"/>
      <c r="PY27" s="260"/>
      <c r="PZ27" s="260"/>
      <c r="QA27" s="260"/>
      <c r="QB27" s="260"/>
      <c r="QC27" s="260"/>
      <c r="QD27" s="260"/>
      <c r="QE27" s="260"/>
      <c r="QF27" s="260"/>
      <c r="QG27" s="260"/>
      <c r="QH27" s="260"/>
      <c r="QI27" s="260"/>
      <c r="QJ27" s="260"/>
      <c r="QK27" s="260"/>
      <c r="QL27" s="260"/>
      <c r="QM27" s="260"/>
      <c r="QN27" s="260"/>
      <c r="QO27" s="260"/>
      <c r="QP27" s="260"/>
      <c r="QQ27" s="260"/>
      <c r="QR27" s="260"/>
      <c r="QS27" s="260"/>
      <c r="QT27" s="260"/>
      <c r="QU27" s="260"/>
      <c r="QV27" s="260"/>
      <c r="QW27" s="260"/>
      <c r="QX27" s="260"/>
      <c r="QY27" s="260"/>
      <c r="QZ27" s="260"/>
      <c r="RA27" s="260"/>
      <c r="RB27" s="260"/>
      <c r="RC27" s="260"/>
      <c r="RD27" s="260"/>
      <c r="RE27" s="260"/>
      <c r="RF27" s="260"/>
      <c r="RG27" s="260"/>
      <c r="RH27" s="260"/>
      <c r="RI27" s="260"/>
      <c r="RJ27" s="260"/>
      <c r="RK27" s="260"/>
      <c r="RL27" s="260"/>
      <c r="RM27" s="260"/>
      <c r="RN27" s="260"/>
      <c r="RO27" s="260"/>
      <c r="RP27" s="260"/>
      <c r="RQ27" s="260"/>
      <c r="RR27" s="260"/>
      <c r="RS27" s="260"/>
      <c r="RT27" s="260"/>
      <c r="RU27" s="260"/>
      <c r="RV27" s="260"/>
      <c r="RW27" s="260"/>
      <c r="RX27" s="260"/>
      <c r="RY27" s="260"/>
      <c r="RZ27" s="260"/>
      <c r="SA27" s="260"/>
      <c r="SB27" s="260"/>
      <c r="SC27" s="260"/>
      <c r="SD27" s="260"/>
      <c r="SE27" s="260"/>
      <c r="SF27" s="260"/>
      <c r="SG27" s="260"/>
      <c r="SH27" s="260"/>
      <c r="SI27" s="260"/>
      <c r="SJ27" s="260"/>
      <c r="SK27" s="260"/>
      <c r="SL27" s="260"/>
      <c r="SM27" s="260"/>
      <c r="SN27" s="260"/>
      <c r="SO27" s="260"/>
      <c r="SP27" s="260"/>
      <c r="SQ27" s="260"/>
      <c r="SR27" s="260"/>
      <c r="SS27" s="260"/>
      <c r="ST27" s="260"/>
      <c r="SU27" s="260"/>
      <c r="SV27" s="260"/>
      <c r="SW27" s="260"/>
      <c r="SX27" s="260"/>
      <c r="SY27" s="260"/>
      <c r="SZ27" s="260"/>
      <c r="TA27" s="260"/>
      <c r="TB27" s="260"/>
      <c r="TC27" s="260"/>
      <c r="TD27" s="260"/>
      <c r="TE27" s="260"/>
      <c r="TF27" s="260"/>
      <c r="TG27" s="260"/>
      <c r="TH27" s="260"/>
      <c r="TI27" s="260"/>
      <c r="TJ27" s="260"/>
      <c r="TK27" s="260"/>
      <c r="TL27" s="260"/>
      <c r="TM27" s="260"/>
      <c r="TN27" s="260"/>
      <c r="TO27" s="260"/>
      <c r="TP27" s="260"/>
      <c r="TQ27" s="260"/>
      <c r="TR27" s="260"/>
      <c r="TS27" s="260"/>
      <c r="TT27" s="260"/>
      <c r="TU27" s="260"/>
      <c r="TV27" s="260"/>
      <c r="TW27" s="260"/>
      <c r="TX27" s="260"/>
      <c r="TY27" s="260"/>
      <c r="TZ27" s="260"/>
      <c r="UA27" s="260"/>
      <c r="UB27" s="260"/>
      <c r="UC27" s="260"/>
      <c r="UD27" s="260"/>
      <c r="UE27" s="260"/>
      <c r="UF27" s="260"/>
      <c r="UG27" s="260"/>
      <c r="UH27" s="260"/>
      <c r="UI27" s="260"/>
      <c r="UJ27" s="260"/>
      <c r="UK27" s="260"/>
      <c r="UL27" s="260"/>
      <c r="UM27" s="260"/>
      <c r="UN27" s="260"/>
      <c r="UO27" s="260"/>
      <c r="UP27" s="260"/>
      <c r="UQ27" s="260"/>
      <c r="UR27" s="260"/>
      <c r="US27" s="260"/>
      <c r="UT27" s="260"/>
      <c r="UU27" s="260"/>
      <c r="UV27" s="260"/>
      <c r="UW27" s="260"/>
      <c r="UX27" s="260"/>
      <c r="UY27" s="260"/>
      <c r="UZ27" s="260"/>
      <c r="VA27" s="260"/>
      <c r="VB27" s="260"/>
      <c r="VC27" s="260"/>
      <c r="VD27" s="260"/>
      <c r="VE27" s="260"/>
      <c r="VF27" s="260"/>
      <c r="VG27" s="260"/>
      <c r="VH27" s="260"/>
      <c r="VI27" s="260"/>
      <c r="VJ27" s="260"/>
      <c r="VK27" s="260"/>
      <c r="VL27" s="260"/>
      <c r="VM27" s="260"/>
      <c r="VN27" s="260"/>
      <c r="VO27" s="260"/>
      <c r="VP27" s="260"/>
      <c r="VQ27" s="260"/>
      <c r="VR27" s="260"/>
      <c r="VS27" s="260"/>
      <c r="VT27" s="260"/>
      <c r="VU27" s="260"/>
      <c r="VV27" s="260"/>
      <c r="VW27" s="260"/>
      <c r="VX27" s="260"/>
      <c r="VY27" s="260"/>
      <c r="VZ27" s="260"/>
      <c r="WA27" s="260"/>
      <c r="WB27" s="260"/>
      <c r="WC27" s="260"/>
      <c r="WD27" s="260"/>
      <c r="WE27" s="260"/>
      <c r="WF27" s="260"/>
      <c r="WG27" s="260"/>
      <c r="WH27" s="260"/>
      <c r="WI27" s="260"/>
      <c r="WJ27" s="260"/>
      <c r="WK27" s="260"/>
      <c r="WL27" s="260"/>
      <c r="WM27" s="260"/>
      <c r="WN27" s="260"/>
      <c r="WO27" s="260"/>
      <c r="WP27" s="260"/>
      <c r="WQ27" s="260"/>
      <c r="WR27" s="260"/>
      <c r="WS27" s="260"/>
      <c r="WT27" s="260"/>
      <c r="WU27" s="260"/>
      <c r="WV27" s="260"/>
      <c r="WW27" s="260"/>
      <c r="WX27" s="260"/>
      <c r="WY27" s="260"/>
      <c r="WZ27" s="260"/>
      <c r="XA27" s="260"/>
      <c r="XB27" s="260"/>
      <c r="XC27" s="260"/>
      <c r="XD27" s="260"/>
      <c r="XE27" s="260"/>
      <c r="XF27" s="260"/>
      <c r="XG27" s="260"/>
      <c r="XH27" s="260"/>
      <c r="XI27" s="260"/>
      <c r="XJ27" s="260"/>
      <c r="XK27" s="260"/>
      <c r="XL27" s="260"/>
      <c r="XM27" s="260"/>
      <c r="XN27" s="260"/>
      <c r="XO27" s="260"/>
      <c r="XP27" s="260"/>
      <c r="XQ27" s="260"/>
      <c r="XR27" s="260"/>
      <c r="XS27" s="260"/>
      <c r="XT27" s="260"/>
      <c r="XU27" s="260"/>
      <c r="XV27" s="260"/>
      <c r="XW27" s="260"/>
      <c r="XX27" s="260"/>
      <c r="XY27" s="260"/>
      <c r="XZ27" s="260"/>
      <c r="YA27" s="260"/>
      <c r="YB27" s="260"/>
      <c r="YC27" s="260"/>
      <c r="YD27" s="260"/>
      <c r="YE27" s="260"/>
      <c r="YF27" s="260"/>
      <c r="YG27" s="260"/>
      <c r="YH27" s="260"/>
      <c r="YI27" s="260"/>
      <c r="YJ27" s="260"/>
      <c r="YK27" s="260"/>
      <c r="YL27" s="260"/>
      <c r="YM27" s="260"/>
      <c r="YN27" s="260"/>
      <c r="YO27" s="260"/>
      <c r="YP27" s="260"/>
      <c r="YQ27" s="260"/>
      <c r="YR27" s="260"/>
      <c r="YS27" s="260"/>
      <c r="YT27" s="260"/>
      <c r="YU27" s="260"/>
      <c r="YV27" s="260"/>
      <c r="YW27" s="260"/>
      <c r="YX27" s="260"/>
      <c r="YY27" s="260"/>
      <c r="YZ27" s="260"/>
      <c r="ZA27" s="260"/>
      <c r="ZB27" s="260"/>
      <c r="ZC27" s="260"/>
      <c r="ZD27" s="260"/>
      <c r="ZE27" s="260"/>
      <c r="ZF27" s="260"/>
      <c r="ZG27" s="260"/>
      <c r="ZH27" s="260"/>
      <c r="ZI27" s="260"/>
      <c r="ZJ27" s="260"/>
      <c r="ZK27" s="260"/>
      <c r="ZL27" s="260"/>
      <c r="ZM27" s="260"/>
      <c r="ZN27" s="260"/>
      <c r="ZO27" s="260"/>
      <c r="ZP27" s="260"/>
      <c r="ZQ27" s="260"/>
      <c r="ZR27" s="260"/>
      <c r="ZS27" s="260"/>
      <c r="ZT27" s="260"/>
      <c r="ZU27" s="260"/>
      <c r="ZV27" s="260"/>
      <c r="ZW27" s="260"/>
      <c r="ZX27" s="260"/>
      <c r="ZY27" s="260"/>
      <c r="ZZ27" s="260"/>
      <c r="AAA27" s="260"/>
      <c r="AAB27" s="260"/>
      <c r="AAC27" s="260"/>
      <c r="AAD27" s="260"/>
      <c r="AAE27" s="260"/>
      <c r="AAF27" s="260"/>
      <c r="AAG27" s="260"/>
      <c r="AAH27" s="260"/>
      <c r="AAI27" s="260"/>
      <c r="AAJ27" s="260"/>
      <c r="AAK27" s="260"/>
      <c r="AAL27" s="260"/>
      <c r="AAM27" s="260"/>
      <c r="AAN27" s="260"/>
      <c r="AAO27" s="260"/>
      <c r="AAP27" s="260"/>
      <c r="AAQ27" s="260"/>
      <c r="AAR27" s="260"/>
      <c r="AAS27" s="260"/>
      <c r="AAT27" s="260"/>
      <c r="AAU27" s="260"/>
      <c r="AAV27" s="260"/>
      <c r="AAW27" s="260"/>
      <c r="AAX27" s="260"/>
      <c r="AAY27" s="260"/>
      <c r="AAZ27" s="260"/>
      <c r="ABA27" s="260"/>
      <c r="ABB27" s="260"/>
      <c r="ABC27" s="260"/>
      <c r="ABD27" s="260"/>
      <c r="ABE27" s="260"/>
      <c r="ABF27" s="260"/>
      <c r="ABG27" s="260"/>
      <c r="ABH27" s="260"/>
      <c r="ABI27" s="260"/>
      <c r="ABJ27" s="260"/>
      <c r="ABK27" s="260"/>
      <c r="ABL27" s="260"/>
      <c r="ABM27" s="260"/>
      <c r="ABN27" s="260"/>
      <c r="ABO27" s="260"/>
      <c r="ABP27" s="260"/>
      <c r="ABQ27" s="260"/>
      <c r="ABR27" s="260"/>
      <c r="ABS27" s="260"/>
      <c r="ABT27" s="260"/>
      <c r="ABU27" s="260"/>
      <c r="ABV27" s="260"/>
      <c r="ABW27" s="260"/>
      <c r="ABX27" s="260"/>
      <c r="ABY27" s="260"/>
      <c r="ABZ27" s="260"/>
      <c r="ACA27" s="260"/>
      <c r="ACB27" s="260"/>
      <c r="ACC27" s="260"/>
      <c r="ACD27" s="260"/>
      <c r="ACE27" s="260"/>
      <c r="ACF27" s="260"/>
      <c r="ACG27" s="260"/>
      <c r="ACH27" s="260"/>
      <c r="ACI27" s="260"/>
      <c r="ACJ27" s="260"/>
      <c r="ACK27" s="260"/>
      <c r="ACL27" s="260"/>
      <c r="ACM27" s="260"/>
      <c r="ACN27" s="260"/>
      <c r="ACO27" s="260"/>
      <c r="ACP27" s="260"/>
      <c r="ACQ27" s="260"/>
      <c r="ACR27" s="260"/>
      <c r="ACS27" s="260"/>
      <c r="ACT27" s="260"/>
      <c r="ACU27" s="260"/>
      <c r="ACV27" s="260"/>
      <c r="ACW27" s="260"/>
      <c r="ACX27" s="260"/>
      <c r="ACY27" s="260"/>
      <c r="ACZ27" s="260"/>
      <c r="ADA27" s="260"/>
      <c r="ADB27" s="260"/>
      <c r="ADC27" s="260"/>
      <c r="ADD27" s="260"/>
      <c r="ADE27" s="260"/>
      <c r="ADF27" s="260"/>
      <c r="ADG27" s="260"/>
      <c r="ADH27" s="260"/>
      <c r="ADI27" s="260"/>
      <c r="ADJ27" s="260"/>
      <c r="ADK27" s="260"/>
      <c r="ADL27" s="260"/>
      <c r="ADM27" s="260"/>
      <c r="ADN27" s="260"/>
      <c r="ADO27" s="260"/>
      <c r="ADP27" s="260"/>
      <c r="ADQ27" s="260"/>
      <c r="ADR27" s="260"/>
      <c r="ADS27" s="260"/>
      <c r="ADT27" s="260"/>
      <c r="ADU27" s="260"/>
      <c r="ADV27" s="260"/>
      <c r="ADW27" s="260"/>
      <c r="ADX27" s="260"/>
      <c r="ADY27" s="260"/>
      <c r="ADZ27" s="260"/>
      <c r="AEA27" s="260"/>
      <c r="AEB27" s="260"/>
      <c r="AEC27" s="260"/>
      <c r="AED27" s="260"/>
      <c r="AEE27" s="260"/>
      <c r="AEF27" s="260"/>
      <c r="AEG27" s="260"/>
      <c r="AEH27" s="260"/>
      <c r="AEI27" s="260"/>
      <c r="AEJ27" s="260"/>
      <c r="AEK27" s="260"/>
      <c r="AEL27" s="260"/>
      <c r="AEM27" s="260"/>
      <c r="AEN27" s="260"/>
      <c r="AEO27" s="260"/>
      <c r="AEP27" s="260"/>
      <c r="AEQ27" s="260"/>
      <c r="AER27" s="260"/>
      <c r="AES27" s="260"/>
      <c r="AET27" s="260"/>
      <c r="AEU27" s="260"/>
      <c r="AEV27" s="260"/>
      <c r="AEW27" s="260"/>
      <c r="AEX27" s="260"/>
      <c r="AEY27" s="260"/>
      <c r="AEZ27" s="260"/>
      <c r="AFA27" s="260"/>
      <c r="AFB27" s="260"/>
      <c r="AFC27" s="260"/>
      <c r="AFD27" s="260"/>
      <c r="AFE27" s="260"/>
      <c r="AFF27" s="260"/>
      <c r="AFG27" s="260"/>
      <c r="AFH27" s="260"/>
      <c r="AFI27" s="260"/>
      <c r="AFJ27" s="260"/>
      <c r="AFK27" s="260"/>
      <c r="AFL27" s="260"/>
      <c r="AFM27" s="260"/>
      <c r="AFN27" s="260"/>
      <c r="AFO27" s="260"/>
      <c r="AFP27" s="260"/>
      <c r="AFQ27" s="260"/>
      <c r="AFR27" s="260"/>
      <c r="AFS27" s="260"/>
      <c r="AFT27" s="260"/>
      <c r="AFU27" s="260"/>
      <c r="AFV27" s="260"/>
      <c r="AFW27" s="260"/>
      <c r="AFX27" s="260"/>
      <c r="AFY27" s="260"/>
      <c r="AFZ27" s="260"/>
      <c r="AGA27" s="260"/>
      <c r="AGB27" s="260"/>
      <c r="AGC27" s="260"/>
      <c r="AGD27" s="260"/>
      <c r="AGE27" s="260"/>
      <c r="AGF27" s="260"/>
      <c r="AGG27" s="260"/>
      <c r="AGH27" s="260"/>
      <c r="AGI27" s="260"/>
      <c r="AGJ27" s="260"/>
      <c r="AGK27" s="260"/>
      <c r="AGL27" s="260"/>
      <c r="AGM27" s="260"/>
      <c r="AGN27" s="260"/>
      <c r="AGO27" s="260"/>
      <c r="AGP27" s="260"/>
      <c r="AGQ27" s="260"/>
      <c r="AGR27" s="260"/>
      <c r="AGS27" s="260"/>
      <c r="AGT27" s="260"/>
      <c r="AGU27" s="260"/>
      <c r="AGV27" s="260"/>
      <c r="AGW27" s="260"/>
      <c r="AGX27" s="260"/>
      <c r="AGY27" s="260"/>
      <c r="AGZ27" s="260"/>
      <c r="AHA27" s="260"/>
      <c r="AHB27" s="260"/>
      <c r="AHC27" s="260"/>
      <c r="AHD27" s="260"/>
      <c r="AHE27" s="260"/>
      <c r="AHF27" s="260"/>
      <c r="AHG27" s="260"/>
      <c r="AHH27" s="260"/>
      <c r="AHI27" s="260"/>
      <c r="AHJ27" s="260"/>
      <c r="AHK27" s="260"/>
      <c r="AHL27" s="260"/>
      <c r="AHM27" s="260"/>
      <c r="AHN27" s="260"/>
      <c r="AHO27" s="260"/>
      <c r="AHP27" s="260"/>
      <c r="AHQ27" s="260"/>
      <c r="AHR27" s="260"/>
      <c r="AHS27" s="260"/>
      <c r="AHT27" s="260"/>
      <c r="AHU27" s="260"/>
      <c r="AHV27" s="260"/>
      <c r="AHW27" s="260"/>
      <c r="AHX27" s="260"/>
      <c r="AHY27" s="260"/>
      <c r="AHZ27" s="260"/>
      <c r="AIA27" s="260"/>
      <c r="AIB27" s="260"/>
      <c r="AIC27" s="260"/>
      <c r="AID27" s="260"/>
      <c r="AIE27" s="260"/>
      <c r="AIF27" s="260"/>
      <c r="AIG27" s="260"/>
      <c r="AIH27" s="260"/>
      <c r="AII27" s="260"/>
      <c r="AIJ27" s="260"/>
      <c r="AIK27" s="260"/>
      <c r="AIL27" s="260"/>
      <c r="AIM27" s="260"/>
      <c r="AIN27" s="260"/>
      <c r="AIO27" s="260"/>
      <c r="AIP27" s="260"/>
      <c r="AIQ27" s="260"/>
      <c r="AIR27" s="260"/>
      <c r="AIS27" s="260"/>
      <c r="AIT27" s="260"/>
      <c r="AIU27" s="260"/>
      <c r="AIV27" s="260"/>
      <c r="AIW27" s="260"/>
      <c r="AIX27" s="260"/>
      <c r="AIY27" s="260"/>
      <c r="AIZ27" s="260"/>
      <c r="AJA27" s="260"/>
      <c r="AJB27" s="260"/>
      <c r="AJC27" s="260"/>
      <c r="AJD27" s="260"/>
      <c r="AJE27" s="260"/>
      <c r="AJF27" s="260"/>
      <c r="AJG27" s="260"/>
      <c r="AJH27" s="260"/>
      <c r="AJI27" s="260"/>
      <c r="AJJ27" s="260"/>
      <c r="AJK27" s="260"/>
      <c r="AJL27" s="260"/>
      <c r="AJM27" s="260"/>
      <c r="AJN27" s="260"/>
      <c r="AJO27" s="260"/>
      <c r="AJP27" s="260"/>
      <c r="AJQ27" s="260"/>
      <c r="AJR27" s="260"/>
      <c r="AJS27" s="260"/>
      <c r="AJT27" s="260"/>
      <c r="AJU27" s="260"/>
      <c r="AJV27" s="260"/>
      <c r="AJW27" s="260"/>
      <c r="AJX27" s="260"/>
      <c r="AJY27" s="260"/>
      <c r="AJZ27" s="260"/>
      <c r="AKA27" s="260"/>
      <c r="AKB27" s="260"/>
      <c r="AKC27" s="260"/>
      <c r="AKD27" s="260"/>
      <c r="AKE27" s="260"/>
      <c r="AKF27" s="260"/>
      <c r="AKG27" s="260"/>
      <c r="AKH27" s="260"/>
      <c r="AKI27" s="260"/>
      <c r="AKJ27" s="260"/>
      <c r="AKK27" s="260"/>
      <c r="AKL27" s="260"/>
      <c r="AKM27" s="260"/>
      <c r="AKN27" s="260"/>
      <c r="AKO27" s="260"/>
      <c r="AKP27" s="260"/>
      <c r="AKQ27" s="260"/>
      <c r="AKR27" s="260"/>
      <c r="AKS27" s="260"/>
      <c r="AKT27" s="260"/>
      <c r="AKU27" s="260"/>
      <c r="AKV27" s="260"/>
      <c r="AKW27" s="260"/>
      <c r="AKX27" s="260"/>
      <c r="AKY27" s="260"/>
      <c r="AKZ27" s="260"/>
      <c r="ALA27" s="260"/>
      <c r="ALB27" s="260"/>
      <c r="ALC27" s="260"/>
      <c r="ALD27" s="260"/>
      <c r="ALE27" s="260"/>
      <c r="ALF27" s="260"/>
      <c r="ALG27" s="260"/>
      <c r="ALH27" s="260"/>
      <c r="ALI27" s="260"/>
      <c r="ALJ27" s="260"/>
      <c r="ALK27" s="260"/>
      <c r="ALL27" s="260"/>
      <c r="ALM27" s="260"/>
      <c r="ALN27" s="260"/>
      <c r="ALO27" s="260"/>
      <c r="ALP27" s="260"/>
      <c r="ALQ27" s="260"/>
      <c r="ALR27" s="260"/>
      <c r="ALS27" s="260"/>
      <c r="ALT27" s="260"/>
      <c r="ALU27" s="260"/>
      <c r="ALV27" s="260"/>
      <c r="ALW27" s="260"/>
      <c r="ALX27" s="260"/>
      <c r="ALY27" s="260"/>
      <c r="ALZ27" s="260"/>
      <c r="AMA27" s="260"/>
      <c r="AMB27" s="260"/>
      <c r="AMC27" s="260"/>
      <c r="AMD27" s="260"/>
      <c r="AME27" s="260"/>
      <c r="AMF27" s="260"/>
      <c r="AMG27" s="260"/>
      <c r="AMH27" s="260"/>
      <c r="AMI27" s="260"/>
      <c r="AMJ27" s="260"/>
      <c r="AMK27" s="260"/>
      <c r="AML27" s="260"/>
      <c r="AMM27" s="260"/>
      <c r="AMN27" s="260"/>
      <c r="AMO27" s="260"/>
      <c r="AMP27" s="260"/>
      <c r="AMQ27" s="260"/>
      <c r="AMR27" s="260"/>
      <c r="AMS27" s="260"/>
      <c r="AMT27" s="260"/>
      <c r="AMU27" s="260"/>
      <c r="AMV27" s="260"/>
      <c r="AMW27" s="260"/>
      <c r="AMX27" s="260"/>
      <c r="AMY27" s="260"/>
      <c r="AMZ27" s="260"/>
      <c r="ANA27" s="260"/>
      <c r="ANB27" s="260"/>
      <c r="ANC27" s="260"/>
      <c r="AND27" s="260"/>
      <c r="ANE27" s="260"/>
      <c r="ANF27" s="260"/>
      <c r="ANG27" s="260"/>
      <c r="ANH27" s="260"/>
      <c r="ANI27" s="260"/>
      <c r="ANJ27" s="260"/>
      <c r="ANK27" s="260"/>
      <c r="ANL27" s="260"/>
      <c r="ANM27" s="260"/>
      <c r="ANN27" s="260"/>
      <c r="ANO27" s="260"/>
      <c r="ANP27" s="260"/>
      <c r="ANQ27" s="260"/>
      <c r="ANR27" s="260"/>
      <c r="ANS27" s="260"/>
      <c r="ANT27" s="260"/>
      <c r="ANU27" s="260"/>
      <c r="ANV27" s="260"/>
      <c r="ANW27" s="260"/>
      <c r="ANX27" s="260"/>
      <c r="ANY27" s="260"/>
      <c r="ANZ27" s="260"/>
      <c r="AOA27" s="260"/>
      <c r="AOB27" s="260"/>
      <c r="AOC27" s="260"/>
      <c r="AOD27" s="260"/>
      <c r="AOE27" s="260"/>
      <c r="AOF27" s="260"/>
      <c r="AOG27" s="260"/>
      <c r="AOH27" s="260"/>
      <c r="AOI27" s="260"/>
      <c r="AOJ27" s="260"/>
      <c r="AOK27" s="260"/>
      <c r="AOL27" s="260"/>
      <c r="AOM27" s="260"/>
      <c r="AON27" s="260"/>
      <c r="AOO27" s="260"/>
      <c r="AOP27" s="260"/>
      <c r="AOQ27" s="260"/>
      <c r="AOR27" s="260"/>
      <c r="AOS27" s="260"/>
      <c r="AOT27" s="260"/>
      <c r="AOU27" s="260"/>
      <c r="AOV27" s="260"/>
      <c r="AOW27" s="260"/>
      <c r="AOX27" s="260"/>
      <c r="AOY27" s="260"/>
      <c r="AOZ27" s="260"/>
      <c r="APA27" s="260"/>
      <c r="APB27" s="260"/>
      <c r="APC27" s="260"/>
      <c r="APD27" s="260"/>
      <c r="APE27" s="260"/>
      <c r="APF27" s="260"/>
      <c r="APG27" s="260"/>
      <c r="APH27" s="260"/>
      <c r="API27" s="260"/>
      <c r="APJ27" s="260"/>
      <c r="APK27" s="260"/>
      <c r="APL27" s="260"/>
      <c r="APM27" s="260"/>
      <c r="APN27" s="260"/>
      <c r="APO27" s="260"/>
      <c r="APP27" s="260"/>
      <c r="APQ27" s="260"/>
      <c r="APR27" s="260"/>
      <c r="APS27" s="260"/>
      <c r="APT27" s="260"/>
      <c r="APU27" s="260"/>
      <c r="APV27" s="260"/>
      <c r="APW27" s="260"/>
      <c r="APX27" s="260"/>
      <c r="APY27" s="260"/>
      <c r="APZ27" s="260"/>
      <c r="AQA27" s="260"/>
      <c r="AQB27" s="260"/>
      <c r="AQC27" s="260"/>
      <c r="AQD27" s="260"/>
      <c r="AQE27" s="260"/>
      <c r="AQF27" s="260"/>
      <c r="AQG27" s="260"/>
      <c r="AQH27" s="260"/>
      <c r="AQI27" s="260"/>
      <c r="AQJ27" s="260"/>
      <c r="AQK27" s="260"/>
      <c r="AQL27" s="260"/>
      <c r="AQM27" s="260"/>
      <c r="AQN27" s="260"/>
      <c r="AQO27" s="260"/>
      <c r="AQP27" s="260"/>
      <c r="AQQ27" s="260"/>
      <c r="AQR27" s="260"/>
      <c r="AQS27" s="260"/>
      <c r="AQT27" s="260"/>
      <c r="AQU27" s="260"/>
      <c r="AQV27" s="260"/>
      <c r="AQW27" s="260"/>
      <c r="AQX27" s="260"/>
      <c r="AQY27" s="260"/>
      <c r="AQZ27" s="260"/>
      <c r="ARA27" s="260"/>
      <c r="ARB27" s="260"/>
      <c r="ARC27" s="260"/>
      <c r="ARD27" s="260"/>
      <c r="ARE27" s="260"/>
      <c r="ARF27" s="260"/>
      <c r="ARG27" s="260"/>
      <c r="ARH27" s="260"/>
      <c r="ARI27" s="260"/>
      <c r="ARJ27" s="260"/>
      <c r="ARK27" s="260"/>
      <c r="ARL27" s="260"/>
      <c r="ARM27" s="260"/>
      <c r="ARN27" s="260"/>
      <c r="ARO27" s="260"/>
      <c r="ARP27" s="260"/>
      <c r="ARQ27" s="260"/>
      <c r="ARR27" s="260"/>
      <c r="ARS27" s="260"/>
      <c r="ART27" s="260"/>
      <c r="ARU27" s="260"/>
      <c r="ARV27" s="260"/>
      <c r="ARW27" s="260"/>
      <c r="ARX27" s="260"/>
      <c r="ARY27" s="260"/>
      <c r="ARZ27" s="260"/>
      <c r="ASA27" s="260"/>
      <c r="ASB27" s="260"/>
      <c r="ASC27" s="260"/>
      <c r="ASD27" s="260"/>
      <c r="ASE27" s="260"/>
      <c r="ASF27" s="260"/>
      <c r="ASG27" s="260"/>
      <c r="ASH27" s="260"/>
      <c r="ASI27" s="260"/>
      <c r="ASJ27" s="260"/>
      <c r="ASK27" s="260"/>
      <c r="ASL27" s="260"/>
      <c r="ASM27" s="260"/>
      <c r="ASN27" s="260"/>
      <c r="ASO27" s="260"/>
      <c r="ASP27" s="260"/>
      <c r="ASQ27" s="260"/>
      <c r="ASR27" s="260"/>
      <c r="ASS27" s="260"/>
      <c r="AST27" s="260"/>
      <c r="ASU27" s="260"/>
      <c r="ASV27" s="260"/>
      <c r="ASW27" s="260"/>
      <c r="ASX27" s="260"/>
      <c r="ASY27" s="260"/>
      <c r="ASZ27" s="260"/>
      <c r="ATA27" s="260"/>
      <c r="ATB27" s="260"/>
      <c r="ATC27" s="260"/>
      <c r="ATD27" s="260"/>
      <c r="ATE27" s="260"/>
      <c r="ATF27" s="260"/>
      <c r="ATG27" s="260"/>
      <c r="ATH27" s="260"/>
      <c r="ATI27" s="260"/>
      <c r="ATJ27" s="260"/>
      <c r="ATK27" s="260"/>
      <c r="ATL27" s="260"/>
      <c r="ATM27" s="260"/>
      <c r="ATN27" s="260"/>
      <c r="ATO27" s="260"/>
      <c r="ATP27" s="260"/>
      <c r="ATQ27" s="260"/>
      <c r="ATR27" s="260"/>
      <c r="ATS27" s="260"/>
      <c r="ATT27" s="260"/>
      <c r="ATU27" s="260"/>
      <c r="ATV27" s="260"/>
      <c r="ATW27" s="260"/>
      <c r="ATX27" s="260"/>
      <c r="ATY27" s="260"/>
      <c r="ATZ27" s="260"/>
      <c r="AUA27" s="260"/>
      <c r="AUB27" s="260"/>
      <c r="AUC27" s="260"/>
      <c r="AUD27" s="260"/>
      <c r="AUE27" s="260"/>
      <c r="AUF27" s="260"/>
      <c r="AUG27" s="260"/>
      <c r="AUH27" s="260"/>
      <c r="AUI27" s="260"/>
      <c r="AUJ27" s="260"/>
      <c r="AUK27" s="260"/>
      <c r="AUL27" s="260"/>
      <c r="AUM27" s="260"/>
      <c r="AUN27" s="260"/>
      <c r="AUO27" s="260"/>
      <c r="AUP27" s="260"/>
      <c r="AUQ27" s="260"/>
      <c r="AUR27" s="260"/>
      <c r="AUS27" s="260"/>
      <c r="AUT27" s="260"/>
      <c r="AUU27" s="260"/>
      <c r="AUV27" s="260"/>
      <c r="AUW27" s="260"/>
      <c r="AUX27" s="260"/>
      <c r="AUY27" s="260"/>
      <c r="AUZ27" s="260"/>
      <c r="AVA27" s="260"/>
      <c r="AVB27" s="260"/>
      <c r="AVC27" s="260"/>
      <c r="AVD27" s="260"/>
      <c r="AVE27" s="260"/>
      <c r="AVF27" s="260"/>
      <c r="AVG27" s="260"/>
      <c r="AVH27" s="260"/>
      <c r="AVI27" s="260"/>
      <c r="AVJ27" s="260"/>
      <c r="AVK27" s="260"/>
      <c r="AVL27" s="260"/>
      <c r="AVM27" s="260"/>
      <c r="AVN27" s="260"/>
      <c r="AVO27" s="260"/>
      <c r="AVP27" s="260"/>
      <c r="AVQ27" s="260"/>
      <c r="AVR27" s="260"/>
      <c r="AVS27" s="260"/>
      <c r="AVT27" s="260"/>
      <c r="AVU27" s="260"/>
      <c r="AVV27" s="260"/>
      <c r="AVW27" s="260"/>
      <c r="AVX27" s="260"/>
      <c r="AVY27" s="260"/>
      <c r="AVZ27" s="260"/>
      <c r="AWA27" s="260"/>
      <c r="AWB27" s="260"/>
      <c r="AWC27" s="260"/>
      <c r="AWD27" s="260"/>
      <c r="AWE27" s="260"/>
      <c r="AWF27" s="260"/>
      <c r="AWG27" s="260"/>
      <c r="AWH27" s="260"/>
      <c r="AWI27" s="260"/>
      <c r="AWJ27" s="260"/>
      <c r="AWK27" s="260"/>
      <c r="AWL27" s="260"/>
      <c r="AWM27" s="260"/>
      <c r="AWN27" s="260"/>
      <c r="AWO27" s="260"/>
      <c r="AWP27" s="260"/>
      <c r="AWQ27" s="260"/>
      <c r="AWR27" s="260"/>
      <c r="AWS27" s="260"/>
      <c r="AWT27" s="260"/>
      <c r="AWU27" s="260"/>
      <c r="AWV27" s="260"/>
      <c r="AWW27" s="260"/>
      <c r="AWX27" s="260"/>
      <c r="AWY27" s="260"/>
      <c r="AWZ27" s="260"/>
      <c r="AXA27" s="260"/>
      <c r="AXB27" s="260"/>
      <c r="AXC27" s="260"/>
      <c r="AXD27" s="260"/>
      <c r="AXE27" s="260"/>
      <c r="AXF27" s="260"/>
      <c r="AXG27" s="260"/>
      <c r="AXH27" s="260"/>
      <c r="AXI27" s="260"/>
      <c r="AXJ27" s="260"/>
      <c r="AXK27" s="260"/>
      <c r="AXL27" s="260"/>
      <c r="AXM27" s="260"/>
      <c r="AXN27" s="260"/>
      <c r="AXO27" s="260"/>
      <c r="AXP27" s="260"/>
      <c r="AXQ27" s="260"/>
      <c r="AXR27" s="260"/>
      <c r="AXS27" s="260"/>
      <c r="AXT27" s="260"/>
      <c r="AXU27" s="260"/>
      <c r="AXV27" s="260"/>
      <c r="AXW27" s="260"/>
      <c r="AXX27" s="260"/>
      <c r="AXY27" s="260"/>
      <c r="AXZ27" s="260"/>
      <c r="AYA27" s="260"/>
      <c r="AYB27" s="260"/>
      <c r="AYC27" s="260"/>
      <c r="AYD27" s="260"/>
      <c r="AYE27" s="260"/>
      <c r="AYF27" s="260"/>
      <c r="AYG27" s="260"/>
      <c r="AYH27" s="260"/>
      <c r="AYI27" s="260"/>
      <c r="AYJ27" s="260"/>
      <c r="AYK27" s="260"/>
      <c r="AYL27" s="260"/>
      <c r="AYM27" s="260"/>
      <c r="AYN27" s="260"/>
      <c r="AYO27" s="260"/>
      <c r="AYP27" s="260"/>
      <c r="AYQ27" s="260"/>
      <c r="AYR27" s="260"/>
      <c r="AYS27" s="260"/>
      <c r="AYT27" s="260"/>
      <c r="AYU27" s="260"/>
      <c r="AYV27" s="260"/>
      <c r="AYW27" s="260"/>
      <c r="AYX27" s="260"/>
      <c r="AYY27" s="260"/>
      <c r="AYZ27" s="260"/>
      <c r="AZA27" s="260"/>
      <c r="AZB27" s="260"/>
      <c r="AZC27" s="260"/>
      <c r="AZD27" s="260"/>
      <c r="AZE27" s="260"/>
      <c r="AZF27" s="260"/>
      <c r="AZG27" s="260"/>
      <c r="AZH27" s="260"/>
      <c r="AZI27" s="260"/>
      <c r="AZJ27" s="260"/>
      <c r="AZK27" s="260"/>
      <c r="AZL27" s="260"/>
      <c r="AZM27" s="260"/>
      <c r="AZN27" s="260"/>
      <c r="AZO27" s="260"/>
      <c r="AZP27" s="260"/>
      <c r="AZQ27" s="260"/>
      <c r="AZR27" s="260"/>
      <c r="AZS27" s="260"/>
      <c r="AZT27" s="260"/>
      <c r="AZU27" s="260"/>
      <c r="AZV27" s="260"/>
      <c r="AZW27" s="260"/>
      <c r="AZX27" s="260"/>
      <c r="AZY27" s="260"/>
      <c r="AZZ27" s="260"/>
      <c r="BAA27" s="260"/>
      <c r="BAB27" s="260"/>
      <c r="BAC27" s="260"/>
      <c r="BAD27" s="260"/>
      <c r="BAE27" s="260"/>
      <c r="BAF27" s="260"/>
      <c r="BAG27" s="260"/>
      <c r="BAH27" s="260"/>
      <c r="BAI27" s="260"/>
      <c r="BAJ27" s="260"/>
      <c r="BAK27" s="260"/>
      <c r="BAL27" s="260"/>
      <c r="BAM27" s="260"/>
      <c r="BAN27" s="260"/>
      <c r="BAO27" s="260"/>
      <c r="BAP27" s="260"/>
      <c r="BAQ27" s="260"/>
      <c r="BAR27" s="260"/>
      <c r="BAS27" s="260"/>
      <c r="BAT27" s="260"/>
      <c r="BAU27" s="260"/>
      <c r="BAV27" s="260"/>
      <c r="BAW27" s="260"/>
      <c r="BAX27" s="260"/>
      <c r="BAY27" s="260"/>
      <c r="BAZ27" s="260"/>
      <c r="BBA27" s="260"/>
      <c r="BBB27" s="260"/>
      <c r="BBC27" s="260"/>
      <c r="BBD27" s="260"/>
      <c r="BBE27" s="260"/>
      <c r="BBF27" s="260"/>
      <c r="BBG27" s="260"/>
      <c r="BBH27" s="260"/>
      <c r="BBI27" s="260"/>
      <c r="BBJ27" s="260"/>
      <c r="BBK27" s="260"/>
      <c r="BBL27" s="260"/>
      <c r="BBM27" s="260"/>
      <c r="BBN27" s="260"/>
      <c r="BBO27" s="260"/>
      <c r="BBP27" s="260"/>
      <c r="BBQ27" s="260"/>
      <c r="BBR27" s="260"/>
      <c r="BBS27" s="260"/>
      <c r="BBT27" s="260"/>
      <c r="BBU27" s="260"/>
      <c r="BBV27" s="260"/>
      <c r="BBW27" s="260"/>
      <c r="BBX27" s="260"/>
      <c r="BBY27" s="260"/>
      <c r="BBZ27" s="260"/>
      <c r="BCA27" s="260"/>
      <c r="BCB27" s="260"/>
      <c r="BCC27" s="260"/>
      <c r="BCD27" s="260"/>
      <c r="BCE27" s="260"/>
      <c r="BCF27" s="260"/>
      <c r="BCG27" s="260"/>
      <c r="BCH27" s="260"/>
      <c r="BCI27" s="260"/>
      <c r="BCJ27" s="260"/>
      <c r="BCK27" s="260"/>
      <c r="BCL27" s="260"/>
      <c r="BCM27" s="260"/>
      <c r="BCN27" s="260"/>
      <c r="BCO27" s="260"/>
      <c r="BCP27" s="260"/>
      <c r="BCQ27" s="260"/>
      <c r="BCR27" s="260"/>
      <c r="BCS27" s="260"/>
      <c r="BCT27" s="260"/>
      <c r="BCU27" s="260"/>
      <c r="BCV27" s="260"/>
      <c r="BCW27" s="260"/>
      <c r="BCX27" s="260"/>
      <c r="BCY27" s="260"/>
      <c r="BCZ27" s="260"/>
      <c r="BDA27" s="260"/>
      <c r="BDB27" s="260"/>
      <c r="BDC27" s="260"/>
      <c r="BDD27" s="260"/>
      <c r="BDE27" s="260"/>
      <c r="BDF27" s="260"/>
      <c r="BDG27" s="260"/>
      <c r="BDH27" s="260"/>
      <c r="BDI27" s="260"/>
      <c r="BDJ27" s="260"/>
      <c r="BDK27" s="260"/>
      <c r="BDL27" s="260"/>
      <c r="BDM27" s="260"/>
      <c r="BDN27" s="260"/>
      <c r="BDO27" s="260"/>
      <c r="BDP27" s="260"/>
      <c r="BDQ27" s="260"/>
      <c r="BDR27" s="260"/>
      <c r="BDS27" s="260"/>
      <c r="BDT27" s="260"/>
      <c r="BDU27" s="260"/>
      <c r="BDV27" s="260"/>
      <c r="BDW27" s="260"/>
      <c r="BDX27" s="260"/>
      <c r="BDY27" s="260"/>
      <c r="BDZ27" s="260"/>
      <c r="BEA27" s="260"/>
      <c r="BEB27" s="260"/>
      <c r="BEC27" s="260"/>
      <c r="BED27" s="260"/>
      <c r="BEE27" s="260"/>
      <c r="BEF27" s="260"/>
      <c r="BEG27" s="260"/>
      <c r="BEH27" s="260"/>
      <c r="BEI27" s="260"/>
      <c r="BEJ27" s="260"/>
      <c r="BEK27" s="260"/>
      <c r="BEL27" s="260"/>
      <c r="BEM27" s="260"/>
      <c r="BEN27" s="260"/>
      <c r="BEO27" s="260"/>
      <c r="BEP27" s="260"/>
      <c r="BEQ27" s="260"/>
      <c r="BER27" s="260"/>
      <c r="BES27" s="260"/>
      <c r="BET27" s="260"/>
      <c r="BEU27" s="260"/>
      <c r="BEV27" s="260"/>
      <c r="BEW27" s="260"/>
      <c r="BEX27" s="260"/>
      <c r="BEY27" s="260"/>
      <c r="BEZ27" s="260"/>
      <c r="BFA27" s="260"/>
      <c r="BFB27" s="260"/>
      <c r="BFC27" s="260"/>
      <c r="BFD27" s="260"/>
      <c r="BFE27" s="260"/>
      <c r="BFF27" s="260"/>
      <c r="BFG27" s="260"/>
      <c r="BFH27" s="260"/>
      <c r="BFI27" s="260"/>
      <c r="BFJ27" s="260"/>
      <c r="BFK27" s="260"/>
      <c r="BFL27" s="260"/>
      <c r="BFM27" s="260"/>
      <c r="BFN27" s="260"/>
      <c r="BFO27" s="260"/>
      <c r="BFP27" s="260"/>
      <c r="BFQ27" s="260"/>
      <c r="BFR27" s="260"/>
      <c r="BFS27" s="260"/>
      <c r="BFT27" s="260"/>
      <c r="BFU27" s="260"/>
      <c r="BFV27" s="260"/>
      <c r="BFW27" s="260"/>
      <c r="BFX27" s="260"/>
      <c r="BFY27" s="260"/>
      <c r="BFZ27" s="260"/>
      <c r="BGA27" s="260"/>
      <c r="BGB27" s="260"/>
      <c r="BGC27" s="260"/>
      <c r="BGD27" s="260"/>
      <c r="BGE27" s="260"/>
      <c r="BGF27" s="260"/>
      <c r="BGG27" s="260"/>
      <c r="BGH27" s="260"/>
      <c r="BGI27" s="260"/>
      <c r="BGJ27" s="260"/>
      <c r="BGK27" s="260"/>
      <c r="BGL27" s="260"/>
      <c r="BGM27" s="260"/>
      <c r="BGN27" s="260"/>
      <c r="BGO27" s="260"/>
      <c r="BGP27" s="260"/>
      <c r="BGQ27" s="260"/>
      <c r="BGR27" s="260"/>
      <c r="BGS27" s="260"/>
      <c r="BGT27" s="260"/>
      <c r="BGU27" s="260"/>
      <c r="BGV27" s="260"/>
      <c r="BGW27" s="260"/>
      <c r="BGX27" s="260"/>
      <c r="BGY27" s="260"/>
      <c r="BGZ27" s="260"/>
      <c r="BHA27" s="260"/>
      <c r="BHB27" s="260"/>
      <c r="BHC27" s="260"/>
      <c r="BHD27" s="260"/>
      <c r="BHE27" s="260"/>
      <c r="BHF27" s="260"/>
      <c r="BHG27" s="260"/>
      <c r="BHH27" s="260"/>
      <c r="BHI27" s="260"/>
      <c r="BHJ27" s="260"/>
      <c r="BHK27" s="260"/>
      <c r="BHL27" s="260"/>
      <c r="BHM27" s="260"/>
      <c r="BHN27" s="260"/>
      <c r="BHO27" s="260"/>
      <c r="BHP27" s="260"/>
      <c r="BHQ27" s="260"/>
      <c r="BHR27" s="260"/>
      <c r="BHS27" s="260"/>
      <c r="BHT27" s="260"/>
      <c r="BHU27" s="260"/>
      <c r="BHV27" s="260"/>
      <c r="BHW27" s="260"/>
      <c r="BHX27" s="260"/>
      <c r="BHY27" s="260"/>
      <c r="BHZ27" s="260"/>
      <c r="BIA27" s="260"/>
      <c r="BIB27" s="260"/>
      <c r="BIC27" s="260"/>
      <c r="BID27" s="260"/>
      <c r="BIE27" s="260"/>
      <c r="BIF27" s="260"/>
      <c r="BIG27" s="260"/>
      <c r="BIH27" s="260"/>
      <c r="BII27" s="260"/>
      <c r="BIJ27" s="260"/>
      <c r="BIK27" s="260"/>
      <c r="BIL27" s="260"/>
      <c r="BIM27" s="260"/>
      <c r="BIN27" s="260"/>
      <c r="BIO27" s="260"/>
      <c r="BIP27" s="260"/>
      <c r="BIQ27" s="260"/>
      <c r="BIR27" s="260"/>
      <c r="BIS27" s="260"/>
      <c r="BIT27" s="260"/>
      <c r="BIU27" s="260"/>
      <c r="BIV27" s="260"/>
      <c r="BIW27" s="260"/>
      <c r="BIX27" s="260"/>
      <c r="BIY27" s="260"/>
      <c r="BIZ27" s="260"/>
      <c r="BJA27" s="260"/>
      <c r="BJB27" s="260"/>
      <c r="BJC27" s="260"/>
      <c r="BJD27" s="260"/>
      <c r="BJE27" s="260"/>
      <c r="BJF27" s="260"/>
      <c r="BJG27" s="260"/>
      <c r="BJH27" s="260"/>
      <c r="BJI27" s="260"/>
      <c r="BJJ27" s="260"/>
      <c r="BJK27" s="260"/>
      <c r="BJL27" s="260"/>
      <c r="BJM27" s="260"/>
      <c r="BJN27" s="260"/>
      <c r="BJO27" s="260"/>
      <c r="BJP27" s="260"/>
      <c r="BJQ27" s="260"/>
      <c r="BJR27" s="260"/>
      <c r="BJS27" s="260"/>
      <c r="BJT27" s="260"/>
      <c r="BJU27" s="260"/>
      <c r="BJV27" s="260"/>
      <c r="BJW27" s="260"/>
      <c r="BJX27" s="260"/>
      <c r="BJY27" s="260"/>
      <c r="BJZ27" s="260"/>
      <c r="BKA27" s="260"/>
      <c r="BKB27" s="260"/>
      <c r="BKC27" s="260"/>
      <c r="BKD27" s="260"/>
      <c r="BKE27" s="260"/>
      <c r="BKF27" s="260"/>
      <c r="BKG27" s="260"/>
      <c r="BKH27" s="260"/>
      <c r="BKI27" s="260"/>
      <c r="BKJ27" s="260"/>
      <c r="BKK27" s="260"/>
      <c r="BKL27" s="260"/>
      <c r="BKM27" s="260"/>
      <c r="BKN27" s="260"/>
      <c r="BKO27" s="260"/>
      <c r="BKP27" s="260"/>
      <c r="BKQ27" s="260"/>
      <c r="BKR27" s="260"/>
      <c r="BKS27" s="260"/>
      <c r="BKT27" s="260"/>
      <c r="BKU27" s="260"/>
      <c r="BKV27" s="260"/>
      <c r="BKW27" s="260"/>
      <c r="BKX27" s="260"/>
      <c r="BKY27" s="260"/>
      <c r="BKZ27" s="260"/>
      <c r="BLA27" s="260"/>
      <c r="BLB27" s="260"/>
      <c r="BLC27" s="260"/>
      <c r="BLD27" s="260"/>
      <c r="BLE27" s="260"/>
      <c r="BLF27" s="260"/>
      <c r="BLG27" s="260"/>
      <c r="BLH27" s="260"/>
      <c r="BLI27" s="260"/>
      <c r="BLJ27" s="260"/>
      <c r="BLK27" s="260"/>
      <c r="BLL27" s="260"/>
      <c r="BLM27" s="260"/>
      <c r="BLN27" s="260"/>
      <c r="BLO27" s="260"/>
      <c r="BLP27" s="260"/>
      <c r="BLQ27" s="260"/>
      <c r="BLR27" s="260"/>
      <c r="BLS27" s="260"/>
      <c r="BLT27" s="260"/>
      <c r="BLU27" s="260"/>
      <c r="BLV27" s="260"/>
      <c r="BLW27" s="260"/>
      <c r="BLX27" s="260"/>
      <c r="BLY27" s="260"/>
      <c r="BLZ27" s="260"/>
      <c r="BMA27" s="260"/>
      <c r="BMB27" s="260"/>
      <c r="BMC27" s="260"/>
      <c r="BMD27" s="260"/>
      <c r="BME27" s="260"/>
      <c r="BMF27" s="260"/>
      <c r="BMG27" s="260"/>
      <c r="BMH27" s="260"/>
      <c r="BMI27" s="260"/>
      <c r="BMJ27" s="260"/>
      <c r="BMK27" s="260"/>
      <c r="BML27" s="260"/>
      <c r="BMM27" s="260"/>
      <c r="BMN27" s="260"/>
      <c r="BMO27" s="260"/>
      <c r="BMP27" s="260"/>
      <c r="BMQ27" s="260"/>
      <c r="BMR27" s="260"/>
      <c r="BMS27" s="260"/>
      <c r="BMT27" s="260"/>
      <c r="BMU27" s="260"/>
      <c r="BMV27" s="260"/>
      <c r="BMW27" s="260"/>
      <c r="BMX27" s="260"/>
      <c r="BMY27" s="260"/>
      <c r="BMZ27" s="260"/>
      <c r="BNA27" s="260"/>
      <c r="BNB27" s="260"/>
      <c r="BNC27" s="260"/>
      <c r="BND27" s="260"/>
      <c r="BNE27" s="260"/>
      <c r="BNF27" s="260"/>
      <c r="BNG27" s="260"/>
      <c r="BNH27" s="260"/>
      <c r="BNI27" s="260"/>
      <c r="BNJ27" s="260"/>
      <c r="BNK27" s="260"/>
      <c r="BNL27" s="260"/>
      <c r="BNM27" s="260"/>
      <c r="BNN27" s="260"/>
      <c r="BNO27" s="260"/>
      <c r="BNP27" s="260"/>
      <c r="BNQ27" s="260"/>
      <c r="BNR27" s="260"/>
      <c r="BNS27" s="260"/>
      <c r="BNT27" s="260"/>
      <c r="BNU27" s="260"/>
      <c r="BNV27" s="260"/>
      <c r="BNW27" s="260"/>
      <c r="BNX27" s="260"/>
      <c r="BNY27" s="260"/>
      <c r="BNZ27" s="260"/>
      <c r="BOA27" s="260"/>
      <c r="BOB27" s="260"/>
      <c r="BOC27" s="260"/>
      <c r="BOD27" s="260"/>
      <c r="BOE27" s="260"/>
      <c r="BOF27" s="260"/>
      <c r="BOG27" s="260"/>
      <c r="BOH27" s="260"/>
      <c r="BOI27" s="260"/>
      <c r="BOJ27" s="260"/>
      <c r="BOK27" s="260"/>
      <c r="BOL27" s="260"/>
      <c r="BOM27" s="260"/>
      <c r="BON27" s="260"/>
      <c r="BOO27" s="260"/>
      <c r="BOP27" s="260"/>
      <c r="BOQ27" s="260"/>
      <c r="BOR27" s="260"/>
      <c r="BOS27" s="260"/>
      <c r="BOT27" s="260"/>
      <c r="BOU27" s="260"/>
      <c r="BOV27" s="260"/>
      <c r="BOW27" s="260"/>
      <c r="BOX27" s="260"/>
      <c r="BOY27" s="260"/>
      <c r="BOZ27" s="260"/>
      <c r="BPA27" s="260"/>
      <c r="BPB27" s="260"/>
      <c r="BPC27" s="260"/>
      <c r="BPD27" s="260"/>
      <c r="BPE27" s="260"/>
      <c r="BPF27" s="260"/>
      <c r="BPG27" s="260"/>
      <c r="BPH27" s="260"/>
      <c r="BPI27" s="260"/>
      <c r="BPJ27" s="260"/>
      <c r="BPK27" s="260"/>
      <c r="BPL27" s="260"/>
      <c r="BPM27" s="260"/>
      <c r="BPN27" s="260"/>
      <c r="BPO27" s="260"/>
      <c r="BPP27" s="260"/>
      <c r="BPQ27" s="260"/>
      <c r="BPR27" s="260"/>
      <c r="BPS27" s="260"/>
      <c r="BPT27" s="260"/>
      <c r="BPU27" s="260"/>
      <c r="BPV27" s="260"/>
      <c r="BPW27" s="260"/>
      <c r="BPX27" s="260"/>
      <c r="BPY27" s="260"/>
      <c r="BPZ27" s="260"/>
      <c r="BQA27" s="260"/>
      <c r="BQB27" s="260"/>
      <c r="BQC27" s="260"/>
      <c r="BQD27" s="260"/>
      <c r="BQE27" s="260"/>
      <c r="BQF27" s="260"/>
      <c r="BQG27" s="260"/>
      <c r="BQH27" s="260"/>
      <c r="BQI27" s="260"/>
      <c r="BQJ27" s="260"/>
      <c r="BQK27" s="260"/>
      <c r="BQL27" s="260"/>
      <c r="BQM27" s="260"/>
      <c r="BQN27" s="260"/>
      <c r="BQO27" s="260"/>
      <c r="BQP27" s="260"/>
      <c r="BQQ27" s="260"/>
      <c r="BQR27" s="260"/>
      <c r="BQS27" s="260"/>
      <c r="BQT27" s="260"/>
      <c r="BQU27" s="260"/>
      <c r="BQV27" s="260"/>
      <c r="BQW27" s="260"/>
      <c r="BQX27" s="260"/>
      <c r="BQY27" s="260"/>
      <c r="BQZ27" s="260"/>
      <c r="BRA27" s="260"/>
      <c r="BRB27" s="260"/>
      <c r="BRC27" s="260"/>
      <c r="BRD27" s="260"/>
      <c r="BRE27" s="260"/>
      <c r="BRF27" s="260"/>
      <c r="BRG27" s="260"/>
      <c r="BRH27" s="260"/>
      <c r="BRI27" s="260"/>
      <c r="BRJ27" s="260"/>
      <c r="BRK27" s="260"/>
      <c r="BRL27" s="260"/>
      <c r="BRM27" s="260"/>
      <c r="BRN27" s="260"/>
      <c r="BRO27" s="260"/>
      <c r="BRP27" s="260"/>
      <c r="BRQ27" s="260"/>
      <c r="BRR27" s="260"/>
      <c r="BRS27" s="260"/>
      <c r="BRT27" s="260"/>
      <c r="BRU27" s="260"/>
      <c r="BRV27" s="260"/>
      <c r="BRW27" s="260"/>
      <c r="BRX27" s="260"/>
      <c r="BRY27" s="260"/>
      <c r="BRZ27" s="260"/>
      <c r="BSA27" s="260"/>
      <c r="BSB27" s="260"/>
      <c r="BSC27" s="260"/>
      <c r="BSD27" s="260"/>
      <c r="BSE27" s="260"/>
      <c r="BSF27" s="260"/>
      <c r="BSG27" s="260"/>
      <c r="BSH27" s="260"/>
      <c r="BSI27" s="260"/>
      <c r="BSJ27" s="260"/>
      <c r="BSK27" s="260"/>
      <c r="BSL27" s="260"/>
      <c r="BSM27" s="260"/>
      <c r="BSN27" s="260"/>
      <c r="BSO27" s="260"/>
      <c r="BSP27" s="260"/>
      <c r="BSQ27" s="260"/>
      <c r="BSR27" s="260"/>
      <c r="BSS27" s="260"/>
      <c r="BST27" s="260"/>
      <c r="BSU27" s="260"/>
      <c r="BSV27" s="260"/>
      <c r="BSW27" s="260"/>
      <c r="BSX27" s="260"/>
      <c r="BSY27" s="260"/>
      <c r="BSZ27" s="260"/>
      <c r="BTA27" s="260"/>
      <c r="BTB27" s="260"/>
      <c r="BTC27" s="260"/>
      <c r="BTD27" s="260"/>
      <c r="BTE27" s="260"/>
      <c r="BTF27" s="260"/>
      <c r="BTG27" s="260"/>
      <c r="BTH27" s="260"/>
      <c r="BTI27" s="260"/>
      <c r="BTJ27" s="260"/>
      <c r="BTK27" s="260"/>
      <c r="BTL27" s="260"/>
      <c r="BTM27" s="260"/>
      <c r="BTN27" s="260"/>
      <c r="BTO27" s="260"/>
      <c r="BTP27" s="260"/>
      <c r="BTQ27" s="260"/>
      <c r="BTR27" s="260"/>
      <c r="BTS27" s="260"/>
      <c r="BTT27" s="260"/>
      <c r="BTU27" s="260"/>
      <c r="BTV27" s="260"/>
      <c r="BTW27" s="260"/>
      <c r="BTX27" s="260"/>
      <c r="BTY27" s="260"/>
      <c r="BTZ27" s="260"/>
      <c r="BUA27" s="260"/>
      <c r="BUB27" s="260"/>
      <c r="BUC27" s="260"/>
      <c r="BUD27" s="260"/>
      <c r="BUE27" s="260"/>
      <c r="BUF27" s="260"/>
      <c r="BUG27" s="260"/>
      <c r="BUH27" s="260"/>
      <c r="BUI27" s="260"/>
      <c r="BUJ27" s="260"/>
      <c r="BUK27" s="260"/>
      <c r="BUL27" s="260"/>
      <c r="BUM27" s="260"/>
      <c r="BUN27" s="260"/>
      <c r="BUO27" s="260"/>
      <c r="BUP27" s="260"/>
      <c r="BUQ27" s="260"/>
      <c r="BUR27" s="260"/>
      <c r="BUS27" s="260"/>
      <c r="BUT27" s="260"/>
      <c r="BUU27" s="260"/>
      <c r="BUV27" s="260"/>
      <c r="BUW27" s="260"/>
      <c r="BUX27" s="260"/>
      <c r="BUY27" s="260"/>
      <c r="BUZ27" s="260"/>
      <c r="BVA27" s="260"/>
      <c r="BVB27" s="260"/>
      <c r="BVC27" s="260"/>
      <c r="BVD27" s="260"/>
      <c r="BVE27" s="260"/>
      <c r="BVF27" s="260"/>
      <c r="BVG27" s="260"/>
      <c r="BVH27" s="260"/>
      <c r="BVI27" s="260"/>
      <c r="BVJ27" s="260"/>
      <c r="BVK27" s="260"/>
      <c r="BVL27" s="260"/>
      <c r="BVM27" s="260"/>
      <c r="BVN27" s="260"/>
      <c r="BVO27" s="260"/>
      <c r="BVP27" s="260"/>
      <c r="BVQ27" s="260"/>
      <c r="BVR27" s="260"/>
      <c r="BVS27" s="260"/>
      <c r="BVT27" s="260"/>
      <c r="BVU27" s="260"/>
      <c r="BVV27" s="260"/>
      <c r="BVW27" s="260"/>
      <c r="BVX27" s="260"/>
      <c r="BVY27" s="260"/>
      <c r="BVZ27" s="260"/>
      <c r="BWA27" s="260"/>
      <c r="BWB27" s="260"/>
      <c r="BWC27" s="260"/>
      <c r="BWD27" s="260"/>
      <c r="BWE27" s="260"/>
      <c r="BWF27" s="260"/>
      <c r="BWG27" s="260"/>
      <c r="BWH27" s="260"/>
      <c r="BWI27" s="260"/>
      <c r="BWJ27" s="260"/>
      <c r="BWK27" s="260"/>
      <c r="BWL27" s="260"/>
      <c r="BWM27" s="260"/>
      <c r="BWN27" s="260"/>
      <c r="BWO27" s="260"/>
      <c r="BWP27" s="260"/>
      <c r="BWQ27" s="260"/>
      <c r="BWR27" s="260"/>
      <c r="BWS27" s="260"/>
      <c r="BWT27" s="260"/>
      <c r="BWU27" s="260"/>
      <c r="BWV27" s="260"/>
      <c r="BWW27" s="260"/>
      <c r="BWX27" s="260"/>
      <c r="BWY27" s="260"/>
      <c r="BWZ27" s="260"/>
      <c r="BXA27" s="260"/>
      <c r="BXB27" s="260"/>
      <c r="BXC27" s="260"/>
      <c r="BXD27" s="260"/>
      <c r="BXE27" s="260"/>
      <c r="BXF27" s="260"/>
      <c r="BXG27" s="260"/>
      <c r="BXH27" s="260"/>
      <c r="BXI27" s="260"/>
      <c r="BXJ27" s="260"/>
      <c r="BXK27" s="260"/>
      <c r="BXL27" s="260"/>
      <c r="BXM27" s="260"/>
      <c r="BXN27" s="260"/>
      <c r="BXO27" s="260"/>
      <c r="BXP27" s="260"/>
      <c r="BXQ27" s="260"/>
      <c r="BXR27" s="260"/>
      <c r="BXS27" s="260"/>
      <c r="BXT27" s="260"/>
      <c r="BXU27" s="260"/>
      <c r="BXV27" s="260"/>
      <c r="BXW27" s="260"/>
      <c r="BXX27" s="260"/>
      <c r="BXY27" s="260"/>
      <c r="BXZ27" s="260"/>
      <c r="BYA27" s="260"/>
      <c r="BYB27" s="260"/>
      <c r="BYC27" s="260"/>
      <c r="BYD27" s="260"/>
      <c r="BYE27" s="260"/>
      <c r="BYF27" s="260"/>
      <c r="BYG27" s="260"/>
      <c r="BYH27" s="260"/>
      <c r="BYI27" s="260"/>
      <c r="BYJ27" s="260"/>
      <c r="BYK27" s="260"/>
      <c r="BYL27" s="260"/>
      <c r="BYM27" s="260"/>
      <c r="BYN27" s="260"/>
      <c r="BYO27" s="260"/>
      <c r="BYP27" s="260"/>
      <c r="BYQ27" s="260"/>
      <c r="BYR27" s="260"/>
      <c r="BYS27" s="260"/>
      <c r="BYT27" s="260"/>
      <c r="BYU27" s="260"/>
      <c r="BYV27" s="260"/>
      <c r="BYW27" s="260"/>
      <c r="BYX27" s="260"/>
      <c r="BYY27" s="260"/>
      <c r="BYZ27" s="260"/>
      <c r="BZA27" s="260"/>
      <c r="BZB27" s="260"/>
      <c r="BZC27" s="260"/>
      <c r="BZD27" s="260"/>
      <c r="BZE27" s="260"/>
      <c r="BZF27" s="260"/>
      <c r="BZG27" s="260"/>
      <c r="BZH27" s="260"/>
      <c r="BZI27" s="260"/>
      <c r="BZJ27" s="260"/>
      <c r="BZK27" s="260"/>
      <c r="BZL27" s="260"/>
      <c r="BZM27" s="260"/>
      <c r="BZN27" s="260"/>
      <c r="BZO27" s="260"/>
      <c r="BZP27" s="260"/>
      <c r="BZQ27" s="260"/>
      <c r="BZR27" s="260"/>
      <c r="BZS27" s="260"/>
      <c r="BZT27" s="260"/>
      <c r="BZU27" s="260"/>
      <c r="BZV27" s="260"/>
      <c r="BZW27" s="260"/>
      <c r="BZX27" s="260"/>
      <c r="BZY27" s="260"/>
      <c r="BZZ27" s="260"/>
      <c r="CAA27" s="260"/>
      <c r="CAB27" s="260"/>
      <c r="CAC27" s="260"/>
      <c r="CAD27" s="260"/>
      <c r="CAE27" s="260"/>
      <c r="CAF27" s="260"/>
      <c r="CAG27" s="260"/>
      <c r="CAH27" s="260"/>
      <c r="CAI27" s="260"/>
      <c r="CAJ27" s="260"/>
      <c r="CAK27" s="260"/>
      <c r="CAL27" s="260"/>
      <c r="CAM27" s="260"/>
      <c r="CAN27" s="260"/>
      <c r="CAO27" s="260"/>
      <c r="CAP27" s="260"/>
      <c r="CAQ27" s="260"/>
      <c r="CAR27" s="260"/>
      <c r="CAS27" s="260"/>
      <c r="CAT27" s="260"/>
      <c r="CAU27" s="260"/>
      <c r="CAV27" s="260"/>
      <c r="CAW27" s="260"/>
      <c r="CAX27" s="260"/>
      <c r="CAY27" s="260"/>
      <c r="CAZ27" s="260"/>
      <c r="CBA27" s="260"/>
      <c r="CBB27" s="260"/>
      <c r="CBC27" s="260"/>
      <c r="CBD27" s="260"/>
      <c r="CBE27" s="260"/>
      <c r="CBF27" s="260"/>
      <c r="CBG27" s="260"/>
      <c r="CBH27" s="260"/>
      <c r="CBI27" s="260"/>
      <c r="CBJ27" s="260"/>
      <c r="CBK27" s="260"/>
      <c r="CBL27" s="260"/>
      <c r="CBM27" s="260"/>
      <c r="CBN27" s="260"/>
      <c r="CBO27" s="260"/>
      <c r="CBP27" s="260"/>
      <c r="CBQ27" s="260"/>
      <c r="CBR27" s="260"/>
      <c r="CBS27" s="260"/>
      <c r="CBT27" s="260"/>
      <c r="CBU27" s="260"/>
      <c r="CBV27" s="260"/>
      <c r="CBW27" s="260"/>
      <c r="CBX27" s="260"/>
      <c r="CBY27" s="260"/>
      <c r="CBZ27" s="260"/>
      <c r="CCA27" s="260"/>
      <c r="CCB27" s="260"/>
      <c r="CCC27" s="260"/>
      <c r="CCD27" s="260"/>
      <c r="CCE27" s="260"/>
      <c r="CCF27" s="260"/>
      <c r="CCG27" s="260"/>
      <c r="CCH27" s="260"/>
      <c r="CCI27" s="260"/>
      <c r="CCJ27" s="260"/>
      <c r="CCK27" s="260"/>
      <c r="CCL27" s="260"/>
      <c r="CCM27" s="260"/>
      <c r="CCN27" s="260"/>
      <c r="CCO27" s="260"/>
      <c r="CCP27" s="260"/>
      <c r="CCQ27" s="260"/>
      <c r="CCR27" s="260"/>
      <c r="CCS27" s="260"/>
      <c r="CCT27" s="260"/>
      <c r="CCU27" s="260"/>
      <c r="CCV27" s="260"/>
      <c r="CCW27" s="260"/>
      <c r="CCX27" s="260"/>
      <c r="CCY27" s="260"/>
      <c r="CCZ27" s="260"/>
      <c r="CDA27" s="260"/>
      <c r="CDB27" s="260"/>
      <c r="CDC27" s="260"/>
      <c r="CDD27" s="260"/>
      <c r="CDE27" s="260"/>
      <c r="CDF27" s="260"/>
      <c r="CDG27" s="260"/>
      <c r="CDH27" s="260"/>
      <c r="CDI27" s="260"/>
      <c r="CDJ27" s="260"/>
      <c r="CDK27" s="260"/>
      <c r="CDL27" s="260"/>
      <c r="CDM27" s="260"/>
      <c r="CDN27" s="260"/>
      <c r="CDO27" s="260"/>
      <c r="CDP27" s="260"/>
      <c r="CDQ27" s="260"/>
      <c r="CDR27" s="260"/>
      <c r="CDS27" s="260"/>
      <c r="CDT27" s="260"/>
      <c r="CDU27" s="260"/>
      <c r="CDV27" s="260"/>
      <c r="CDW27" s="260"/>
      <c r="CDX27" s="260"/>
      <c r="CDY27" s="260"/>
      <c r="CDZ27" s="260"/>
      <c r="CEA27" s="260"/>
      <c r="CEB27" s="260"/>
      <c r="CEC27" s="260"/>
      <c r="CED27" s="260"/>
      <c r="CEE27" s="260"/>
      <c r="CEF27" s="260"/>
      <c r="CEG27" s="260"/>
      <c r="CEH27" s="260"/>
      <c r="CEI27" s="260"/>
      <c r="CEJ27" s="260"/>
      <c r="CEK27" s="260"/>
      <c r="CEL27" s="260"/>
      <c r="CEM27" s="260"/>
      <c r="CEN27" s="260"/>
      <c r="CEO27" s="260"/>
      <c r="CEP27" s="260"/>
      <c r="CEQ27" s="260"/>
      <c r="CER27" s="260"/>
      <c r="CES27" s="260"/>
      <c r="CET27" s="260"/>
      <c r="CEU27" s="260"/>
      <c r="CEV27" s="260"/>
      <c r="CEW27" s="260"/>
      <c r="CEX27" s="260"/>
      <c r="CEY27" s="260"/>
      <c r="CEZ27" s="260"/>
      <c r="CFA27" s="260"/>
      <c r="CFB27" s="260"/>
      <c r="CFC27" s="260"/>
      <c r="CFD27" s="260"/>
      <c r="CFE27" s="260"/>
      <c r="CFF27" s="260"/>
      <c r="CFG27" s="260"/>
      <c r="CFH27" s="260"/>
      <c r="CFI27" s="260"/>
      <c r="CFJ27" s="260"/>
      <c r="CFK27" s="260"/>
      <c r="CFL27" s="260"/>
      <c r="CFM27" s="260"/>
      <c r="CFN27" s="260"/>
      <c r="CFO27" s="260"/>
      <c r="CFP27" s="260"/>
      <c r="CFQ27" s="260"/>
      <c r="CFR27" s="260"/>
      <c r="CFS27" s="260"/>
      <c r="CFT27" s="260"/>
      <c r="CFU27" s="260"/>
      <c r="CFV27" s="260"/>
      <c r="CFW27" s="260"/>
      <c r="CFX27" s="260"/>
      <c r="CFY27" s="260"/>
      <c r="CFZ27" s="260"/>
      <c r="CGA27" s="260"/>
      <c r="CGB27" s="260"/>
      <c r="CGC27" s="260"/>
      <c r="CGD27" s="260"/>
      <c r="CGE27" s="260"/>
      <c r="CGF27" s="260"/>
      <c r="CGG27" s="260"/>
      <c r="CGH27" s="260"/>
      <c r="CGI27" s="260"/>
      <c r="CGJ27" s="260"/>
      <c r="CGK27" s="260"/>
      <c r="CGL27" s="260"/>
      <c r="CGM27" s="260"/>
      <c r="CGN27" s="260"/>
      <c r="CGO27" s="260"/>
      <c r="CGP27" s="260"/>
      <c r="CGQ27" s="260"/>
      <c r="CGR27" s="260"/>
      <c r="CGS27" s="260"/>
      <c r="CGT27" s="260"/>
      <c r="CGU27" s="260"/>
      <c r="CGV27" s="260"/>
      <c r="CGW27" s="260"/>
      <c r="CGX27" s="260"/>
      <c r="CGY27" s="260"/>
      <c r="CGZ27" s="260"/>
      <c r="CHA27" s="260"/>
      <c r="CHB27" s="260"/>
      <c r="CHC27" s="260"/>
      <c r="CHD27" s="260"/>
      <c r="CHE27" s="260"/>
      <c r="CHF27" s="260"/>
      <c r="CHG27" s="260"/>
      <c r="CHH27" s="260"/>
      <c r="CHI27" s="260"/>
      <c r="CHJ27" s="260"/>
      <c r="CHK27" s="260"/>
      <c r="CHL27" s="260"/>
      <c r="CHM27" s="260"/>
      <c r="CHN27" s="260"/>
      <c r="CHO27" s="260"/>
      <c r="CHP27" s="260"/>
      <c r="CHQ27" s="260"/>
      <c r="CHR27" s="260"/>
      <c r="CHS27" s="260"/>
      <c r="CHT27" s="260"/>
      <c r="CHU27" s="260"/>
      <c r="CHV27" s="260"/>
      <c r="CHW27" s="260"/>
      <c r="CHX27" s="260"/>
      <c r="CHY27" s="260"/>
      <c r="CHZ27" s="260"/>
      <c r="CIA27" s="260"/>
      <c r="CIB27" s="260"/>
      <c r="CIC27" s="260"/>
      <c r="CID27" s="260"/>
      <c r="CIE27" s="260"/>
      <c r="CIF27" s="260"/>
      <c r="CIG27" s="260"/>
      <c r="CIH27" s="260"/>
      <c r="CII27" s="260"/>
      <c r="CIJ27" s="260"/>
      <c r="CIK27" s="260"/>
      <c r="CIL27" s="260"/>
      <c r="CIM27" s="260"/>
      <c r="CIN27" s="260"/>
      <c r="CIO27" s="260"/>
      <c r="CIP27" s="260"/>
      <c r="CIQ27" s="260"/>
      <c r="CIR27" s="260"/>
      <c r="CIS27" s="260"/>
      <c r="CIT27" s="260"/>
      <c r="CIU27" s="260"/>
      <c r="CIV27" s="260"/>
      <c r="CIW27" s="260"/>
      <c r="CIX27" s="260"/>
      <c r="CIY27" s="260"/>
      <c r="CIZ27" s="260"/>
      <c r="CJA27" s="260"/>
      <c r="CJB27" s="260"/>
      <c r="CJC27" s="260"/>
      <c r="CJD27" s="260"/>
      <c r="CJE27" s="260"/>
      <c r="CJF27" s="260"/>
      <c r="CJG27" s="260"/>
      <c r="CJH27" s="260"/>
      <c r="CJI27" s="260"/>
      <c r="CJJ27" s="260"/>
      <c r="CJK27" s="260"/>
      <c r="CJL27" s="260"/>
      <c r="CJM27" s="260"/>
      <c r="CJN27" s="260"/>
      <c r="CJO27" s="260"/>
      <c r="CJP27" s="260"/>
      <c r="CJQ27" s="260"/>
      <c r="CJR27" s="260"/>
      <c r="CJS27" s="260"/>
      <c r="CJT27" s="260"/>
      <c r="CJU27" s="260"/>
      <c r="CJV27" s="260"/>
      <c r="CJW27" s="260"/>
      <c r="CJX27" s="260"/>
      <c r="CJY27" s="260"/>
      <c r="CJZ27" s="260"/>
      <c r="CKA27" s="260"/>
      <c r="CKB27" s="260"/>
      <c r="CKC27" s="260"/>
      <c r="CKD27" s="260"/>
      <c r="CKE27" s="260"/>
      <c r="CKF27" s="260"/>
      <c r="CKG27" s="260"/>
      <c r="CKH27" s="260"/>
      <c r="CKI27" s="260"/>
      <c r="CKJ27" s="260"/>
      <c r="CKK27" s="260"/>
      <c r="CKL27" s="260"/>
      <c r="CKM27" s="260"/>
      <c r="CKN27" s="260"/>
      <c r="CKO27" s="260"/>
      <c r="CKP27" s="260"/>
      <c r="CKQ27" s="260"/>
      <c r="CKR27" s="260"/>
      <c r="CKS27" s="260"/>
      <c r="CKT27" s="260"/>
      <c r="CKU27" s="260"/>
      <c r="CKV27" s="260"/>
      <c r="CKW27" s="260"/>
      <c r="CKX27" s="260"/>
      <c r="CKY27" s="260"/>
      <c r="CKZ27" s="260"/>
      <c r="CLA27" s="260"/>
      <c r="CLB27" s="260"/>
      <c r="CLC27" s="260"/>
      <c r="CLD27" s="260"/>
      <c r="CLE27" s="260"/>
      <c r="CLF27" s="260"/>
      <c r="CLG27" s="260"/>
      <c r="CLH27" s="260"/>
      <c r="CLI27" s="260"/>
      <c r="CLJ27" s="260"/>
      <c r="CLK27" s="260"/>
      <c r="CLL27" s="260"/>
      <c r="CLM27" s="260"/>
      <c r="CLN27" s="260"/>
      <c r="CLO27" s="260"/>
      <c r="CLP27" s="260"/>
      <c r="CLQ27" s="260"/>
      <c r="CLR27" s="260"/>
      <c r="CLS27" s="260"/>
      <c r="CLT27" s="260"/>
      <c r="CLU27" s="260"/>
      <c r="CLV27" s="260"/>
      <c r="CLW27" s="260"/>
      <c r="CLX27" s="260"/>
      <c r="CLY27" s="260"/>
      <c r="CLZ27" s="260"/>
      <c r="CMA27" s="260"/>
      <c r="CMB27" s="260"/>
      <c r="CMC27" s="260"/>
      <c r="CMD27" s="260"/>
      <c r="CME27" s="260"/>
      <c r="CMF27" s="260"/>
      <c r="CMG27" s="260"/>
      <c r="CMH27" s="260"/>
      <c r="CMI27" s="260"/>
      <c r="CMJ27" s="260"/>
      <c r="CMK27" s="260"/>
      <c r="CML27" s="260"/>
      <c r="CMM27" s="260"/>
      <c r="CMN27" s="260"/>
      <c r="CMO27" s="260"/>
      <c r="CMP27" s="260"/>
      <c r="CMQ27" s="260"/>
      <c r="CMR27" s="260"/>
      <c r="CMS27" s="260"/>
      <c r="CMT27" s="260"/>
      <c r="CMU27" s="260"/>
      <c r="CMV27" s="260"/>
      <c r="CMW27" s="260"/>
      <c r="CMX27" s="260"/>
      <c r="CMY27" s="260"/>
      <c r="CMZ27" s="260"/>
      <c r="CNA27" s="260"/>
      <c r="CNB27" s="260"/>
      <c r="CNC27" s="260"/>
      <c r="CND27" s="260"/>
      <c r="CNE27" s="260"/>
      <c r="CNF27" s="260"/>
      <c r="CNG27" s="260"/>
      <c r="CNH27" s="260"/>
      <c r="CNI27" s="260"/>
      <c r="CNJ27" s="260"/>
      <c r="CNK27" s="260"/>
      <c r="CNL27" s="260"/>
      <c r="CNM27" s="260"/>
      <c r="CNN27" s="260"/>
      <c r="CNO27" s="260"/>
      <c r="CNP27" s="260"/>
      <c r="CNQ27" s="260"/>
      <c r="CNR27" s="260"/>
      <c r="CNS27" s="260"/>
      <c r="CNT27" s="260"/>
      <c r="CNU27" s="260"/>
      <c r="CNV27" s="260"/>
      <c r="CNW27" s="260"/>
      <c r="CNX27" s="260"/>
      <c r="CNY27" s="260"/>
      <c r="CNZ27" s="260"/>
      <c r="COA27" s="260"/>
      <c r="COB27" s="260"/>
      <c r="COC27" s="260"/>
      <c r="COD27" s="260"/>
      <c r="COE27" s="260"/>
      <c r="COF27" s="260"/>
      <c r="COG27" s="260"/>
      <c r="COH27" s="260"/>
      <c r="COI27" s="260"/>
      <c r="COJ27" s="260"/>
      <c r="COK27" s="260"/>
      <c r="COL27" s="260"/>
      <c r="COM27" s="260"/>
      <c r="CON27" s="260"/>
      <c r="COO27" s="260"/>
      <c r="COP27" s="260"/>
      <c r="COQ27" s="260"/>
      <c r="COR27" s="260"/>
      <c r="COS27" s="260"/>
      <c r="COT27" s="260"/>
      <c r="COU27" s="260"/>
      <c r="COV27" s="260"/>
      <c r="COW27" s="260"/>
      <c r="COX27" s="260"/>
      <c r="COY27" s="260"/>
      <c r="COZ27" s="260"/>
      <c r="CPA27" s="260"/>
      <c r="CPB27" s="260"/>
      <c r="CPC27" s="260"/>
      <c r="CPD27" s="260"/>
      <c r="CPE27" s="260"/>
      <c r="CPF27" s="260"/>
      <c r="CPG27" s="260"/>
      <c r="CPH27" s="260"/>
      <c r="CPI27" s="260"/>
      <c r="CPJ27" s="260"/>
      <c r="CPK27" s="260"/>
      <c r="CPL27" s="260"/>
      <c r="CPM27" s="260"/>
      <c r="CPN27" s="260"/>
      <c r="CPO27" s="260"/>
      <c r="CPP27" s="260"/>
      <c r="CPQ27" s="260"/>
      <c r="CPR27" s="260"/>
      <c r="CPS27" s="260"/>
      <c r="CPT27" s="260"/>
      <c r="CPU27" s="260"/>
      <c r="CPV27" s="260"/>
      <c r="CPW27" s="260"/>
      <c r="CPX27" s="260"/>
      <c r="CPY27" s="260"/>
      <c r="CPZ27" s="260"/>
      <c r="CQA27" s="260"/>
      <c r="CQB27" s="260"/>
      <c r="CQC27" s="260"/>
      <c r="CQD27" s="260"/>
      <c r="CQE27" s="260"/>
      <c r="CQF27" s="260"/>
      <c r="CQG27" s="260"/>
      <c r="CQH27" s="260"/>
      <c r="CQI27" s="260"/>
      <c r="CQJ27" s="260"/>
      <c r="CQK27" s="260"/>
      <c r="CQL27" s="260"/>
      <c r="CQM27" s="260"/>
      <c r="CQN27" s="260"/>
      <c r="CQO27" s="260"/>
      <c r="CQP27" s="260"/>
      <c r="CQQ27" s="260"/>
      <c r="CQR27" s="260"/>
      <c r="CQS27" s="260"/>
      <c r="CQT27" s="260"/>
      <c r="CQU27" s="260"/>
      <c r="CQV27" s="260"/>
      <c r="CQW27" s="260"/>
      <c r="CQX27" s="260"/>
      <c r="CQY27" s="260"/>
      <c r="CQZ27" s="260"/>
      <c r="CRA27" s="260"/>
      <c r="CRB27" s="260"/>
      <c r="CRC27" s="260"/>
      <c r="CRD27" s="260"/>
      <c r="CRE27" s="260"/>
      <c r="CRF27" s="260"/>
      <c r="CRG27" s="260"/>
      <c r="CRH27" s="260"/>
      <c r="CRI27" s="260"/>
      <c r="CRJ27" s="260"/>
      <c r="CRK27" s="260"/>
      <c r="CRL27" s="260"/>
      <c r="CRM27" s="260"/>
      <c r="CRN27" s="260"/>
      <c r="CRO27" s="260"/>
      <c r="CRP27" s="260"/>
      <c r="CRQ27" s="260"/>
      <c r="CRR27" s="260"/>
      <c r="CRS27" s="260"/>
      <c r="CRT27" s="260"/>
      <c r="CRU27" s="260"/>
      <c r="CRV27" s="260"/>
      <c r="CRW27" s="260"/>
      <c r="CRX27" s="260"/>
      <c r="CRY27" s="260"/>
      <c r="CRZ27" s="260"/>
      <c r="CSA27" s="260"/>
      <c r="CSB27" s="260"/>
      <c r="CSC27" s="260"/>
      <c r="CSD27" s="260"/>
      <c r="CSE27" s="260"/>
      <c r="CSF27" s="260"/>
      <c r="CSG27" s="260"/>
      <c r="CSH27" s="260"/>
      <c r="CSI27" s="260"/>
      <c r="CSJ27" s="260"/>
      <c r="CSK27" s="260"/>
      <c r="CSL27" s="260"/>
      <c r="CSM27" s="260"/>
      <c r="CSN27" s="260"/>
      <c r="CSO27" s="260"/>
      <c r="CSP27" s="260"/>
      <c r="CSQ27" s="260"/>
      <c r="CSR27" s="260"/>
      <c r="CSS27" s="260"/>
      <c r="CST27" s="260"/>
      <c r="CSU27" s="260"/>
      <c r="CSV27" s="260"/>
      <c r="CSW27" s="260"/>
      <c r="CSX27" s="260"/>
      <c r="CSY27" s="260"/>
      <c r="CSZ27" s="260"/>
      <c r="CTA27" s="260"/>
      <c r="CTB27" s="260"/>
      <c r="CTC27" s="260"/>
      <c r="CTD27" s="260"/>
      <c r="CTE27" s="260"/>
      <c r="CTF27" s="260"/>
      <c r="CTG27" s="260"/>
      <c r="CTH27" s="260"/>
      <c r="CTI27" s="260"/>
      <c r="CTJ27" s="260"/>
      <c r="CTK27" s="260"/>
      <c r="CTL27" s="260"/>
      <c r="CTM27" s="260"/>
      <c r="CTN27" s="260"/>
      <c r="CTO27" s="260"/>
      <c r="CTP27" s="260"/>
      <c r="CTQ27" s="260"/>
      <c r="CTR27" s="260"/>
      <c r="CTS27" s="260"/>
      <c r="CTT27" s="260"/>
      <c r="CTU27" s="260"/>
      <c r="CTV27" s="260"/>
      <c r="CTW27" s="260"/>
      <c r="CTX27" s="260"/>
      <c r="CTY27" s="260"/>
      <c r="CTZ27" s="260"/>
      <c r="CUA27" s="260"/>
      <c r="CUB27" s="260"/>
      <c r="CUC27" s="260"/>
      <c r="CUD27" s="260"/>
      <c r="CUE27" s="260"/>
      <c r="CUF27" s="260"/>
      <c r="CUG27" s="260"/>
      <c r="CUH27" s="260"/>
      <c r="CUI27" s="260"/>
      <c r="CUJ27" s="260"/>
      <c r="CUK27" s="260"/>
      <c r="CUL27" s="260"/>
      <c r="CUM27" s="260"/>
      <c r="CUN27" s="260"/>
      <c r="CUO27" s="260"/>
      <c r="CUP27" s="260"/>
      <c r="CUQ27" s="260"/>
      <c r="CUR27" s="260"/>
      <c r="CUS27" s="260"/>
      <c r="CUT27" s="260"/>
      <c r="CUU27" s="260"/>
      <c r="CUV27" s="260"/>
      <c r="CUW27" s="260"/>
      <c r="CUX27" s="260"/>
      <c r="CUY27" s="260"/>
      <c r="CUZ27" s="260"/>
      <c r="CVA27" s="260"/>
      <c r="CVB27" s="260"/>
      <c r="CVC27" s="260"/>
      <c r="CVD27" s="260"/>
      <c r="CVE27" s="260"/>
      <c r="CVF27" s="260"/>
      <c r="CVG27" s="260"/>
      <c r="CVH27" s="260"/>
      <c r="CVI27" s="260"/>
      <c r="CVJ27" s="260"/>
      <c r="CVK27" s="260"/>
      <c r="CVL27" s="260"/>
      <c r="CVM27" s="260"/>
      <c r="CVN27" s="260"/>
      <c r="CVO27" s="260"/>
      <c r="CVP27" s="260"/>
      <c r="CVQ27" s="260"/>
      <c r="CVR27" s="260"/>
      <c r="CVS27" s="260"/>
      <c r="CVT27" s="260"/>
      <c r="CVU27" s="260"/>
      <c r="CVV27" s="260"/>
      <c r="CVW27" s="260"/>
      <c r="CVX27" s="260"/>
      <c r="CVY27" s="260"/>
      <c r="CVZ27" s="260"/>
      <c r="CWA27" s="260"/>
      <c r="CWB27" s="260"/>
      <c r="CWC27" s="260"/>
      <c r="CWD27" s="260"/>
      <c r="CWE27" s="260"/>
      <c r="CWF27" s="260"/>
      <c r="CWG27" s="260"/>
      <c r="CWH27" s="260"/>
      <c r="CWI27" s="260"/>
      <c r="CWJ27" s="260"/>
      <c r="CWK27" s="260"/>
      <c r="CWL27" s="260"/>
      <c r="CWM27" s="260"/>
      <c r="CWN27" s="260"/>
      <c r="CWO27" s="260"/>
      <c r="CWP27" s="260"/>
      <c r="CWQ27" s="260"/>
      <c r="CWR27" s="260"/>
      <c r="CWS27" s="260"/>
      <c r="CWT27" s="260"/>
      <c r="CWU27" s="260"/>
      <c r="CWV27" s="260"/>
      <c r="CWW27" s="260"/>
      <c r="CWX27" s="260"/>
      <c r="CWY27" s="260"/>
      <c r="CWZ27" s="260"/>
      <c r="CXA27" s="260"/>
      <c r="CXB27" s="260"/>
      <c r="CXC27" s="260"/>
      <c r="CXD27" s="260"/>
      <c r="CXE27" s="260"/>
      <c r="CXF27" s="260"/>
      <c r="CXG27" s="260"/>
      <c r="CXH27" s="260"/>
      <c r="CXI27" s="260"/>
      <c r="CXJ27" s="260"/>
      <c r="CXK27" s="260"/>
      <c r="CXL27" s="260"/>
      <c r="CXM27" s="260"/>
      <c r="CXN27" s="260"/>
      <c r="CXO27" s="260"/>
      <c r="CXP27" s="260"/>
      <c r="CXQ27" s="260"/>
      <c r="CXR27" s="260"/>
      <c r="CXS27" s="260"/>
      <c r="CXT27" s="260"/>
      <c r="CXU27" s="260"/>
      <c r="CXV27" s="260"/>
      <c r="CXW27" s="260"/>
      <c r="CXX27" s="260"/>
      <c r="CXY27" s="260"/>
      <c r="CXZ27" s="260"/>
      <c r="CYA27" s="260"/>
      <c r="CYB27" s="260"/>
      <c r="CYC27" s="260"/>
      <c r="CYD27" s="260"/>
      <c r="CYE27" s="260"/>
      <c r="CYF27" s="260"/>
      <c r="CYG27" s="260"/>
      <c r="CYH27" s="260"/>
      <c r="CYI27" s="260"/>
      <c r="CYJ27" s="260"/>
      <c r="CYK27" s="260"/>
      <c r="CYL27" s="260"/>
      <c r="CYM27" s="260"/>
      <c r="CYN27" s="260"/>
      <c r="CYO27" s="260"/>
      <c r="CYP27" s="260"/>
      <c r="CYQ27" s="260"/>
      <c r="CYR27" s="260"/>
      <c r="CYS27" s="260"/>
      <c r="CYT27" s="260"/>
      <c r="CYU27" s="260"/>
      <c r="CYV27" s="260"/>
      <c r="CYW27" s="260"/>
      <c r="CYX27" s="260"/>
      <c r="CYY27" s="260"/>
      <c r="CYZ27" s="260"/>
      <c r="CZA27" s="260"/>
      <c r="CZB27" s="260"/>
      <c r="CZC27" s="260"/>
      <c r="CZD27" s="260"/>
      <c r="CZE27" s="260"/>
      <c r="CZF27" s="260"/>
      <c r="CZG27" s="260"/>
      <c r="CZH27" s="260"/>
      <c r="CZI27" s="260"/>
      <c r="CZJ27" s="260"/>
      <c r="CZK27" s="260"/>
      <c r="CZL27" s="260"/>
      <c r="CZM27" s="260"/>
      <c r="CZN27" s="260"/>
      <c r="CZO27" s="260"/>
      <c r="CZP27" s="260"/>
      <c r="CZQ27" s="260"/>
      <c r="CZR27" s="260"/>
      <c r="CZS27" s="260"/>
      <c r="CZT27" s="260"/>
      <c r="CZU27" s="260"/>
      <c r="CZV27" s="260"/>
      <c r="CZW27" s="260"/>
      <c r="CZX27" s="260"/>
      <c r="CZY27" s="260"/>
      <c r="CZZ27" s="260"/>
      <c r="DAA27" s="260"/>
      <c r="DAB27" s="260"/>
      <c r="DAC27" s="260"/>
      <c r="DAD27" s="260"/>
      <c r="DAE27" s="260"/>
      <c r="DAF27" s="260"/>
      <c r="DAG27" s="260"/>
      <c r="DAH27" s="260"/>
      <c r="DAI27" s="260"/>
      <c r="DAJ27" s="260"/>
      <c r="DAK27" s="260"/>
      <c r="DAL27" s="260"/>
      <c r="DAM27" s="260"/>
      <c r="DAN27" s="260"/>
      <c r="DAO27" s="260"/>
      <c r="DAP27" s="260"/>
      <c r="DAQ27" s="260"/>
      <c r="DAR27" s="260"/>
      <c r="DAS27" s="260"/>
      <c r="DAT27" s="260"/>
      <c r="DAU27" s="260"/>
      <c r="DAV27" s="260"/>
      <c r="DAW27" s="260"/>
      <c r="DAX27" s="260"/>
      <c r="DAY27" s="260"/>
      <c r="DAZ27" s="260"/>
      <c r="DBA27" s="260"/>
      <c r="DBB27" s="260"/>
      <c r="DBC27" s="260"/>
      <c r="DBD27" s="260"/>
      <c r="DBE27" s="260"/>
      <c r="DBF27" s="260"/>
      <c r="DBG27" s="260"/>
      <c r="DBH27" s="260"/>
      <c r="DBI27" s="260"/>
      <c r="DBJ27" s="260"/>
      <c r="DBK27" s="260"/>
      <c r="DBL27" s="260"/>
      <c r="DBM27" s="260"/>
      <c r="DBN27" s="260"/>
      <c r="DBO27" s="260"/>
      <c r="DBP27" s="260"/>
      <c r="DBQ27" s="260"/>
      <c r="DBR27" s="260"/>
      <c r="DBS27" s="260"/>
      <c r="DBT27" s="260"/>
      <c r="DBU27" s="260"/>
      <c r="DBV27" s="260"/>
      <c r="DBW27" s="260"/>
      <c r="DBX27" s="260"/>
      <c r="DBY27" s="260"/>
      <c r="DBZ27" s="260"/>
      <c r="DCA27" s="260"/>
      <c r="DCB27" s="260"/>
      <c r="DCC27" s="260"/>
      <c r="DCD27" s="260"/>
      <c r="DCE27" s="260"/>
      <c r="DCF27" s="260"/>
      <c r="DCG27" s="260"/>
      <c r="DCH27" s="260"/>
      <c r="DCI27" s="260"/>
      <c r="DCJ27" s="260"/>
      <c r="DCK27" s="260"/>
      <c r="DCL27" s="260"/>
      <c r="DCM27" s="260"/>
      <c r="DCN27" s="260"/>
      <c r="DCO27" s="260"/>
      <c r="DCP27" s="260"/>
      <c r="DCQ27" s="260"/>
      <c r="DCR27" s="260"/>
      <c r="DCS27" s="260"/>
      <c r="DCT27" s="260"/>
      <c r="DCU27" s="260"/>
      <c r="DCV27" s="260"/>
      <c r="DCW27" s="260"/>
      <c r="DCX27" s="260"/>
      <c r="DCY27" s="260"/>
      <c r="DCZ27" s="260"/>
      <c r="DDA27" s="260"/>
      <c r="DDB27" s="260"/>
      <c r="DDC27" s="260"/>
      <c r="DDD27" s="260"/>
      <c r="DDE27" s="260"/>
      <c r="DDF27" s="260"/>
      <c r="DDG27" s="260"/>
      <c r="DDH27" s="260"/>
      <c r="DDI27" s="260"/>
      <c r="DDJ27" s="260"/>
      <c r="DDK27" s="260"/>
      <c r="DDL27" s="260"/>
      <c r="DDM27" s="260"/>
      <c r="DDN27" s="260"/>
      <c r="DDO27" s="260"/>
      <c r="DDP27" s="260"/>
      <c r="DDQ27" s="260"/>
      <c r="DDR27" s="260"/>
      <c r="DDS27" s="260"/>
      <c r="DDT27" s="260"/>
      <c r="DDU27" s="260"/>
      <c r="DDV27" s="260"/>
      <c r="DDW27" s="260"/>
      <c r="DDX27" s="260"/>
      <c r="DDY27" s="260"/>
      <c r="DDZ27" s="260"/>
      <c r="DEA27" s="260"/>
      <c r="DEB27" s="260"/>
      <c r="DEC27" s="260"/>
      <c r="DED27" s="260"/>
      <c r="DEE27" s="260"/>
      <c r="DEF27" s="260"/>
      <c r="DEG27" s="260"/>
      <c r="DEH27" s="260"/>
      <c r="DEI27" s="260"/>
      <c r="DEJ27" s="260"/>
      <c r="DEK27" s="260"/>
      <c r="DEL27" s="260"/>
      <c r="DEM27" s="260"/>
      <c r="DEN27" s="260"/>
      <c r="DEO27" s="260"/>
      <c r="DEP27" s="260"/>
      <c r="DEQ27" s="260"/>
      <c r="DER27" s="260"/>
      <c r="DES27" s="260"/>
      <c r="DET27" s="260"/>
      <c r="DEU27" s="260"/>
      <c r="DEV27" s="260"/>
      <c r="DEW27" s="260"/>
      <c r="DEX27" s="260"/>
      <c r="DEY27" s="260"/>
      <c r="DEZ27" s="260"/>
      <c r="DFA27" s="260"/>
      <c r="DFB27" s="260"/>
      <c r="DFC27" s="260"/>
      <c r="DFD27" s="260"/>
      <c r="DFE27" s="260"/>
      <c r="DFF27" s="260"/>
      <c r="DFG27" s="260"/>
      <c r="DFH27" s="260"/>
      <c r="DFI27" s="260"/>
      <c r="DFJ27" s="260"/>
      <c r="DFK27" s="260"/>
      <c r="DFL27" s="260"/>
      <c r="DFM27" s="260"/>
      <c r="DFN27" s="260"/>
      <c r="DFO27" s="260"/>
      <c r="DFP27" s="260"/>
      <c r="DFQ27" s="260"/>
      <c r="DFR27" s="260"/>
      <c r="DFS27" s="260"/>
      <c r="DFT27" s="260"/>
      <c r="DFU27" s="260"/>
      <c r="DFV27" s="260"/>
      <c r="DFW27" s="260"/>
      <c r="DFX27" s="260"/>
      <c r="DFY27" s="260"/>
      <c r="DFZ27" s="260"/>
      <c r="DGA27" s="260"/>
      <c r="DGB27" s="260"/>
      <c r="DGC27" s="260"/>
      <c r="DGD27" s="260"/>
      <c r="DGE27" s="260"/>
      <c r="DGF27" s="260"/>
      <c r="DGG27" s="260"/>
      <c r="DGH27" s="260"/>
      <c r="DGI27" s="260"/>
      <c r="DGJ27" s="260"/>
      <c r="DGK27" s="260"/>
      <c r="DGL27" s="260"/>
      <c r="DGM27" s="260"/>
      <c r="DGN27" s="260"/>
      <c r="DGO27" s="260"/>
      <c r="DGP27" s="260"/>
      <c r="DGQ27" s="260"/>
      <c r="DGR27" s="260"/>
      <c r="DGS27" s="260"/>
      <c r="DGT27" s="260"/>
      <c r="DGU27" s="260"/>
      <c r="DGV27" s="260"/>
      <c r="DGW27" s="260"/>
      <c r="DGX27" s="260"/>
      <c r="DGY27" s="260"/>
      <c r="DGZ27" s="260"/>
      <c r="DHA27" s="260"/>
      <c r="DHB27" s="260"/>
      <c r="DHC27" s="260"/>
      <c r="DHD27" s="260"/>
      <c r="DHE27" s="260"/>
      <c r="DHF27" s="260"/>
      <c r="DHG27" s="260"/>
      <c r="DHH27" s="260"/>
      <c r="DHI27" s="260"/>
      <c r="DHJ27" s="260"/>
      <c r="DHK27" s="260"/>
      <c r="DHL27" s="260"/>
      <c r="DHM27" s="260"/>
      <c r="DHN27" s="260"/>
      <c r="DHO27" s="260"/>
      <c r="DHP27" s="260"/>
      <c r="DHQ27" s="260"/>
      <c r="DHR27" s="260"/>
      <c r="DHS27" s="260"/>
      <c r="DHT27" s="260"/>
      <c r="DHU27" s="260"/>
      <c r="DHV27" s="260"/>
      <c r="DHW27" s="260"/>
      <c r="DHX27" s="260"/>
      <c r="DHY27" s="260"/>
      <c r="DHZ27" s="260"/>
      <c r="DIA27" s="260"/>
      <c r="DIB27" s="260"/>
      <c r="DIC27" s="260"/>
      <c r="DID27" s="260"/>
      <c r="DIE27" s="260"/>
      <c r="DIF27" s="260"/>
      <c r="DIG27" s="260"/>
      <c r="DIH27" s="260"/>
      <c r="DII27" s="260"/>
      <c r="DIJ27" s="260"/>
      <c r="DIK27" s="260"/>
      <c r="DIL27" s="260"/>
      <c r="DIM27" s="260"/>
      <c r="DIN27" s="260"/>
      <c r="DIO27" s="260"/>
      <c r="DIP27" s="260"/>
      <c r="DIQ27" s="260"/>
      <c r="DIR27" s="260"/>
      <c r="DIS27" s="260"/>
      <c r="DIT27" s="260"/>
      <c r="DIU27" s="260"/>
      <c r="DIV27" s="260"/>
      <c r="DIW27" s="260"/>
      <c r="DIX27" s="260"/>
      <c r="DIY27" s="260"/>
      <c r="DIZ27" s="260"/>
      <c r="DJA27" s="260"/>
      <c r="DJB27" s="260"/>
      <c r="DJC27" s="260"/>
      <c r="DJD27" s="260"/>
      <c r="DJE27" s="260"/>
      <c r="DJF27" s="260"/>
      <c r="DJG27" s="260"/>
      <c r="DJH27" s="260"/>
      <c r="DJI27" s="260"/>
      <c r="DJJ27" s="260"/>
      <c r="DJK27" s="260"/>
      <c r="DJL27" s="260"/>
      <c r="DJM27" s="260"/>
      <c r="DJN27" s="260"/>
      <c r="DJO27" s="260"/>
      <c r="DJP27" s="260"/>
      <c r="DJQ27" s="260"/>
      <c r="DJR27" s="260"/>
      <c r="DJS27" s="260"/>
      <c r="DJT27" s="260"/>
      <c r="DJU27" s="260"/>
      <c r="DJV27" s="260"/>
      <c r="DJW27" s="260"/>
      <c r="DJX27" s="260"/>
      <c r="DJY27" s="260"/>
      <c r="DJZ27" s="260"/>
      <c r="DKA27" s="260"/>
      <c r="DKB27" s="260"/>
      <c r="DKC27" s="260"/>
      <c r="DKD27" s="260"/>
      <c r="DKE27" s="260"/>
      <c r="DKF27" s="260"/>
      <c r="DKG27" s="260"/>
      <c r="DKH27" s="260"/>
      <c r="DKI27" s="260"/>
      <c r="DKJ27" s="260"/>
      <c r="DKK27" s="260"/>
      <c r="DKL27" s="260"/>
      <c r="DKM27" s="260"/>
      <c r="DKN27" s="260"/>
      <c r="DKO27" s="260"/>
      <c r="DKP27" s="260"/>
      <c r="DKQ27" s="260"/>
      <c r="DKR27" s="260"/>
      <c r="DKS27" s="260"/>
      <c r="DKT27" s="260"/>
      <c r="DKU27" s="260"/>
      <c r="DKV27" s="260"/>
      <c r="DKW27" s="260"/>
      <c r="DKX27" s="260"/>
      <c r="DKY27" s="260"/>
      <c r="DKZ27" s="260"/>
      <c r="DLA27" s="260"/>
      <c r="DLB27" s="260"/>
      <c r="DLC27" s="260"/>
      <c r="DLD27" s="260"/>
      <c r="DLE27" s="260"/>
      <c r="DLF27" s="260"/>
      <c r="DLG27" s="260"/>
      <c r="DLH27" s="260"/>
      <c r="DLI27" s="260"/>
      <c r="DLJ27" s="260"/>
      <c r="DLK27" s="260"/>
      <c r="DLL27" s="260"/>
      <c r="DLM27" s="260"/>
      <c r="DLN27" s="260"/>
      <c r="DLO27" s="260"/>
      <c r="DLP27" s="260"/>
      <c r="DLQ27" s="260"/>
      <c r="DLR27" s="260"/>
      <c r="DLS27" s="260"/>
      <c r="DLT27" s="260"/>
      <c r="DLU27" s="260"/>
      <c r="DLV27" s="260"/>
      <c r="DLW27" s="260"/>
      <c r="DLX27" s="260"/>
      <c r="DLY27" s="260"/>
      <c r="DLZ27" s="260"/>
      <c r="DMA27" s="260"/>
      <c r="DMB27" s="260"/>
      <c r="DMC27" s="260"/>
      <c r="DMD27" s="260"/>
      <c r="DME27" s="260"/>
      <c r="DMF27" s="260"/>
      <c r="DMG27" s="260"/>
      <c r="DMH27" s="260"/>
      <c r="DMI27" s="260"/>
      <c r="DMJ27" s="260"/>
      <c r="DMK27" s="260"/>
      <c r="DML27" s="260"/>
      <c r="DMM27" s="260"/>
      <c r="DMN27" s="260"/>
      <c r="DMO27" s="260"/>
      <c r="DMP27" s="260"/>
      <c r="DMQ27" s="260"/>
      <c r="DMR27" s="260"/>
      <c r="DMS27" s="260"/>
      <c r="DMT27" s="260"/>
      <c r="DMU27" s="260"/>
      <c r="DMV27" s="260"/>
      <c r="DMW27" s="260"/>
      <c r="DMX27" s="260"/>
      <c r="DMY27" s="260"/>
      <c r="DMZ27" s="260"/>
      <c r="DNA27" s="260"/>
      <c r="DNB27" s="260"/>
      <c r="DNC27" s="260"/>
      <c r="DND27" s="260"/>
      <c r="DNE27" s="260"/>
      <c r="DNF27" s="260"/>
      <c r="DNG27" s="260"/>
      <c r="DNH27" s="260"/>
      <c r="DNI27" s="260"/>
      <c r="DNJ27" s="260"/>
      <c r="DNK27" s="260"/>
      <c r="DNL27" s="260"/>
      <c r="DNM27" s="260"/>
      <c r="DNN27" s="260"/>
      <c r="DNO27" s="260"/>
      <c r="DNP27" s="260"/>
      <c r="DNQ27" s="260"/>
      <c r="DNR27" s="260"/>
      <c r="DNS27" s="260"/>
      <c r="DNT27" s="260"/>
      <c r="DNU27" s="260"/>
      <c r="DNV27" s="260"/>
      <c r="DNW27" s="260"/>
      <c r="DNX27" s="260"/>
      <c r="DNY27" s="260"/>
      <c r="DNZ27" s="260"/>
      <c r="DOA27" s="260"/>
      <c r="DOB27" s="260"/>
      <c r="DOC27" s="260"/>
      <c r="DOD27" s="260"/>
      <c r="DOE27" s="260"/>
      <c r="DOF27" s="260"/>
      <c r="DOG27" s="260"/>
      <c r="DOH27" s="260"/>
      <c r="DOI27" s="260"/>
      <c r="DOJ27" s="260"/>
      <c r="DOK27" s="260"/>
      <c r="DOL27" s="260"/>
      <c r="DOM27" s="260"/>
      <c r="DON27" s="260"/>
      <c r="DOO27" s="260"/>
      <c r="DOP27" s="260"/>
      <c r="DOQ27" s="260"/>
      <c r="DOR27" s="260"/>
      <c r="DOS27" s="260"/>
      <c r="DOT27" s="260"/>
      <c r="DOU27" s="260"/>
      <c r="DOV27" s="260"/>
      <c r="DOW27" s="260"/>
      <c r="DOX27" s="260"/>
      <c r="DOY27" s="260"/>
      <c r="DOZ27" s="260"/>
      <c r="DPA27" s="260"/>
      <c r="DPB27" s="260"/>
      <c r="DPC27" s="260"/>
      <c r="DPD27" s="260"/>
      <c r="DPE27" s="260"/>
      <c r="DPF27" s="260"/>
      <c r="DPG27" s="260"/>
      <c r="DPH27" s="260"/>
      <c r="DPI27" s="260"/>
      <c r="DPJ27" s="260"/>
      <c r="DPK27" s="260"/>
      <c r="DPL27" s="260"/>
      <c r="DPM27" s="260"/>
      <c r="DPN27" s="260"/>
      <c r="DPO27" s="260"/>
      <c r="DPP27" s="260"/>
      <c r="DPQ27" s="260"/>
      <c r="DPR27" s="260"/>
      <c r="DPS27" s="260"/>
      <c r="DPT27" s="260"/>
      <c r="DPU27" s="260"/>
      <c r="DPV27" s="260"/>
      <c r="DPW27" s="260"/>
      <c r="DPX27" s="260"/>
      <c r="DPY27" s="260"/>
      <c r="DPZ27" s="260"/>
      <c r="DQA27" s="260"/>
      <c r="DQB27" s="260"/>
      <c r="DQC27" s="260"/>
      <c r="DQD27" s="260"/>
      <c r="DQE27" s="260"/>
      <c r="DQF27" s="260"/>
      <c r="DQG27" s="260"/>
      <c r="DQH27" s="260"/>
      <c r="DQI27" s="260"/>
      <c r="DQJ27" s="260"/>
      <c r="DQK27" s="260"/>
      <c r="DQL27" s="260"/>
      <c r="DQM27" s="260"/>
      <c r="DQN27" s="260"/>
      <c r="DQO27" s="260"/>
      <c r="DQP27" s="260"/>
      <c r="DQQ27" s="260"/>
      <c r="DQR27" s="260"/>
      <c r="DQS27" s="260"/>
      <c r="DQT27" s="260"/>
      <c r="DQU27" s="260"/>
      <c r="DQV27" s="260"/>
      <c r="DQW27" s="260"/>
      <c r="DQX27" s="260"/>
      <c r="DQY27" s="260"/>
      <c r="DQZ27" s="260"/>
      <c r="DRA27" s="260"/>
      <c r="DRB27" s="260"/>
      <c r="DRC27" s="260"/>
      <c r="DRD27" s="260"/>
      <c r="DRE27" s="260"/>
      <c r="DRF27" s="260"/>
      <c r="DRG27" s="260"/>
      <c r="DRH27" s="260"/>
      <c r="DRI27" s="260"/>
      <c r="DRJ27" s="260"/>
      <c r="DRK27" s="260"/>
      <c r="DRL27" s="260"/>
      <c r="DRM27" s="260"/>
      <c r="DRN27" s="260"/>
      <c r="DRO27" s="260"/>
      <c r="DRP27" s="260"/>
      <c r="DRQ27" s="260"/>
      <c r="DRR27" s="260"/>
      <c r="DRS27" s="260"/>
      <c r="DRT27" s="260"/>
      <c r="DRU27" s="260"/>
      <c r="DRV27" s="260"/>
      <c r="DRW27" s="260"/>
      <c r="DRX27" s="260"/>
      <c r="DRY27" s="260"/>
      <c r="DRZ27" s="260"/>
      <c r="DSA27" s="260"/>
      <c r="DSB27" s="260"/>
      <c r="DSC27" s="260"/>
      <c r="DSD27" s="260"/>
      <c r="DSE27" s="260"/>
      <c r="DSF27" s="260"/>
      <c r="DSG27" s="260"/>
      <c r="DSH27" s="260"/>
      <c r="DSI27" s="260"/>
      <c r="DSJ27" s="260"/>
      <c r="DSK27" s="260"/>
      <c r="DSL27" s="260"/>
      <c r="DSM27" s="260"/>
      <c r="DSN27" s="260"/>
      <c r="DSO27" s="260"/>
      <c r="DSP27" s="260"/>
      <c r="DSQ27" s="260"/>
      <c r="DSR27" s="260"/>
      <c r="DSS27" s="260"/>
      <c r="DST27" s="260"/>
      <c r="DSU27" s="260"/>
      <c r="DSV27" s="260"/>
      <c r="DSW27" s="260"/>
      <c r="DSX27" s="260"/>
      <c r="DSY27" s="260"/>
      <c r="DSZ27" s="260"/>
      <c r="DTA27" s="260"/>
      <c r="DTB27" s="260"/>
      <c r="DTC27" s="260"/>
      <c r="DTD27" s="260"/>
      <c r="DTE27" s="260"/>
      <c r="DTF27" s="260"/>
      <c r="DTG27" s="260"/>
      <c r="DTH27" s="260"/>
      <c r="DTI27" s="260"/>
      <c r="DTJ27" s="260"/>
      <c r="DTK27" s="260"/>
      <c r="DTL27" s="260"/>
      <c r="DTM27" s="260"/>
      <c r="DTN27" s="260"/>
      <c r="DTO27" s="260"/>
      <c r="DTP27" s="260"/>
      <c r="DTQ27" s="260"/>
      <c r="DTR27" s="260"/>
      <c r="DTS27" s="260"/>
      <c r="DTT27" s="260"/>
      <c r="DTU27" s="260"/>
      <c r="DTV27" s="260"/>
      <c r="DTW27" s="260"/>
      <c r="DTX27" s="260"/>
      <c r="DTY27" s="260"/>
      <c r="DTZ27" s="260"/>
      <c r="DUA27" s="260"/>
      <c r="DUB27" s="260"/>
      <c r="DUC27" s="260"/>
      <c r="DUD27" s="260"/>
      <c r="DUE27" s="260"/>
      <c r="DUF27" s="260"/>
      <c r="DUG27" s="260"/>
      <c r="DUH27" s="260"/>
      <c r="DUI27" s="260"/>
      <c r="DUJ27" s="260"/>
      <c r="DUK27" s="260"/>
      <c r="DUL27" s="260"/>
      <c r="DUM27" s="260"/>
      <c r="DUN27" s="260"/>
      <c r="DUO27" s="260"/>
      <c r="DUP27" s="260"/>
      <c r="DUQ27" s="260"/>
      <c r="DUR27" s="260"/>
      <c r="DUS27" s="260"/>
      <c r="DUT27" s="260"/>
      <c r="DUU27" s="260"/>
      <c r="DUV27" s="260"/>
      <c r="DUW27" s="260"/>
      <c r="DUX27" s="260"/>
      <c r="DUY27" s="260"/>
      <c r="DUZ27" s="260"/>
      <c r="DVA27" s="260"/>
      <c r="DVB27" s="260"/>
      <c r="DVC27" s="260"/>
      <c r="DVD27" s="260"/>
      <c r="DVE27" s="260"/>
      <c r="DVF27" s="260"/>
      <c r="DVG27" s="260"/>
      <c r="DVH27" s="260"/>
      <c r="DVI27" s="260"/>
      <c r="DVJ27" s="260"/>
      <c r="DVK27" s="260"/>
      <c r="DVL27" s="260"/>
      <c r="DVM27" s="260"/>
      <c r="DVN27" s="260"/>
      <c r="DVO27" s="260"/>
      <c r="DVP27" s="260"/>
      <c r="DVQ27" s="260"/>
      <c r="DVR27" s="260"/>
      <c r="DVS27" s="260"/>
      <c r="DVT27" s="260"/>
      <c r="DVU27" s="260"/>
      <c r="DVV27" s="260"/>
      <c r="DVW27" s="260"/>
      <c r="DVX27" s="260"/>
      <c r="DVY27" s="260"/>
      <c r="DVZ27" s="260"/>
      <c r="DWA27" s="260"/>
      <c r="DWB27" s="260"/>
      <c r="DWC27" s="260"/>
      <c r="DWD27" s="260"/>
      <c r="DWE27" s="260"/>
      <c r="DWF27" s="260"/>
      <c r="DWG27" s="260"/>
      <c r="DWH27" s="260"/>
      <c r="DWI27" s="260"/>
      <c r="DWJ27" s="260"/>
      <c r="DWK27" s="260"/>
      <c r="DWL27" s="260"/>
      <c r="DWM27" s="260"/>
      <c r="DWN27" s="260"/>
      <c r="DWO27" s="260"/>
      <c r="DWP27" s="260"/>
      <c r="DWQ27" s="260"/>
      <c r="DWR27" s="260"/>
      <c r="DWS27" s="260"/>
      <c r="DWT27" s="260"/>
      <c r="DWU27" s="260"/>
      <c r="DWV27" s="260"/>
      <c r="DWW27" s="260"/>
      <c r="DWX27" s="260"/>
      <c r="DWY27" s="260"/>
      <c r="DWZ27" s="260"/>
      <c r="DXA27" s="260"/>
      <c r="DXB27" s="260"/>
      <c r="DXC27" s="260"/>
      <c r="DXD27" s="260"/>
      <c r="DXE27" s="260"/>
      <c r="DXF27" s="260"/>
      <c r="DXG27" s="260"/>
      <c r="DXH27" s="260"/>
      <c r="DXI27" s="260"/>
      <c r="DXJ27" s="260"/>
      <c r="DXK27" s="260"/>
      <c r="DXL27" s="260"/>
      <c r="DXM27" s="260"/>
      <c r="DXN27" s="260"/>
      <c r="DXO27" s="260"/>
      <c r="DXP27" s="260"/>
      <c r="DXQ27" s="260"/>
      <c r="DXR27" s="260"/>
      <c r="DXS27" s="260"/>
      <c r="DXT27" s="260"/>
      <c r="DXU27" s="260"/>
      <c r="DXV27" s="260"/>
      <c r="DXW27" s="260"/>
      <c r="DXX27" s="260"/>
      <c r="DXY27" s="260"/>
      <c r="DXZ27" s="260"/>
      <c r="DYA27" s="260"/>
      <c r="DYB27" s="260"/>
      <c r="DYC27" s="260"/>
      <c r="DYD27" s="260"/>
      <c r="DYE27" s="260"/>
      <c r="DYF27" s="260"/>
      <c r="DYG27" s="260"/>
      <c r="DYH27" s="260"/>
      <c r="DYI27" s="260"/>
      <c r="DYJ27" s="260"/>
      <c r="DYK27" s="260"/>
      <c r="DYL27" s="260"/>
      <c r="DYM27" s="260"/>
      <c r="DYN27" s="260"/>
      <c r="DYO27" s="260"/>
      <c r="DYP27" s="260"/>
      <c r="DYQ27" s="260"/>
      <c r="DYR27" s="260"/>
      <c r="DYS27" s="260"/>
      <c r="DYT27" s="260"/>
      <c r="DYU27" s="260"/>
      <c r="DYV27" s="260"/>
      <c r="DYW27" s="260"/>
      <c r="DYX27" s="260"/>
      <c r="DYY27" s="260"/>
      <c r="DYZ27" s="260"/>
      <c r="DZA27" s="260"/>
      <c r="DZB27" s="260"/>
      <c r="DZC27" s="260"/>
      <c r="DZD27" s="260"/>
      <c r="DZE27" s="260"/>
      <c r="DZF27" s="260"/>
      <c r="DZG27" s="260"/>
      <c r="DZH27" s="260"/>
      <c r="DZI27" s="260"/>
      <c r="DZJ27" s="260"/>
      <c r="DZK27" s="260"/>
      <c r="DZL27" s="260"/>
      <c r="DZM27" s="260"/>
      <c r="DZN27" s="260"/>
      <c r="DZO27" s="260"/>
      <c r="DZP27" s="260"/>
      <c r="DZQ27" s="260"/>
      <c r="DZR27" s="260"/>
      <c r="DZS27" s="260"/>
      <c r="DZT27" s="260"/>
      <c r="DZU27" s="260"/>
      <c r="DZV27" s="260"/>
      <c r="DZW27" s="260"/>
      <c r="DZX27" s="260"/>
      <c r="DZY27" s="260"/>
      <c r="DZZ27" s="260"/>
      <c r="EAA27" s="260"/>
      <c r="EAB27" s="260"/>
      <c r="EAC27" s="260"/>
      <c r="EAD27" s="260"/>
      <c r="EAE27" s="260"/>
      <c r="EAF27" s="260"/>
      <c r="EAG27" s="260"/>
      <c r="EAH27" s="260"/>
      <c r="EAI27" s="260"/>
      <c r="EAJ27" s="260"/>
      <c r="EAK27" s="260"/>
      <c r="EAL27" s="260"/>
      <c r="EAM27" s="260"/>
      <c r="EAN27" s="260"/>
      <c r="EAO27" s="260"/>
      <c r="EAP27" s="260"/>
      <c r="EAQ27" s="260"/>
      <c r="EAR27" s="260"/>
      <c r="EAS27" s="260"/>
      <c r="EAT27" s="260"/>
      <c r="EAU27" s="260"/>
      <c r="EAV27" s="260"/>
      <c r="EAW27" s="260"/>
      <c r="EAX27" s="260"/>
      <c r="EAY27" s="260"/>
      <c r="EAZ27" s="260"/>
      <c r="EBA27" s="260"/>
      <c r="EBB27" s="260"/>
      <c r="EBC27" s="260"/>
      <c r="EBD27" s="260"/>
      <c r="EBE27" s="260"/>
      <c r="EBF27" s="260"/>
      <c r="EBG27" s="260"/>
      <c r="EBH27" s="260"/>
      <c r="EBI27" s="260"/>
      <c r="EBJ27" s="260"/>
      <c r="EBK27" s="260"/>
      <c r="EBL27" s="260"/>
      <c r="EBM27" s="260"/>
      <c r="EBN27" s="260"/>
      <c r="EBO27" s="260"/>
      <c r="EBP27" s="260"/>
      <c r="EBQ27" s="260"/>
      <c r="EBR27" s="260"/>
      <c r="EBS27" s="260"/>
      <c r="EBT27" s="260"/>
      <c r="EBU27" s="260"/>
      <c r="EBV27" s="260"/>
      <c r="EBW27" s="260"/>
      <c r="EBX27" s="260"/>
      <c r="EBY27" s="260"/>
      <c r="EBZ27" s="260"/>
      <c r="ECA27" s="260"/>
      <c r="ECB27" s="260"/>
      <c r="ECC27" s="260"/>
      <c r="ECD27" s="260"/>
      <c r="ECE27" s="260"/>
      <c r="ECF27" s="260"/>
      <c r="ECG27" s="260"/>
      <c r="ECH27" s="260"/>
      <c r="ECI27" s="260"/>
      <c r="ECJ27" s="260"/>
      <c r="ECK27" s="260"/>
      <c r="ECL27" s="260"/>
      <c r="ECM27" s="260"/>
      <c r="ECN27" s="260"/>
      <c r="ECO27" s="260"/>
      <c r="ECP27" s="260"/>
      <c r="ECQ27" s="260"/>
      <c r="ECR27" s="260"/>
      <c r="ECS27" s="260"/>
      <c r="ECT27" s="260"/>
      <c r="ECU27" s="260"/>
      <c r="ECV27" s="260"/>
      <c r="ECW27" s="260"/>
      <c r="ECX27" s="260"/>
      <c r="ECY27" s="260"/>
      <c r="ECZ27" s="260"/>
      <c r="EDA27" s="260"/>
      <c r="EDB27" s="260"/>
      <c r="EDC27" s="260"/>
      <c r="EDD27" s="260"/>
      <c r="EDE27" s="260"/>
      <c r="EDF27" s="260"/>
      <c r="EDG27" s="260"/>
      <c r="EDH27" s="260"/>
      <c r="EDI27" s="260"/>
      <c r="EDJ27" s="260"/>
      <c r="EDK27" s="260"/>
      <c r="EDL27" s="260"/>
      <c r="EDM27" s="260"/>
      <c r="EDN27" s="260"/>
      <c r="EDO27" s="260"/>
      <c r="EDP27" s="260"/>
      <c r="EDQ27" s="260"/>
      <c r="EDR27" s="260"/>
      <c r="EDS27" s="260"/>
      <c r="EDT27" s="260"/>
      <c r="EDU27" s="260"/>
      <c r="EDV27" s="260"/>
      <c r="EDW27" s="260"/>
      <c r="EDX27" s="260"/>
      <c r="EDY27" s="260"/>
      <c r="EDZ27" s="260"/>
      <c r="EEA27" s="260"/>
      <c r="EEB27" s="260"/>
      <c r="EEC27" s="260"/>
      <c r="EED27" s="260"/>
      <c r="EEE27" s="260"/>
      <c r="EEF27" s="260"/>
      <c r="EEG27" s="260"/>
      <c r="EEH27" s="260"/>
      <c r="EEI27" s="260"/>
      <c r="EEJ27" s="260"/>
      <c r="EEK27" s="260"/>
      <c r="EEL27" s="260"/>
      <c r="EEM27" s="260"/>
      <c r="EEN27" s="260"/>
      <c r="EEO27" s="260"/>
      <c r="EEP27" s="260"/>
      <c r="EEQ27" s="260"/>
      <c r="EER27" s="260"/>
      <c r="EES27" s="260"/>
      <c r="EET27" s="260"/>
      <c r="EEU27" s="260"/>
      <c r="EEV27" s="260"/>
      <c r="EEW27" s="260"/>
      <c r="EEX27" s="260"/>
      <c r="EEY27" s="260"/>
      <c r="EEZ27" s="260"/>
      <c r="EFA27" s="260"/>
      <c r="EFB27" s="260"/>
      <c r="EFC27" s="260"/>
      <c r="EFD27" s="260"/>
      <c r="EFE27" s="260"/>
      <c r="EFF27" s="260"/>
      <c r="EFG27" s="260"/>
      <c r="EFH27" s="260"/>
      <c r="EFI27" s="260"/>
      <c r="EFJ27" s="260"/>
      <c r="EFK27" s="260"/>
      <c r="EFL27" s="260"/>
      <c r="EFM27" s="260"/>
      <c r="EFN27" s="260"/>
      <c r="EFO27" s="260"/>
      <c r="EFP27" s="260"/>
      <c r="EFQ27" s="260"/>
      <c r="EFR27" s="260"/>
      <c r="EFS27" s="260"/>
      <c r="EFT27" s="260"/>
      <c r="EFU27" s="260"/>
      <c r="EFV27" s="260"/>
      <c r="EFW27" s="260"/>
      <c r="EFX27" s="260"/>
      <c r="EFY27" s="260"/>
      <c r="EFZ27" s="260"/>
      <c r="EGA27" s="260"/>
      <c r="EGB27" s="260"/>
      <c r="EGC27" s="260"/>
      <c r="EGD27" s="260"/>
      <c r="EGE27" s="260"/>
      <c r="EGF27" s="260"/>
      <c r="EGG27" s="260"/>
      <c r="EGH27" s="260"/>
      <c r="EGI27" s="260"/>
      <c r="EGJ27" s="260"/>
      <c r="EGK27" s="260"/>
      <c r="EGL27" s="260"/>
      <c r="EGM27" s="260"/>
      <c r="EGN27" s="260"/>
      <c r="EGO27" s="260"/>
      <c r="EGP27" s="260"/>
      <c r="EGQ27" s="260"/>
      <c r="EGR27" s="260"/>
      <c r="EGS27" s="260"/>
      <c r="EGT27" s="260"/>
      <c r="EGU27" s="260"/>
      <c r="EGV27" s="260"/>
      <c r="EGW27" s="260"/>
      <c r="EGX27" s="260"/>
      <c r="EGY27" s="260"/>
      <c r="EGZ27" s="260"/>
      <c r="EHA27" s="260"/>
      <c r="EHB27" s="260"/>
      <c r="EHC27" s="260"/>
      <c r="EHD27" s="260"/>
      <c r="EHE27" s="260"/>
      <c r="EHF27" s="260"/>
      <c r="EHG27" s="260"/>
      <c r="EHH27" s="260"/>
      <c r="EHI27" s="260"/>
      <c r="EHJ27" s="260"/>
      <c r="EHK27" s="260"/>
      <c r="EHL27" s="260"/>
      <c r="EHM27" s="260"/>
      <c r="EHN27" s="260"/>
      <c r="EHO27" s="260"/>
      <c r="EHP27" s="260"/>
      <c r="EHQ27" s="260"/>
      <c r="EHR27" s="260"/>
      <c r="EHS27" s="260"/>
      <c r="EHT27" s="260"/>
      <c r="EHU27" s="260"/>
      <c r="EHV27" s="260"/>
      <c r="EHW27" s="260"/>
      <c r="EHX27" s="260"/>
      <c r="EHY27" s="260"/>
      <c r="EHZ27" s="260"/>
      <c r="EIA27" s="260"/>
      <c r="EIB27" s="260"/>
      <c r="EIC27" s="260"/>
      <c r="EID27" s="260"/>
      <c r="EIE27" s="260"/>
      <c r="EIF27" s="260"/>
      <c r="EIG27" s="260"/>
      <c r="EIH27" s="260"/>
      <c r="EII27" s="260"/>
      <c r="EIJ27" s="260"/>
      <c r="EIK27" s="260"/>
      <c r="EIL27" s="260"/>
      <c r="EIM27" s="260"/>
      <c r="EIN27" s="260"/>
      <c r="EIO27" s="260"/>
      <c r="EIP27" s="260"/>
      <c r="EIQ27" s="260"/>
      <c r="EIR27" s="260"/>
      <c r="EIS27" s="260"/>
      <c r="EIT27" s="260"/>
      <c r="EIU27" s="260"/>
      <c r="EIV27" s="260"/>
      <c r="EIW27" s="260"/>
      <c r="EIX27" s="260"/>
      <c r="EIY27" s="260"/>
      <c r="EIZ27" s="260"/>
      <c r="EJA27" s="260"/>
      <c r="EJB27" s="260"/>
      <c r="EJC27" s="260"/>
      <c r="EJD27" s="260"/>
      <c r="EJE27" s="260"/>
      <c r="EJF27" s="260"/>
      <c r="EJG27" s="260"/>
      <c r="EJH27" s="260"/>
      <c r="EJI27" s="260"/>
      <c r="EJJ27" s="260"/>
      <c r="EJK27" s="260"/>
      <c r="EJL27" s="260"/>
      <c r="EJM27" s="260"/>
      <c r="EJN27" s="260"/>
      <c r="EJO27" s="260"/>
      <c r="EJP27" s="260"/>
      <c r="EJQ27" s="260"/>
      <c r="EJR27" s="260"/>
      <c r="EJS27" s="260"/>
      <c r="EJT27" s="260"/>
      <c r="EJU27" s="260"/>
      <c r="EJV27" s="260"/>
      <c r="EJW27" s="260"/>
      <c r="EJX27" s="260"/>
      <c r="EJY27" s="260"/>
      <c r="EJZ27" s="260"/>
      <c r="EKA27" s="260"/>
      <c r="EKB27" s="260"/>
      <c r="EKC27" s="260"/>
      <c r="EKD27" s="260"/>
      <c r="EKE27" s="260"/>
      <c r="EKF27" s="260"/>
      <c r="EKG27" s="260"/>
      <c r="EKH27" s="260"/>
      <c r="EKI27" s="260"/>
      <c r="EKJ27" s="260"/>
      <c r="EKK27" s="260"/>
      <c r="EKL27" s="260"/>
      <c r="EKM27" s="260"/>
      <c r="EKN27" s="260"/>
      <c r="EKO27" s="260"/>
      <c r="EKP27" s="260"/>
      <c r="EKQ27" s="260"/>
      <c r="EKR27" s="260"/>
      <c r="EKS27" s="260"/>
      <c r="EKT27" s="260"/>
      <c r="EKU27" s="260"/>
      <c r="EKV27" s="260"/>
      <c r="EKW27" s="260"/>
      <c r="EKX27" s="260"/>
      <c r="EKY27" s="260"/>
      <c r="EKZ27" s="260"/>
      <c r="ELA27" s="260"/>
      <c r="ELB27" s="260"/>
      <c r="ELC27" s="260"/>
      <c r="ELD27" s="260"/>
      <c r="ELE27" s="260"/>
      <c r="ELF27" s="260"/>
      <c r="ELG27" s="260"/>
      <c r="ELH27" s="260"/>
      <c r="ELI27" s="260"/>
      <c r="ELJ27" s="260"/>
      <c r="ELK27" s="260"/>
      <c r="ELL27" s="260"/>
      <c r="ELM27" s="260"/>
      <c r="ELN27" s="260"/>
      <c r="ELO27" s="260"/>
      <c r="ELP27" s="260"/>
      <c r="ELQ27" s="260"/>
      <c r="ELR27" s="260"/>
      <c r="ELS27" s="260"/>
      <c r="ELT27" s="260"/>
      <c r="ELU27" s="260"/>
      <c r="ELV27" s="260"/>
      <c r="ELW27" s="260"/>
      <c r="ELX27" s="260"/>
      <c r="ELY27" s="260"/>
      <c r="ELZ27" s="260"/>
      <c r="EMA27" s="260"/>
      <c r="EMB27" s="260"/>
      <c r="EMC27" s="260"/>
      <c r="EMD27" s="260"/>
      <c r="EME27" s="260"/>
      <c r="EMF27" s="260"/>
      <c r="EMG27" s="260"/>
      <c r="EMH27" s="260"/>
      <c r="EMI27" s="260"/>
      <c r="EMJ27" s="260"/>
      <c r="EMK27" s="260"/>
      <c r="EML27" s="260"/>
      <c r="EMM27" s="260"/>
      <c r="EMN27" s="260"/>
      <c r="EMO27" s="260"/>
      <c r="EMP27" s="260"/>
      <c r="EMQ27" s="260"/>
      <c r="EMR27" s="260"/>
      <c r="EMS27" s="260"/>
      <c r="EMT27" s="260"/>
      <c r="EMU27" s="260"/>
      <c r="EMV27" s="260"/>
      <c r="EMW27" s="260"/>
      <c r="EMX27" s="260"/>
      <c r="EMY27" s="260"/>
      <c r="EMZ27" s="260"/>
      <c r="ENA27" s="260"/>
      <c r="ENB27" s="260"/>
      <c r="ENC27" s="260"/>
      <c r="END27" s="260"/>
      <c r="ENE27" s="260"/>
      <c r="ENF27" s="260"/>
      <c r="ENG27" s="260"/>
      <c r="ENH27" s="260"/>
      <c r="ENI27" s="260"/>
      <c r="ENJ27" s="260"/>
      <c r="ENK27" s="260"/>
      <c r="ENL27" s="260"/>
      <c r="ENM27" s="260"/>
      <c r="ENN27" s="260"/>
      <c r="ENO27" s="260"/>
      <c r="ENP27" s="260"/>
      <c r="ENQ27" s="260"/>
      <c r="ENR27" s="260"/>
      <c r="ENS27" s="260"/>
      <c r="ENT27" s="260"/>
      <c r="ENU27" s="260"/>
      <c r="ENV27" s="260"/>
      <c r="ENW27" s="260"/>
      <c r="ENX27" s="260"/>
      <c r="ENY27" s="260"/>
      <c r="ENZ27" s="260"/>
      <c r="EOA27" s="260"/>
      <c r="EOB27" s="260"/>
      <c r="EOC27" s="260"/>
      <c r="EOD27" s="260"/>
      <c r="EOE27" s="260"/>
      <c r="EOF27" s="260"/>
      <c r="EOG27" s="260"/>
      <c r="EOH27" s="260"/>
      <c r="EOI27" s="260"/>
      <c r="EOJ27" s="260"/>
      <c r="EOK27" s="260"/>
      <c r="EOL27" s="260"/>
      <c r="EOM27" s="260"/>
      <c r="EON27" s="260"/>
      <c r="EOO27" s="260"/>
      <c r="EOP27" s="260"/>
      <c r="EOQ27" s="260"/>
      <c r="EOR27" s="260"/>
      <c r="EOS27" s="260"/>
      <c r="EOT27" s="260"/>
      <c r="EOU27" s="260"/>
      <c r="EOV27" s="260"/>
      <c r="EOW27" s="260"/>
      <c r="EOX27" s="260"/>
      <c r="EOY27" s="260"/>
      <c r="EOZ27" s="260"/>
      <c r="EPA27" s="260"/>
      <c r="EPB27" s="260"/>
      <c r="EPC27" s="260"/>
      <c r="EPD27" s="260"/>
      <c r="EPE27" s="260"/>
      <c r="EPF27" s="260"/>
      <c r="EPG27" s="260"/>
      <c r="EPH27" s="260"/>
      <c r="EPI27" s="260"/>
      <c r="EPJ27" s="260"/>
      <c r="EPK27" s="260"/>
      <c r="EPL27" s="260"/>
      <c r="EPM27" s="260"/>
      <c r="EPN27" s="260"/>
      <c r="EPO27" s="260"/>
      <c r="EPP27" s="260"/>
      <c r="EPQ27" s="260"/>
      <c r="EPR27" s="260"/>
      <c r="EPS27" s="260"/>
      <c r="EPT27" s="260"/>
      <c r="EPU27" s="260"/>
      <c r="EPV27" s="260"/>
      <c r="EPW27" s="260"/>
      <c r="EPX27" s="260"/>
      <c r="EPY27" s="260"/>
      <c r="EPZ27" s="260"/>
      <c r="EQA27" s="260"/>
      <c r="EQB27" s="260"/>
      <c r="EQC27" s="260"/>
      <c r="EQD27" s="260"/>
      <c r="EQE27" s="260"/>
      <c r="EQF27" s="260"/>
      <c r="EQG27" s="260"/>
      <c r="EQH27" s="260"/>
      <c r="EQI27" s="260"/>
      <c r="EQJ27" s="260"/>
      <c r="EQK27" s="260"/>
      <c r="EQL27" s="260"/>
      <c r="EQM27" s="260"/>
      <c r="EQN27" s="260"/>
      <c r="EQO27" s="260"/>
      <c r="EQP27" s="260"/>
      <c r="EQQ27" s="260"/>
      <c r="EQR27" s="260"/>
      <c r="EQS27" s="260"/>
      <c r="EQT27" s="260"/>
      <c r="EQU27" s="260"/>
      <c r="EQV27" s="260"/>
      <c r="EQW27" s="260"/>
      <c r="EQX27" s="260"/>
      <c r="EQY27" s="260"/>
      <c r="EQZ27" s="260"/>
      <c r="ERA27" s="260"/>
      <c r="ERB27" s="260"/>
      <c r="ERC27" s="260"/>
      <c r="ERD27" s="260"/>
      <c r="ERE27" s="260"/>
      <c r="ERF27" s="260"/>
      <c r="ERG27" s="260"/>
      <c r="ERH27" s="260"/>
      <c r="ERI27" s="260"/>
      <c r="ERJ27" s="260"/>
      <c r="ERK27" s="260"/>
      <c r="ERL27" s="260"/>
      <c r="ERM27" s="260"/>
      <c r="ERN27" s="260"/>
      <c r="ERO27" s="260"/>
      <c r="ERP27" s="260"/>
      <c r="ERQ27" s="260"/>
      <c r="ERR27" s="260"/>
      <c r="ERS27" s="260"/>
      <c r="ERT27" s="260"/>
      <c r="ERU27" s="260"/>
      <c r="ERV27" s="260"/>
      <c r="ERW27" s="260"/>
      <c r="ERX27" s="260"/>
      <c r="ERY27" s="260"/>
      <c r="ERZ27" s="260"/>
      <c r="ESA27" s="260"/>
      <c r="ESB27" s="260"/>
      <c r="ESC27" s="260"/>
      <c r="ESD27" s="260"/>
      <c r="ESE27" s="260"/>
      <c r="ESF27" s="260"/>
      <c r="ESG27" s="260"/>
      <c r="ESH27" s="260"/>
      <c r="ESI27" s="260"/>
      <c r="ESJ27" s="260"/>
      <c r="ESK27" s="260"/>
      <c r="ESL27" s="260"/>
      <c r="ESM27" s="260"/>
      <c r="ESN27" s="260"/>
      <c r="ESO27" s="260"/>
      <c r="ESP27" s="260"/>
      <c r="ESQ27" s="260"/>
      <c r="ESR27" s="260"/>
      <c r="ESS27" s="260"/>
      <c r="EST27" s="260"/>
      <c r="ESU27" s="260"/>
      <c r="ESV27" s="260"/>
      <c r="ESW27" s="260"/>
      <c r="ESX27" s="260"/>
      <c r="ESY27" s="260"/>
      <c r="ESZ27" s="260"/>
      <c r="ETA27" s="260"/>
      <c r="ETB27" s="260"/>
      <c r="ETC27" s="260"/>
      <c r="ETD27" s="260"/>
      <c r="ETE27" s="260"/>
      <c r="ETF27" s="260"/>
      <c r="ETG27" s="260"/>
      <c r="ETH27" s="260"/>
      <c r="ETI27" s="260"/>
      <c r="ETJ27" s="260"/>
      <c r="ETK27" s="260"/>
      <c r="ETL27" s="260"/>
      <c r="ETM27" s="260"/>
      <c r="ETN27" s="260"/>
      <c r="ETO27" s="260"/>
      <c r="ETP27" s="260"/>
      <c r="ETQ27" s="260"/>
      <c r="ETR27" s="260"/>
      <c r="ETS27" s="260"/>
      <c r="ETT27" s="260"/>
      <c r="ETU27" s="260"/>
      <c r="ETV27" s="260"/>
      <c r="ETW27" s="260"/>
      <c r="ETX27" s="260"/>
      <c r="ETY27" s="260"/>
      <c r="ETZ27" s="260"/>
      <c r="EUA27" s="260"/>
      <c r="EUB27" s="260"/>
      <c r="EUC27" s="260"/>
      <c r="EUD27" s="260"/>
      <c r="EUE27" s="260"/>
      <c r="EUF27" s="260"/>
      <c r="EUG27" s="260"/>
      <c r="EUH27" s="260"/>
      <c r="EUI27" s="260"/>
      <c r="EUJ27" s="260"/>
      <c r="EUK27" s="260"/>
      <c r="EUL27" s="260"/>
      <c r="EUM27" s="260"/>
      <c r="EUN27" s="260"/>
      <c r="EUO27" s="260"/>
      <c r="EUP27" s="260"/>
      <c r="EUQ27" s="260"/>
      <c r="EUR27" s="260"/>
      <c r="EUS27" s="260"/>
      <c r="EUT27" s="260"/>
      <c r="EUU27" s="260"/>
      <c r="EUV27" s="260"/>
      <c r="EUW27" s="260"/>
      <c r="EUX27" s="260"/>
      <c r="EUY27" s="260"/>
      <c r="EUZ27" s="260"/>
      <c r="EVA27" s="260"/>
      <c r="EVB27" s="260"/>
      <c r="EVC27" s="260"/>
      <c r="EVD27" s="260"/>
      <c r="EVE27" s="260"/>
      <c r="EVF27" s="260"/>
      <c r="EVG27" s="260"/>
      <c r="EVH27" s="260"/>
      <c r="EVI27" s="260"/>
      <c r="EVJ27" s="260"/>
      <c r="EVK27" s="260"/>
      <c r="EVL27" s="260"/>
      <c r="EVM27" s="260"/>
      <c r="EVN27" s="260"/>
      <c r="EVO27" s="260"/>
      <c r="EVP27" s="260"/>
      <c r="EVQ27" s="260"/>
      <c r="EVR27" s="260"/>
      <c r="EVS27" s="260"/>
      <c r="EVT27" s="260"/>
      <c r="EVU27" s="260"/>
      <c r="EVV27" s="260"/>
      <c r="EVW27" s="260"/>
      <c r="EVX27" s="260"/>
      <c r="EVY27" s="260"/>
      <c r="EVZ27" s="260"/>
      <c r="EWA27" s="260"/>
      <c r="EWB27" s="260"/>
      <c r="EWC27" s="260"/>
      <c r="EWD27" s="260"/>
      <c r="EWE27" s="260"/>
      <c r="EWF27" s="260"/>
      <c r="EWG27" s="260"/>
      <c r="EWH27" s="260"/>
      <c r="EWI27" s="260"/>
      <c r="EWJ27" s="260"/>
      <c r="EWK27" s="260"/>
      <c r="EWL27" s="260"/>
      <c r="EWM27" s="260"/>
      <c r="EWN27" s="260"/>
      <c r="EWO27" s="260"/>
      <c r="EWP27" s="260"/>
      <c r="EWQ27" s="260"/>
      <c r="EWR27" s="260"/>
      <c r="EWS27" s="260"/>
      <c r="EWT27" s="260"/>
      <c r="EWU27" s="260"/>
      <c r="EWV27" s="260"/>
      <c r="EWW27" s="260"/>
      <c r="EWX27" s="260"/>
      <c r="EWY27" s="260"/>
      <c r="EWZ27" s="260"/>
      <c r="EXA27" s="260"/>
      <c r="EXB27" s="260"/>
      <c r="EXC27" s="260"/>
      <c r="EXD27" s="260"/>
      <c r="EXE27" s="260"/>
      <c r="EXF27" s="260"/>
      <c r="EXG27" s="260"/>
      <c r="EXH27" s="260"/>
      <c r="EXI27" s="260"/>
      <c r="EXJ27" s="260"/>
      <c r="EXK27" s="260"/>
      <c r="EXL27" s="260"/>
      <c r="EXM27" s="260"/>
      <c r="EXN27" s="260"/>
      <c r="EXO27" s="260"/>
      <c r="EXP27" s="260"/>
      <c r="EXQ27" s="260"/>
      <c r="EXR27" s="260"/>
      <c r="EXS27" s="260"/>
      <c r="EXT27" s="260"/>
      <c r="EXU27" s="260"/>
      <c r="EXV27" s="260"/>
      <c r="EXW27" s="260"/>
      <c r="EXX27" s="260"/>
      <c r="EXY27" s="260"/>
      <c r="EXZ27" s="260"/>
      <c r="EYA27" s="260"/>
      <c r="EYB27" s="260"/>
      <c r="EYC27" s="260"/>
      <c r="EYD27" s="260"/>
      <c r="EYE27" s="260"/>
      <c r="EYF27" s="260"/>
      <c r="EYG27" s="260"/>
      <c r="EYH27" s="260"/>
      <c r="EYI27" s="260"/>
      <c r="EYJ27" s="260"/>
      <c r="EYK27" s="260"/>
      <c r="EYL27" s="260"/>
      <c r="EYM27" s="260"/>
      <c r="EYN27" s="260"/>
      <c r="EYO27" s="260"/>
      <c r="EYP27" s="260"/>
      <c r="EYQ27" s="260"/>
      <c r="EYR27" s="260"/>
      <c r="EYS27" s="260"/>
      <c r="EYT27" s="260"/>
      <c r="EYU27" s="260"/>
      <c r="EYV27" s="260"/>
      <c r="EYW27" s="260"/>
      <c r="EYX27" s="260"/>
      <c r="EYY27" s="260"/>
      <c r="EYZ27" s="260"/>
      <c r="EZA27" s="260"/>
      <c r="EZB27" s="260"/>
      <c r="EZC27" s="260"/>
      <c r="EZD27" s="260"/>
      <c r="EZE27" s="260"/>
      <c r="EZF27" s="260"/>
      <c r="EZG27" s="260"/>
      <c r="EZH27" s="260"/>
      <c r="EZI27" s="260"/>
      <c r="EZJ27" s="260"/>
      <c r="EZK27" s="260"/>
      <c r="EZL27" s="260"/>
      <c r="EZM27" s="260"/>
      <c r="EZN27" s="260"/>
      <c r="EZO27" s="260"/>
      <c r="EZP27" s="260"/>
      <c r="EZQ27" s="260"/>
      <c r="EZR27" s="260"/>
      <c r="EZS27" s="260"/>
      <c r="EZT27" s="260"/>
      <c r="EZU27" s="260"/>
      <c r="EZV27" s="260"/>
      <c r="EZW27" s="260"/>
      <c r="EZX27" s="260"/>
      <c r="EZY27" s="260"/>
      <c r="EZZ27" s="260"/>
      <c r="FAA27" s="260"/>
      <c r="FAB27" s="260"/>
      <c r="FAC27" s="260"/>
      <c r="FAD27" s="260"/>
      <c r="FAE27" s="260"/>
      <c r="FAF27" s="260"/>
      <c r="FAG27" s="260"/>
      <c r="FAH27" s="260"/>
      <c r="FAI27" s="260"/>
      <c r="FAJ27" s="260"/>
      <c r="FAK27" s="260"/>
      <c r="FAL27" s="260"/>
      <c r="FAM27" s="260"/>
      <c r="FAN27" s="260"/>
      <c r="FAO27" s="260"/>
      <c r="FAP27" s="260"/>
      <c r="FAQ27" s="260"/>
      <c r="FAR27" s="260"/>
      <c r="FAS27" s="260"/>
      <c r="FAT27" s="260"/>
      <c r="FAU27" s="260"/>
      <c r="FAV27" s="260"/>
      <c r="FAW27" s="260"/>
      <c r="FAX27" s="260"/>
      <c r="FAY27" s="260"/>
      <c r="FAZ27" s="260"/>
      <c r="FBA27" s="260"/>
      <c r="FBB27" s="260"/>
      <c r="FBC27" s="260"/>
      <c r="FBD27" s="260"/>
      <c r="FBE27" s="260"/>
      <c r="FBF27" s="260"/>
      <c r="FBG27" s="260"/>
      <c r="FBH27" s="260"/>
      <c r="FBI27" s="260"/>
      <c r="FBJ27" s="260"/>
      <c r="FBK27" s="260"/>
      <c r="FBL27" s="260"/>
      <c r="FBM27" s="260"/>
      <c r="FBN27" s="260"/>
      <c r="FBO27" s="260"/>
      <c r="FBP27" s="260"/>
      <c r="FBQ27" s="260"/>
      <c r="FBR27" s="260"/>
      <c r="FBS27" s="260"/>
      <c r="FBT27" s="260"/>
      <c r="FBU27" s="260"/>
      <c r="FBV27" s="260"/>
      <c r="FBW27" s="260"/>
      <c r="FBX27" s="260"/>
      <c r="FBY27" s="260"/>
      <c r="FBZ27" s="260"/>
      <c r="FCA27" s="260"/>
      <c r="FCB27" s="260"/>
      <c r="FCC27" s="260"/>
      <c r="FCD27" s="260"/>
      <c r="FCE27" s="260"/>
      <c r="FCF27" s="260"/>
      <c r="FCG27" s="260"/>
      <c r="FCH27" s="260"/>
      <c r="FCI27" s="260"/>
      <c r="FCJ27" s="260"/>
      <c r="FCK27" s="260"/>
      <c r="FCL27" s="260"/>
      <c r="FCM27" s="260"/>
      <c r="FCN27" s="260"/>
      <c r="FCO27" s="260"/>
      <c r="FCP27" s="260"/>
      <c r="FCQ27" s="260"/>
      <c r="FCR27" s="260"/>
      <c r="FCS27" s="260"/>
      <c r="FCT27" s="260"/>
      <c r="FCU27" s="260"/>
      <c r="FCV27" s="260"/>
      <c r="FCW27" s="260"/>
      <c r="FCX27" s="260"/>
      <c r="FCY27" s="260"/>
      <c r="FCZ27" s="260"/>
      <c r="FDA27" s="260"/>
      <c r="FDB27" s="260"/>
      <c r="FDC27" s="260"/>
      <c r="FDD27" s="260"/>
      <c r="FDE27" s="260"/>
      <c r="FDF27" s="260"/>
      <c r="FDG27" s="260"/>
      <c r="FDH27" s="260"/>
      <c r="FDI27" s="260"/>
      <c r="FDJ27" s="260"/>
      <c r="FDK27" s="260"/>
      <c r="FDL27" s="260"/>
      <c r="FDM27" s="260"/>
      <c r="FDN27" s="260"/>
      <c r="FDO27" s="260"/>
      <c r="FDP27" s="260"/>
      <c r="FDQ27" s="260"/>
      <c r="FDR27" s="260"/>
      <c r="FDS27" s="260"/>
      <c r="FDT27" s="260"/>
      <c r="FDU27" s="260"/>
      <c r="FDV27" s="260"/>
      <c r="FDW27" s="260"/>
      <c r="FDX27" s="260"/>
      <c r="FDY27" s="260"/>
      <c r="FDZ27" s="260"/>
      <c r="FEA27" s="260"/>
      <c r="FEB27" s="260"/>
      <c r="FEC27" s="260"/>
      <c r="FED27" s="260"/>
      <c r="FEE27" s="260"/>
      <c r="FEF27" s="260"/>
      <c r="FEG27" s="260"/>
      <c r="FEH27" s="260"/>
      <c r="FEI27" s="260"/>
      <c r="FEJ27" s="260"/>
      <c r="FEK27" s="260"/>
      <c r="FEL27" s="260"/>
      <c r="FEM27" s="260"/>
      <c r="FEN27" s="260"/>
      <c r="FEO27" s="260"/>
      <c r="FEP27" s="260"/>
      <c r="FEQ27" s="260"/>
      <c r="FER27" s="260"/>
      <c r="FES27" s="260"/>
      <c r="FET27" s="260"/>
      <c r="FEU27" s="260"/>
      <c r="FEV27" s="260"/>
      <c r="FEW27" s="260"/>
      <c r="FEX27" s="260"/>
      <c r="FEY27" s="260"/>
      <c r="FEZ27" s="260"/>
      <c r="FFA27" s="260"/>
      <c r="FFB27" s="260"/>
      <c r="FFC27" s="260"/>
      <c r="FFD27" s="260"/>
      <c r="FFE27" s="260"/>
      <c r="FFF27" s="260"/>
      <c r="FFG27" s="260"/>
      <c r="FFH27" s="260"/>
      <c r="FFI27" s="260"/>
      <c r="FFJ27" s="260"/>
      <c r="FFK27" s="260"/>
      <c r="FFL27" s="260"/>
      <c r="FFM27" s="260"/>
      <c r="FFN27" s="260"/>
      <c r="FFO27" s="260"/>
      <c r="FFP27" s="260"/>
      <c r="FFQ27" s="260"/>
      <c r="FFR27" s="260"/>
      <c r="FFS27" s="260"/>
      <c r="FFT27" s="260"/>
      <c r="FFU27" s="260"/>
      <c r="FFV27" s="260"/>
      <c r="FFW27" s="260"/>
      <c r="FFX27" s="260"/>
      <c r="FFY27" s="260"/>
      <c r="FFZ27" s="260"/>
      <c r="FGA27" s="260"/>
      <c r="FGB27" s="260"/>
      <c r="FGC27" s="260"/>
      <c r="FGD27" s="260"/>
      <c r="FGE27" s="260"/>
      <c r="FGF27" s="260"/>
      <c r="FGG27" s="260"/>
      <c r="FGH27" s="260"/>
      <c r="FGI27" s="260"/>
      <c r="FGJ27" s="260"/>
      <c r="FGK27" s="260"/>
      <c r="FGL27" s="260"/>
      <c r="FGM27" s="260"/>
      <c r="FGN27" s="260"/>
      <c r="FGO27" s="260"/>
      <c r="FGP27" s="260"/>
      <c r="FGQ27" s="260"/>
      <c r="FGR27" s="260"/>
      <c r="FGS27" s="260"/>
      <c r="FGT27" s="260"/>
      <c r="FGU27" s="260"/>
      <c r="FGV27" s="260"/>
      <c r="FGW27" s="260"/>
      <c r="FGX27" s="260"/>
      <c r="FGY27" s="260"/>
      <c r="FGZ27" s="260"/>
      <c r="FHA27" s="260"/>
      <c r="FHB27" s="260"/>
      <c r="FHC27" s="260"/>
      <c r="FHD27" s="260"/>
      <c r="FHE27" s="260"/>
      <c r="FHF27" s="260"/>
      <c r="FHG27" s="260"/>
      <c r="FHH27" s="260"/>
      <c r="FHI27" s="260"/>
      <c r="FHJ27" s="260"/>
      <c r="FHK27" s="260"/>
      <c r="FHL27" s="260"/>
      <c r="FHM27" s="260"/>
      <c r="FHN27" s="260"/>
      <c r="FHO27" s="260"/>
      <c r="FHP27" s="260"/>
      <c r="FHQ27" s="260"/>
      <c r="FHR27" s="260"/>
      <c r="FHS27" s="260"/>
      <c r="FHT27" s="260"/>
      <c r="FHU27" s="260"/>
      <c r="FHV27" s="260"/>
      <c r="FHW27" s="260"/>
      <c r="FHX27" s="260"/>
      <c r="FHY27" s="260"/>
      <c r="FHZ27" s="260"/>
      <c r="FIA27" s="260"/>
      <c r="FIB27" s="260"/>
      <c r="FIC27" s="260"/>
      <c r="FID27" s="260"/>
      <c r="FIE27" s="260"/>
      <c r="FIF27" s="260"/>
      <c r="FIG27" s="260"/>
      <c r="FIH27" s="260"/>
      <c r="FII27" s="260"/>
      <c r="FIJ27" s="260"/>
      <c r="FIK27" s="260"/>
      <c r="FIL27" s="260"/>
      <c r="FIM27" s="260"/>
      <c r="FIN27" s="260"/>
      <c r="FIO27" s="260"/>
      <c r="FIP27" s="260"/>
      <c r="FIQ27" s="260"/>
      <c r="FIR27" s="260"/>
      <c r="FIS27" s="260"/>
      <c r="FIT27" s="260"/>
      <c r="FIU27" s="260"/>
      <c r="FIV27" s="260"/>
      <c r="FIW27" s="260"/>
      <c r="FIX27" s="260"/>
      <c r="FIY27" s="260"/>
      <c r="FIZ27" s="260"/>
      <c r="FJA27" s="260"/>
      <c r="FJB27" s="260"/>
      <c r="FJC27" s="260"/>
      <c r="FJD27" s="260"/>
      <c r="FJE27" s="260"/>
      <c r="FJF27" s="260"/>
      <c r="FJG27" s="260"/>
      <c r="FJH27" s="260"/>
      <c r="FJI27" s="260"/>
      <c r="FJJ27" s="260"/>
      <c r="FJK27" s="260"/>
      <c r="FJL27" s="260"/>
      <c r="FJM27" s="260"/>
      <c r="FJN27" s="260"/>
      <c r="FJO27" s="260"/>
      <c r="FJP27" s="260"/>
      <c r="FJQ27" s="260"/>
      <c r="FJR27" s="260"/>
      <c r="FJS27" s="260"/>
      <c r="FJT27" s="260"/>
      <c r="FJU27" s="260"/>
      <c r="FJV27" s="260"/>
      <c r="FJW27" s="260"/>
      <c r="FJX27" s="260"/>
      <c r="FJY27" s="260"/>
      <c r="FJZ27" s="260"/>
      <c r="FKA27" s="260"/>
      <c r="FKB27" s="260"/>
      <c r="FKC27" s="260"/>
      <c r="FKD27" s="260"/>
      <c r="FKE27" s="260"/>
      <c r="FKF27" s="260"/>
      <c r="FKG27" s="260"/>
      <c r="FKH27" s="260"/>
      <c r="FKI27" s="260"/>
      <c r="FKJ27" s="260"/>
      <c r="FKK27" s="260"/>
      <c r="FKL27" s="260"/>
      <c r="FKM27" s="260"/>
      <c r="FKN27" s="260"/>
      <c r="FKO27" s="260"/>
      <c r="FKP27" s="260"/>
      <c r="FKQ27" s="260"/>
      <c r="FKR27" s="260"/>
      <c r="FKS27" s="260"/>
      <c r="FKT27" s="260"/>
      <c r="FKU27" s="260"/>
      <c r="FKV27" s="260"/>
      <c r="FKW27" s="260"/>
      <c r="FKX27" s="260"/>
      <c r="FKY27" s="260"/>
      <c r="FKZ27" s="260"/>
      <c r="FLA27" s="260"/>
      <c r="FLB27" s="260"/>
      <c r="FLC27" s="260"/>
      <c r="FLD27" s="260"/>
      <c r="FLE27" s="260"/>
      <c r="FLF27" s="260"/>
      <c r="FLG27" s="260"/>
      <c r="FLH27" s="260"/>
      <c r="FLI27" s="260"/>
      <c r="FLJ27" s="260"/>
      <c r="FLK27" s="260"/>
      <c r="FLL27" s="260"/>
      <c r="FLM27" s="260"/>
      <c r="FLN27" s="260"/>
      <c r="FLO27" s="260"/>
      <c r="FLP27" s="260"/>
      <c r="FLQ27" s="260"/>
      <c r="FLR27" s="260"/>
      <c r="FLS27" s="260"/>
      <c r="FLT27" s="260"/>
      <c r="FLU27" s="260"/>
      <c r="FLV27" s="260"/>
      <c r="FLW27" s="260"/>
      <c r="FLX27" s="260"/>
      <c r="FLY27" s="260"/>
      <c r="FLZ27" s="260"/>
      <c r="FMA27" s="260"/>
      <c r="FMB27" s="260"/>
      <c r="FMC27" s="260"/>
      <c r="FMD27" s="260"/>
      <c r="FME27" s="260"/>
      <c r="FMF27" s="260"/>
      <c r="FMG27" s="260"/>
      <c r="FMH27" s="260"/>
      <c r="FMI27" s="260"/>
      <c r="FMJ27" s="260"/>
      <c r="FMK27" s="260"/>
      <c r="FML27" s="260"/>
      <c r="FMM27" s="260"/>
      <c r="FMN27" s="260"/>
      <c r="FMO27" s="260"/>
      <c r="FMP27" s="260"/>
      <c r="FMQ27" s="260"/>
      <c r="FMR27" s="260"/>
      <c r="FMS27" s="260"/>
      <c r="FMT27" s="260"/>
      <c r="FMU27" s="260"/>
      <c r="FMV27" s="260"/>
      <c r="FMW27" s="260"/>
      <c r="FMX27" s="260"/>
      <c r="FMY27" s="260"/>
      <c r="FMZ27" s="260"/>
      <c r="FNA27" s="260"/>
      <c r="FNB27" s="260"/>
      <c r="FNC27" s="260"/>
      <c r="FND27" s="260"/>
      <c r="FNE27" s="260"/>
      <c r="FNF27" s="260"/>
      <c r="FNG27" s="260"/>
      <c r="FNH27" s="260"/>
      <c r="FNI27" s="260"/>
      <c r="FNJ27" s="260"/>
      <c r="FNK27" s="260"/>
      <c r="FNL27" s="260"/>
      <c r="FNM27" s="260"/>
      <c r="FNN27" s="260"/>
      <c r="FNO27" s="260"/>
      <c r="FNP27" s="260"/>
      <c r="FNQ27" s="260"/>
      <c r="FNR27" s="260"/>
      <c r="FNS27" s="260"/>
      <c r="FNT27" s="260"/>
      <c r="FNU27" s="260"/>
      <c r="FNV27" s="260"/>
      <c r="FNW27" s="260"/>
      <c r="FNX27" s="260"/>
      <c r="FNY27" s="260"/>
      <c r="FNZ27" s="260"/>
      <c r="FOA27" s="260"/>
      <c r="FOB27" s="260"/>
      <c r="FOC27" s="260"/>
      <c r="FOD27" s="260"/>
      <c r="FOE27" s="260"/>
      <c r="FOF27" s="260"/>
      <c r="FOG27" s="260"/>
      <c r="FOH27" s="260"/>
      <c r="FOI27" s="260"/>
      <c r="FOJ27" s="260"/>
      <c r="FOK27" s="260"/>
      <c r="FOL27" s="260"/>
      <c r="FOM27" s="260"/>
      <c r="FON27" s="260"/>
      <c r="FOO27" s="260"/>
      <c r="FOP27" s="260"/>
      <c r="FOQ27" s="260"/>
      <c r="FOR27" s="260"/>
      <c r="FOS27" s="260"/>
      <c r="FOT27" s="260"/>
      <c r="FOU27" s="260"/>
      <c r="FOV27" s="260"/>
      <c r="FOW27" s="260"/>
      <c r="FOX27" s="260"/>
      <c r="FOY27" s="260"/>
      <c r="FOZ27" s="260"/>
      <c r="FPA27" s="260"/>
      <c r="FPB27" s="260"/>
      <c r="FPC27" s="260"/>
      <c r="FPD27" s="260"/>
      <c r="FPE27" s="260"/>
      <c r="FPF27" s="260"/>
      <c r="FPG27" s="260"/>
      <c r="FPH27" s="260"/>
      <c r="FPI27" s="260"/>
      <c r="FPJ27" s="260"/>
      <c r="FPK27" s="260"/>
      <c r="FPL27" s="260"/>
      <c r="FPM27" s="260"/>
      <c r="FPN27" s="260"/>
      <c r="FPO27" s="260"/>
      <c r="FPP27" s="260"/>
      <c r="FPQ27" s="260"/>
      <c r="FPR27" s="260"/>
      <c r="FPS27" s="260"/>
      <c r="FPT27" s="260"/>
      <c r="FPU27" s="260"/>
      <c r="FPV27" s="260"/>
      <c r="FPW27" s="260"/>
      <c r="FPX27" s="260"/>
      <c r="FPY27" s="260"/>
      <c r="FPZ27" s="260"/>
      <c r="FQA27" s="260"/>
      <c r="FQB27" s="260"/>
      <c r="FQC27" s="260"/>
      <c r="FQD27" s="260"/>
      <c r="FQE27" s="260"/>
      <c r="FQF27" s="260"/>
      <c r="FQG27" s="260"/>
      <c r="FQH27" s="260"/>
      <c r="FQI27" s="260"/>
      <c r="FQJ27" s="260"/>
      <c r="FQK27" s="260"/>
      <c r="FQL27" s="260"/>
      <c r="FQM27" s="260"/>
      <c r="FQN27" s="260"/>
      <c r="FQO27" s="260"/>
      <c r="FQP27" s="260"/>
      <c r="FQQ27" s="260"/>
      <c r="FQR27" s="260"/>
      <c r="FQS27" s="260"/>
      <c r="FQT27" s="260"/>
      <c r="FQU27" s="260"/>
      <c r="FQV27" s="260"/>
      <c r="FQW27" s="260"/>
      <c r="FQX27" s="260"/>
      <c r="FQY27" s="260"/>
      <c r="FQZ27" s="260"/>
      <c r="FRA27" s="260"/>
      <c r="FRB27" s="260"/>
      <c r="FRC27" s="260"/>
      <c r="FRD27" s="260"/>
      <c r="FRE27" s="260"/>
      <c r="FRF27" s="260"/>
      <c r="FRG27" s="260"/>
      <c r="FRH27" s="260"/>
      <c r="FRI27" s="260"/>
      <c r="FRJ27" s="260"/>
      <c r="FRK27" s="260"/>
      <c r="FRL27" s="260"/>
      <c r="FRM27" s="260"/>
      <c r="FRN27" s="260"/>
      <c r="FRO27" s="260"/>
      <c r="FRP27" s="260"/>
      <c r="FRQ27" s="260"/>
      <c r="FRR27" s="260"/>
      <c r="FRS27" s="260"/>
      <c r="FRT27" s="260"/>
      <c r="FRU27" s="260"/>
      <c r="FRV27" s="260"/>
      <c r="FRW27" s="260"/>
      <c r="FRX27" s="260"/>
      <c r="FRY27" s="260"/>
      <c r="FRZ27" s="260"/>
      <c r="FSA27" s="260"/>
      <c r="FSB27" s="260"/>
      <c r="FSC27" s="260"/>
      <c r="FSD27" s="260"/>
      <c r="FSE27" s="260"/>
      <c r="FSF27" s="260"/>
      <c r="FSG27" s="260"/>
      <c r="FSH27" s="260"/>
      <c r="FSI27" s="260"/>
      <c r="FSJ27" s="260"/>
      <c r="FSK27" s="260"/>
      <c r="FSL27" s="260"/>
      <c r="FSM27" s="260"/>
      <c r="FSN27" s="260"/>
      <c r="FSO27" s="260"/>
      <c r="FSP27" s="260"/>
      <c r="FSQ27" s="260"/>
      <c r="FSR27" s="260"/>
      <c r="FSS27" s="260"/>
      <c r="FST27" s="260"/>
      <c r="FSU27" s="260"/>
      <c r="FSV27" s="260"/>
      <c r="FSW27" s="260"/>
      <c r="FSX27" s="260"/>
      <c r="FSY27" s="260"/>
      <c r="FSZ27" s="260"/>
      <c r="FTA27" s="260"/>
      <c r="FTB27" s="260"/>
      <c r="FTC27" s="260"/>
      <c r="FTD27" s="260"/>
      <c r="FTE27" s="260"/>
      <c r="FTF27" s="260"/>
      <c r="FTG27" s="260"/>
      <c r="FTH27" s="260"/>
      <c r="FTI27" s="260"/>
      <c r="FTJ27" s="260"/>
      <c r="FTK27" s="260"/>
      <c r="FTL27" s="260"/>
      <c r="FTM27" s="260"/>
      <c r="FTN27" s="260"/>
      <c r="FTO27" s="260"/>
      <c r="FTP27" s="260"/>
      <c r="FTQ27" s="260"/>
      <c r="FTR27" s="260"/>
      <c r="FTS27" s="260"/>
      <c r="FTT27" s="260"/>
      <c r="FTU27" s="260"/>
      <c r="FTV27" s="260"/>
      <c r="FTW27" s="260"/>
      <c r="FTX27" s="260"/>
      <c r="FTY27" s="260"/>
      <c r="FTZ27" s="260"/>
      <c r="FUA27" s="260"/>
      <c r="FUB27" s="260"/>
      <c r="FUC27" s="260"/>
      <c r="FUD27" s="260"/>
      <c r="FUE27" s="260"/>
      <c r="FUF27" s="260"/>
      <c r="FUG27" s="260"/>
      <c r="FUH27" s="260"/>
      <c r="FUI27" s="260"/>
      <c r="FUJ27" s="260"/>
      <c r="FUK27" s="260"/>
      <c r="FUL27" s="260"/>
      <c r="FUM27" s="260"/>
      <c r="FUN27" s="260"/>
      <c r="FUO27" s="260"/>
      <c r="FUP27" s="260"/>
      <c r="FUQ27" s="260"/>
      <c r="FUR27" s="260"/>
      <c r="FUS27" s="260"/>
      <c r="FUT27" s="260"/>
      <c r="FUU27" s="260"/>
      <c r="FUV27" s="260"/>
      <c r="FUW27" s="260"/>
      <c r="FUX27" s="260"/>
      <c r="FUY27" s="260"/>
      <c r="FUZ27" s="260"/>
      <c r="FVA27" s="260"/>
      <c r="FVB27" s="260"/>
      <c r="FVC27" s="260"/>
      <c r="FVD27" s="260"/>
      <c r="FVE27" s="260"/>
      <c r="FVF27" s="260"/>
      <c r="FVG27" s="260"/>
      <c r="FVH27" s="260"/>
      <c r="FVI27" s="260"/>
      <c r="FVJ27" s="260"/>
      <c r="FVK27" s="260"/>
      <c r="FVL27" s="260"/>
      <c r="FVM27" s="260"/>
      <c r="FVN27" s="260"/>
      <c r="FVO27" s="260"/>
      <c r="FVP27" s="260"/>
      <c r="FVQ27" s="260"/>
      <c r="FVR27" s="260"/>
      <c r="FVS27" s="260"/>
      <c r="FVT27" s="260"/>
      <c r="FVU27" s="260"/>
      <c r="FVV27" s="260"/>
      <c r="FVW27" s="260"/>
      <c r="FVX27" s="260"/>
      <c r="FVY27" s="260"/>
      <c r="FVZ27" s="260"/>
      <c r="FWA27" s="260"/>
      <c r="FWB27" s="260"/>
      <c r="FWC27" s="260"/>
      <c r="FWD27" s="260"/>
      <c r="FWE27" s="260"/>
      <c r="FWF27" s="260"/>
      <c r="FWG27" s="260"/>
      <c r="FWH27" s="260"/>
      <c r="FWI27" s="260"/>
      <c r="FWJ27" s="260"/>
      <c r="FWK27" s="260"/>
      <c r="FWL27" s="260"/>
      <c r="FWM27" s="260"/>
      <c r="FWN27" s="260"/>
      <c r="FWO27" s="260"/>
      <c r="FWP27" s="260"/>
      <c r="FWQ27" s="260"/>
      <c r="FWR27" s="260"/>
      <c r="FWS27" s="260"/>
      <c r="FWT27" s="260"/>
      <c r="FWU27" s="260"/>
      <c r="FWV27" s="260"/>
      <c r="FWW27" s="260"/>
      <c r="FWX27" s="260"/>
      <c r="FWY27" s="260"/>
      <c r="FWZ27" s="260"/>
      <c r="FXA27" s="260"/>
      <c r="FXB27" s="260"/>
      <c r="FXC27" s="260"/>
      <c r="FXD27" s="260"/>
      <c r="FXE27" s="260"/>
      <c r="FXF27" s="260"/>
      <c r="FXG27" s="260"/>
      <c r="FXH27" s="260"/>
      <c r="FXI27" s="260"/>
      <c r="FXJ27" s="260"/>
      <c r="FXK27" s="260"/>
      <c r="FXL27" s="260"/>
      <c r="FXM27" s="260"/>
      <c r="FXN27" s="260"/>
      <c r="FXO27" s="260"/>
      <c r="FXP27" s="260"/>
      <c r="FXQ27" s="260"/>
      <c r="FXR27" s="260"/>
      <c r="FXS27" s="260"/>
      <c r="FXT27" s="260"/>
      <c r="FXU27" s="260"/>
      <c r="FXV27" s="260"/>
      <c r="FXW27" s="260"/>
      <c r="FXX27" s="260"/>
      <c r="FXY27" s="260"/>
      <c r="FXZ27" s="260"/>
      <c r="FYA27" s="260"/>
      <c r="FYB27" s="260"/>
      <c r="FYC27" s="260"/>
      <c r="FYD27" s="260"/>
      <c r="FYE27" s="260"/>
      <c r="FYF27" s="260"/>
      <c r="FYG27" s="260"/>
      <c r="FYH27" s="260"/>
      <c r="FYI27" s="260"/>
      <c r="FYJ27" s="260"/>
      <c r="FYK27" s="260"/>
      <c r="FYL27" s="260"/>
      <c r="FYM27" s="260"/>
      <c r="FYN27" s="260"/>
      <c r="FYO27" s="260"/>
      <c r="FYP27" s="260"/>
      <c r="FYQ27" s="260"/>
      <c r="FYR27" s="260"/>
      <c r="FYS27" s="260"/>
      <c r="FYT27" s="260"/>
      <c r="FYU27" s="260"/>
      <c r="FYV27" s="260"/>
      <c r="FYW27" s="260"/>
      <c r="FYX27" s="260"/>
      <c r="FYY27" s="260"/>
      <c r="FYZ27" s="260"/>
      <c r="FZA27" s="260"/>
      <c r="FZB27" s="260"/>
      <c r="FZC27" s="260"/>
      <c r="FZD27" s="260"/>
      <c r="FZE27" s="260"/>
      <c r="FZF27" s="260"/>
      <c r="FZG27" s="260"/>
      <c r="FZH27" s="260"/>
      <c r="FZI27" s="260"/>
      <c r="FZJ27" s="260"/>
      <c r="FZK27" s="260"/>
      <c r="FZL27" s="260"/>
      <c r="FZM27" s="260"/>
      <c r="FZN27" s="260"/>
      <c r="FZO27" s="260"/>
      <c r="FZP27" s="260"/>
      <c r="FZQ27" s="260"/>
      <c r="FZR27" s="260"/>
      <c r="FZS27" s="260"/>
      <c r="FZT27" s="260"/>
      <c r="FZU27" s="260"/>
      <c r="FZV27" s="260"/>
      <c r="FZW27" s="260"/>
      <c r="FZX27" s="260"/>
      <c r="FZY27" s="260"/>
      <c r="FZZ27" s="260"/>
      <c r="GAA27" s="260"/>
      <c r="GAB27" s="260"/>
      <c r="GAC27" s="260"/>
      <c r="GAD27" s="260"/>
      <c r="GAE27" s="260"/>
      <c r="GAF27" s="260"/>
      <c r="GAG27" s="260"/>
      <c r="GAH27" s="260"/>
      <c r="GAI27" s="260"/>
      <c r="GAJ27" s="260"/>
      <c r="GAK27" s="260"/>
      <c r="GAL27" s="260"/>
      <c r="GAM27" s="260"/>
      <c r="GAN27" s="260"/>
      <c r="GAO27" s="260"/>
      <c r="GAP27" s="260"/>
      <c r="GAQ27" s="260"/>
      <c r="GAR27" s="260"/>
      <c r="GAS27" s="260"/>
      <c r="GAT27" s="260"/>
      <c r="GAU27" s="260"/>
      <c r="GAV27" s="260"/>
      <c r="GAW27" s="260"/>
      <c r="GAX27" s="260"/>
      <c r="GAY27" s="260"/>
      <c r="GAZ27" s="260"/>
      <c r="GBA27" s="260"/>
      <c r="GBB27" s="260"/>
      <c r="GBC27" s="260"/>
      <c r="GBD27" s="260"/>
      <c r="GBE27" s="260"/>
      <c r="GBF27" s="260"/>
      <c r="GBG27" s="260"/>
      <c r="GBH27" s="260"/>
      <c r="GBI27" s="260"/>
      <c r="GBJ27" s="260"/>
      <c r="GBK27" s="260"/>
      <c r="GBL27" s="260"/>
      <c r="GBM27" s="260"/>
      <c r="GBN27" s="260"/>
      <c r="GBO27" s="260"/>
      <c r="GBP27" s="260"/>
      <c r="GBQ27" s="260"/>
      <c r="GBR27" s="260"/>
      <c r="GBS27" s="260"/>
      <c r="GBT27" s="260"/>
      <c r="GBU27" s="260"/>
      <c r="GBV27" s="260"/>
      <c r="GBW27" s="260"/>
      <c r="GBX27" s="260"/>
      <c r="GBY27" s="260"/>
      <c r="GBZ27" s="260"/>
      <c r="GCA27" s="260"/>
      <c r="GCB27" s="260"/>
      <c r="GCC27" s="260"/>
      <c r="GCD27" s="260"/>
      <c r="GCE27" s="260"/>
      <c r="GCF27" s="260"/>
      <c r="GCG27" s="260"/>
      <c r="GCH27" s="260"/>
      <c r="GCI27" s="260"/>
      <c r="GCJ27" s="260"/>
      <c r="GCK27" s="260"/>
      <c r="GCL27" s="260"/>
      <c r="GCM27" s="260"/>
      <c r="GCN27" s="260"/>
      <c r="GCO27" s="260"/>
      <c r="GCP27" s="260"/>
      <c r="GCQ27" s="260"/>
      <c r="GCR27" s="260"/>
      <c r="GCS27" s="260"/>
      <c r="GCT27" s="260"/>
      <c r="GCU27" s="260"/>
      <c r="GCV27" s="260"/>
      <c r="GCW27" s="260"/>
      <c r="GCX27" s="260"/>
      <c r="GCY27" s="260"/>
      <c r="GCZ27" s="260"/>
      <c r="GDA27" s="260"/>
      <c r="GDB27" s="260"/>
      <c r="GDC27" s="260"/>
      <c r="GDD27" s="260"/>
      <c r="GDE27" s="260"/>
      <c r="GDF27" s="260"/>
      <c r="GDG27" s="260"/>
      <c r="GDH27" s="260"/>
      <c r="GDI27" s="260"/>
      <c r="GDJ27" s="260"/>
      <c r="GDK27" s="260"/>
      <c r="GDL27" s="260"/>
      <c r="GDM27" s="260"/>
      <c r="GDN27" s="260"/>
      <c r="GDO27" s="260"/>
      <c r="GDP27" s="260"/>
      <c r="GDQ27" s="260"/>
      <c r="GDR27" s="260"/>
      <c r="GDS27" s="260"/>
      <c r="GDT27" s="260"/>
      <c r="GDU27" s="260"/>
      <c r="GDV27" s="260"/>
      <c r="GDW27" s="260"/>
      <c r="GDX27" s="260"/>
      <c r="GDY27" s="260"/>
      <c r="GDZ27" s="260"/>
      <c r="GEA27" s="260"/>
      <c r="GEB27" s="260"/>
      <c r="GEC27" s="260"/>
      <c r="GED27" s="260"/>
      <c r="GEE27" s="260"/>
      <c r="GEF27" s="260"/>
      <c r="GEG27" s="260"/>
      <c r="GEH27" s="260"/>
      <c r="GEI27" s="260"/>
      <c r="GEJ27" s="260"/>
      <c r="GEK27" s="260"/>
      <c r="GEL27" s="260"/>
      <c r="GEM27" s="260"/>
      <c r="GEN27" s="260"/>
      <c r="GEO27" s="260"/>
      <c r="GEP27" s="260"/>
      <c r="GEQ27" s="260"/>
      <c r="GER27" s="260"/>
      <c r="GES27" s="260"/>
      <c r="GET27" s="260"/>
      <c r="GEU27" s="260"/>
      <c r="GEV27" s="260"/>
      <c r="GEW27" s="260"/>
      <c r="GEX27" s="260"/>
      <c r="GEY27" s="260"/>
      <c r="GEZ27" s="260"/>
      <c r="GFA27" s="260"/>
      <c r="GFB27" s="260"/>
      <c r="GFC27" s="260"/>
      <c r="GFD27" s="260"/>
      <c r="GFE27" s="260"/>
      <c r="GFF27" s="260"/>
      <c r="GFG27" s="260"/>
      <c r="GFH27" s="260"/>
      <c r="GFI27" s="260"/>
      <c r="GFJ27" s="260"/>
      <c r="GFK27" s="260"/>
      <c r="GFL27" s="260"/>
      <c r="GFM27" s="260"/>
      <c r="GFN27" s="260"/>
      <c r="GFO27" s="260"/>
      <c r="GFP27" s="260"/>
      <c r="GFQ27" s="260"/>
      <c r="GFR27" s="260"/>
      <c r="GFS27" s="260"/>
      <c r="GFT27" s="260"/>
      <c r="GFU27" s="260"/>
      <c r="GFV27" s="260"/>
      <c r="GFW27" s="260"/>
      <c r="GFX27" s="260"/>
      <c r="GFY27" s="260"/>
      <c r="GFZ27" s="260"/>
      <c r="GGA27" s="260"/>
      <c r="GGB27" s="260"/>
      <c r="GGC27" s="260"/>
      <c r="GGD27" s="260"/>
      <c r="GGE27" s="260"/>
      <c r="GGF27" s="260"/>
      <c r="GGG27" s="260"/>
      <c r="GGH27" s="260"/>
      <c r="GGI27" s="260"/>
      <c r="GGJ27" s="260"/>
      <c r="GGK27" s="260"/>
      <c r="GGL27" s="260"/>
      <c r="GGM27" s="260"/>
      <c r="GGN27" s="260"/>
      <c r="GGO27" s="260"/>
      <c r="GGP27" s="260"/>
      <c r="GGQ27" s="260"/>
      <c r="GGR27" s="260"/>
      <c r="GGS27" s="260"/>
      <c r="GGT27" s="260"/>
      <c r="GGU27" s="260"/>
      <c r="GGV27" s="260"/>
      <c r="GGW27" s="260"/>
      <c r="GGX27" s="260"/>
      <c r="GGY27" s="260"/>
      <c r="GGZ27" s="260"/>
      <c r="GHA27" s="260"/>
      <c r="GHB27" s="260"/>
      <c r="GHC27" s="260"/>
      <c r="GHD27" s="260"/>
      <c r="GHE27" s="260"/>
      <c r="GHF27" s="260"/>
      <c r="GHG27" s="260"/>
      <c r="GHH27" s="260"/>
      <c r="GHI27" s="260"/>
      <c r="GHJ27" s="260"/>
      <c r="GHK27" s="260"/>
      <c r="GHL27" s="260"/>
      <c r="GHM27" s="260"/>
      <c r="GHN27" s="260"/>
      <c r="GHO27" s="260"/>
      <c r="GHP27" s="260"/>
      <c r="GHQ27" s="260"/>
      <c r="GHR27" s="260"/>
      <c r="GHS27" s="260"/>
      <c r="GHT27" s="260"/>
      <c r="GHU27" s="260"/>
      <c r="GHV27" s="260"/>
      <c r="GHW27" s="260"/>
      <c r="GHX27" s="260"/>
      <c r="GHY27" s="260"/>
      <c r="GHZ27" s="260"/>
      <c r="GIA27" s="260"/>
      <c r="GIB27" s="260"/>
      <c r="GIC27" s="260"/>
      <c r="GID27" s="260"/>
      <c r="GIE27" s="260"/>
      <c r="GIF27" s="260"/>
      <c r="GIG27" s="260"/>
      <c r="GIH27" s="260"/>
      <c r="GII27" s="260"/>
      <c r="GIJ27" s="260"/>
      <c r="GIK27" s="260"/>
      <c r="GIL27" s="260"/>
      <c r="GIM27" s="260"/>
      <c r="GIN27" s="260"/>
      <c r="GIO27" s="260"/>
      <c r="GIP27" s="260"/>
      <c r="GIQ27" s="260"/>
      <c r="GIR27" s="260"/>
      <c r="GIS27" s="260"/>
      <c r="GIT27" s="260"/>
      <c r="GIU27" s="260"/>
      <c r="GIV27" s="260"/>
      <c r="GIW27" s="260"/>
      <c r="GIX27" s="260"/>
      <c r="GIY27" s="260"/>
      <c r="GIZ27" s="260"/>
      <c r="GJA27" s="260"/>
      <c r="GJB27" s="260"/>
      <c r="GJC27" s="260"/>
      <c r="GJD27" s="260"/>
      <c r="GJE27" s="260"/>
      <c r="GJF27" s="260"/>
      <c r="GJG27" s="260"/>
      <c r="GJH27" s="260"/>
      <c r="GJI27" s="260"/>
      <c r="GJJ27" s="260"/>
      <c r="GJK27" s="260"/>
      <c r="GJL27" s="260"/>
      <c r="GJM27" s="260"/>
      <c r="GJN27" s="260"/>
      <c r="GJO27" s="260"/>
      <c r="GJP27" s="260"/>
      <c r="GJQ27" s="260"/>
      <c r="GJR27" s="260"/>
      <c r="GJS27" s="260"/>
      <c r="GJT27" s="260"/>
      <c r="GJU27" s="260"/>
      <c r="GJV27" s="260"/>
      <c r="GJW27" s="260"/>
      <c r="GJX27" s="260"/>
      <c r="GJY27" s="260"/>
      <c r="GJZ27" s="260"/>
      <c r="GKA27" s="260"/>
      <c r="GKB27" s="260"/>
      <c r="GKC27" s="260"/>
      <c r="GKD27" s="260"/>
      <c r="GKE27" s="260"/>
      <c r="GKF27" s="260"/>
      <c r="GKG27" s="260"/>
      <c r="GKH27" s="260"/>
      <c r="GKI27" s="260"/>
      <c r="GKJ27" s="260"/>
      <c r="GKK27" s="260"/>
      <c r="GKL27" s="260"/>
      <c r="GKM27" s="260"/>
      <c r="GKN27" s="260"/>
      <c r="GKO27" s="260"/>
      <c r="GKP27" s="260"/>
      <c r="GKQ27" s="260"/>
      <c r="GKR27" s="260"/>
      <c r="GKS27" s="260"/>
      <c r="GKT27" s="260"/>
      <c r="GKU27" s="260"/>
      <c r="GKV27" s="260"/>
      <c r="GKW27" s="260"/>
      <c r="GKX27" s="260"/>
      <c r="GKY27" s="260"/>
      <c r="GKZ27" s="260"/>
      <c r="GLA27" s="260"/>
      <c r="GLB27" s="260"/>
      <c r="GLC27" s="260"/>
      <c r="GLD27" s="260"/>
      <c r="GLE27" s="260"/>
      <c r="GLF27" s="260"/>
      <c r="GLG27" s="260"/>
      <c r="GLH27" s="260"/>
      <c r="GLI27" s="260"/>
      <c r="GLJ27" s="260"/>
      <c r="GLK27" s="260"/>
      <c r="GLL27" s="260"/>
      <c r="GLM27" s="260"/>
      <c r="GLN27" s="260"/>
      <c r="GLO27" s="260"/>
      <c r="GLP27" s="260"/>
      <c r="GLQ27" s="260"/>
      <c r="GLR27" s="260"/>
      <c r="GLS27" s="260"/>
      <c r="GLT27" s="260"/>
      <c r="GLU27" s="260"/>
      <c r="GLV27" s="260"/>
      <c r="GLW27" s="260"/>
      <c r="GLX27" s="260"/>
      <c r="GLY27" s="260"/>
      <c r="GLZ27" s="260"/>
      <c r="GMA27" s="260"/>
      <c r="GMB27" s="260"/>
      <c r="GMC27" s="260"/>
      <c r="GMD27" s="260"/>
      <c r="GME27" s="260"/>
      <c r="GMF27" s="260"/>
      <c r="GMG27" s="260"/>
      <c r="GMH27" s="260"/>
      <c r="GMI27" s="260"/>
      <c r="GMJ27" s="260"/>
      <c r="GMK27" s="260"/>
      <c r="GML27" s="260"/>
      <c r="GMM27" s="260"/>
      <c r="GMN27" s="260"/>
      <c r="GMO27" s="260"/>
      <c r="GMP27" s="260"/>
      <c r="GMQ27" s="260"/>
      <c r="GMR27" s="260"/>
      <c r="GMS27" s="260"/>
      <c r="GMT27" s="260"/>
      <c r="GMU27" s="260"/>
      <c r="GMV27" s="260"/>
      <c r="GMW27" s="260"/>
      <c r="GMX27" s="260"/>
      <c r="GMY27" s="260"/>
      <c r="GMZ27" s="260"/>
      <c r="GNA27" s="260"/>
      <c r="GNB27" s="260"/>
      <c r="GNC27" s="260"/>
      <c r="GND27" s="260"/>
      <c r="GNE27" s="260"/>
      <c r="GNF27" s="260"/>
      <c r="GNG27" s="260"/>
      <c r="GNH27" s="260"/>
      <c r="GNI27" s="260"/>
      <c r="GNJ27" s="260"/>
      <c r="GNK27" s="260"/>
      <c r="GNL27" s="260"/>
      <c r="GNM27" s="260"/>
      <c r="GNN27" s="260"/>
      <c r="GNO27" s="260"/>
      <c r="GNP27" s="260"/>
      <c r="GNQ27" s="260"/>
      <c r="GNR27" s="260"/>
      <c r="GNS27" s="260"/>
      <c r="GNT27" s="260"/>
      <c r="GNU27" s="260"/>
      <c r="GNV27" s="260"/>
      <c r="GNW27" s="260"/>
      <c r="GNX27" s="260"/>
      <c r="GNY27" s="260"/>
      <c r="GNZ27" s="260"/>
      <c r="GOA27" s="260"/>
      <c r="GOB27" s="260"/>
      <c r="GOC27" s="260"/>
      <c r="GOD27" s="260"/>
      <c r="GOE27" s="260"/>
      <c r="GOF27" s="260"/>
      <c r="GOG27" s="260"/>
      <c r="GOH27" s="260"/>
      <c r="GOI27" s="260"/>
      <c r="GOJ27" s="260"/>
      <c r="GOK27" s="260"/>
      <c r="GOL27" s="260"/>
      <c r="GOM27" s="260"/>
      <c r="GON27" s="260"/>
      <c r="GOO27" s="260"/>
      <c r="GOP27" s="260"/>
      <c r="GOQ27" s="260"/>
      <c r="GOR27" s="260"/>
      <c r="GOS27" s="260"/>
      <c r="GOT27" s="260"/>
      <c r="GOU27" s="260"/>
      <c r="GOV27" s="260"/>
      <c r="GOW27" s="260"/>
      <c r="GOX27" s="260"/>
      <c r="GOY27" s="260"/>
      <c r="GOZ27" s="260"/>
      <c r="GPA27" s="260"/>
      <c r="GPB27" s="260"/>
      <c r="GPC27" s="260"/>
      <c r="GPD27" s="260"/>
      <c r="GPE27" s="260"/>
      <c r="GPF27" s="260"/>
      <c r="GPG27" s="260"/>
      <c r="GPH27" s="260"/>
      <c r="GPI27" s="260"/>
      <c r="GPJ27" s="260"/>
      <c r="GPK27" s="260"/>
      <c r="GPL27" s="260"/>
      <c r="GPM27" s="260"/>
      <c r="GPN27" s="260"/>
      <c r="GPO27" s="260"/>
      <c r="GPP27" s="260"/>
      <c r="GPQ27" s="260"/>
      <c r="GPR27" s="260"/>
      <c r="GPS27" s="260"/>
      <c r="GPT27" s="260"/>
      <c r="GPU27" s="260"/>
      <c r="GPV27" s="260"/>
      <c r="GPW27" s="260"/>
      <c r="GPX27" s="260"/>
      <c r="GPY27" s="260"/>
      <c r="GPZ27" s="260"/>
      <c r="GQA27" s="260"/>
      <c r="GQB27" s="260"/>
      <c r="GQC27" s="260"/>
      <c r="GQD27" s="260"/>
      <c r="GQE27" s="260"/>
      <c r="GQF27" s="260"/>
      <c r="GQG27" s="260"/>
      <c r="GQH27" s="260"/>
      <c r="GQI27" s="260"/>
      <c r="GQJ27" s="260"/>
      <c r="GQK27" s="260"/>
      <c r="GQL27" s="260"/>
      <c r="GQM27" s="260"/>
      <c r="GQN27" s="260"/>
      <c r="GQO27" s="260"/>
      <c r="GQP27" s="260"/>
      <c r="GQQ27" s="260"/>
      <c r="GQR27" s="260"/>
      <c r="GQS27" s="260"/>
      <c r="GQT27" s="260"/>
      <c r="GQU27" s="260"/>
      <c r="GQV27" s="260"/>
      <c r="GQW27" s="260"/>
      <c r="GQX27" s="260"/>
      <c r="GQY27" s="260"/>
      <c r="GQZ27" s="260"/>
      <c r="GRA27" s="260"/>
      <c r="GRB27" s="260"/>
      <c r="GRC27" s="260"/>
      <c r="GRD27" s="260"/>
      <c r="GRE27" s="260"/>
      <c r="GRF27" s="260"/>
      <c r="GRG27" s="260"/>
      <c r="GRH27" s="260"/>
      <c r="GRI27" s="260"/>
      <c r="GRJ27" s="260"/>
      <c r="GRK27" s="260"/>
      <c r="GRL27" s="260"/>
      <c r="GRM27" s="260"/>
      <c r="GRN27" s="260"/>
      <c r="GRO27" s="260"/>
      <c r="GRP27" s="260"/>
      <c r="GRQ27" s="260"/>
      <c r="GRR27" s="260"/>
      <c r="GRS27" s="260"/>
      <c r="GRT27" s="260"/>
      <c r="GRU27" s="260"/>
      <c r="GRV27" s="260"/>
      <c r="GRW27" s="260"/>
      <c r="GRX27" s="260"/>
      <c r="GRY27" s="260"/>
      <c r="GRZ27" s="260"/>
      <c r="GSA27" s="260"/>
      <c r="GSB27" s="260"/>
      <c r="GSC27" s="260"/>
      <c r="GSD27" s="260"/>
      <c r="GSE27" s="260"/>
      <c r="GSF27" s="260"/>
      <c r="GSG27" s="260"/>
      <c r="GSH27" s="260"/>
      <c r="GSI27" s="260"/>
      <c r="GSJ27" s="260"/>
      <c r="GSK27" s="260"/>
      <c r="GSL27" s="260"/>
      <c r="GSM27" s="260"/>
      <c r="GSN27" s="260"/>
      <c r="GSO27" s="260"/>
      <c r="GSP27" s="260"/>
      <c r="GSQ27" s="260"/>
      <c r="GSR27" s="260"/>
      <c r="GSS27" s="260"/>
      <c r="GST27" s="260"/>
      <c r="GSU27" s="260"/>
      <c r="GSV27" s="260"/>
      <c r="GSW27" s="260"/>
      <c r="GSX27" s="260"/>
      <c r="GSY27" s="260"/>
      <c r="GSZ27" s="260"/>
      <c r="GTA27" s="260"/>
      <c r="GTB27" s="260"/>
      <c r="GTC27" s="260"/>
      <c r="GTD27" s="260"/>
      <c r="GTE27" s="260"/>
      <c r="GTF27" s="260"/>
      <c r="GTG27" s="260"/>
      <c r="GTH27" s="260"/>
      <c r="GTI27" s="260"/>
      <c r="GTJ27" s="260"/>
      <c r="GTK27" s="260"/>
      <c r="GTL27" s="260"/>
      <c r="GTM27" s="260"/>
      <c r="GTN27" s="260"/>
      <c r="GTO27" s="260"/>
      <c r="GTP27" s="260"/>
      <c r="GTQ27" s="260"/>
      <c r="GTR27" s="260"/>
      <c r="GTS27" s="260"/>
      <c r="GTT27" s="260"/>
      <c r="GTU27" s="260"/>
      <c r="GTV27" s="260"/>
      <c r="GTW27" s="260"/>
      <c r="GTX27" s="260"/>
      <c r="GTY27" s="260"/>
      <c r="GTZ27" s="260"/>
      <c r="GUA27" s="260"/>
      <c r="GUB27" s="260"/>
      <c r="GUC27" s="260"/>
      <c r="GUD27" s="260"/>
      <c r="GUE27" s="260"/>
      <c r="GUF27" s="260"/>
      <c r="GUG27" s="260"/>
      <c r="GUH27" s="260"/>
      <c r="GUI27" s="260"/>
      <c r="GUJ27" s="260"/>
      <c r="GUK27" s="260"/>
      <c r="GUL27" s="260"/>
      <c r="GUM27" s="260"/>
      <c r="GUN27" s="260"/>
      <c r="GUO27" s="260"/>
      <c r="GUP27" s="260"/>
      <c r="GUQ27" s="260"/>
      <c r="GUR27" s="260"/>
      <c r="GUS27" s="260"/>
      <c r="GUT27" s="260"/>
      <c r="GUU27" s="260"/>
      <c r="GUV27" s="260"/>
      <c r="GUW27" s="260"/>
      <c r="GUX27" s="260"/>
      <c r="GUY27" s="260"/>
      <c r="GUZ27" s="260"/>
      <c r="GVA27" s="260"/>
      <c r="GVB27" s="260"/>
      <c r="GVC27" s="260"/>
      <c r="GVD27" s="260"/>
      <c r="GVE27" s="260"/>
      <c r="GVF27" s="260"/>
      <c r="GVG27" s="260"/>
      <c r="GVH27" s="260"/>
      <c r="GVI27" s="260"/>
      <c r="GVJ27" s="260"/>
      <c r="GVK27" s="260"/>
      <c r="GVL27" s="260"/>
      <c r="GVM27" s="260"/>
      <c r="GVN27" s="260"/>
      <c r="GVO27" s="260"/>
      <c r="GVP27" s="260"/>
      <c r="GVQ27" s="260"/>
      <c r="GVR27" s="260"/>
      <c r="GVS27" s="260"/>
      <c r="GVT27" s="260"/>
      <c r="GVU27" s="260"/>
      <c r="GVV27" s="260"/>
      <c r="GVW27" s="260"/>
      <c r="GVX27" s="260"/>
      <c r="GVY27" s="260"/>
      <c r="GVZ27" s="260"/>
      <c r="GWA27" s="260"/>
      <c r="GWB27" s="260"/>
      <c r="GWC27" s="260"/>
      <c r="GWD27" s="260"/>
      <c r="GWE27" s="260"/>
      <c r="GWF27" s="260"/>
      <c r="GWG27" s="260"/>
      <c r="GWH27" s="260"/>
      <c r="GWI27" s="260"/>
      <c r="GWJ27" s="260"/>
      <c r="GWK27" s="260"/>
      <c r="GWL27" s="260"/>
      <c r="GWM27" s="260"/>
      <c r="GWN27" s="260"/>
      <c r="GWO27" s="260"/>
      <c r="GWP27" s="260"/>
      <c r="GWQ27" s="260"/>
      <c r="GWR27" s="260"/>
      <c r="GWS27" s="260"/>
      <c r="GWT27" s="260"/>
      <c r="GWU27" s="260"/>
      <c r="GWV27" s="260"/>
      <c r="GWW27" s="260"/>
      <c r="GWX27" s="260"/>
      <c r="GWY27" s="260"/>
      <c r="GWZ27" s="260"/>
      <c r="GXA27" s="260"/>
      <c r="GXB27" s="260"/>
      <c r="GXC27" s="260"/>
      <c r="GXD27" s="260"/>
      <c r="GXE27" s="260"/>
      <c r="GXF27" s="260"/>
      <c r="GXG27" s="260"/>
      <c r="GXH27" s="260"/>
      <c r="GXI27" s="260"/>
      <c r="GXJ27" s="260"/>
      <c r="GXK27" s="260"/>
      <c r="GXL27" s="260"/>
      <c r="GXM27" s="260"/>
      <c r="GXN27" s="260"/>
      <c r="GXO27" s="260"/>
      <c r="GXP27" s="260"/>
      <c r="GXQ27" s="260"/>
      <c r="GXR27" s="260"/>
      <c r="GXS27" s="260"/>
      <c r="GXT27" s="260"/>
      <c r="GXU27" s="260"/>
      <c r="GXV27" s="260"/>
      <c r="GXW27" s="260"/>
      <c r="GXX27" s="260"/>
      <c r="GXY27" s="260"/>
      <c r="GXZ27" s="260"/>
      <c r="GYA27" s="260"/>
      <c r="GYB27" s="260"/>
      <c r="GYC27" s="260"/>
      <c r="GYD27" s="260"/>
      <c r="GYE27" s="260"/>
      <c r="GYF27" s="260"/>
      <c r="GYG27" s="260"/>
      <c r="GYH27" s="260"/>
      <c r="GYI27" s="260"/>
      <c r="GYJ27" s="260"/>
      <c r="GYK27" s="260"/>
      <c r="GYL27" s="260"/>
      <c r="GYM27" s="260"/>
      <c r="GYN27" s="260"/>
      <c r="GYO27" s="260"/>
      <c r="GYP27" s="260"/>
      <c r="GYQ27" s="260"/>
      <c r="GYR27" s="260"/>
      <c r="GYS27" s="260"/>
      <c r="GYT27" s="260"/>
      <c r="GYU27" s="260"/>
      <c r="GYV27" s="260"/>
      <c r="GYW27" s="260"/>
      <c r="GYX27" s="260"/>
      <c r="GYY27" s="260"/>
      <c r="GYZ27" s="260"/>
      <c r="GZA27" s="260"/>
      <c r="GZB27" s="260"/>
      <c r="GZC27" s="260"/>
      <c r="GZD27" s="260"/>
      <c r="GZE27" s="260"/>
      <c r="GZF27" s="260"/>
      <c r="GZG27" s="260"/>
      <c r="GZH27" s="260"/>
      <c r="GZI27" s="260"/>
      <c r="GZJ27" s="260"/>
      <c r="GZK27" s="260"/>
      <c r="GZL27" s="260"/>
      <c r="GZM27" s="260"/>
      <c r="GZN27" s="260"/>
      <c r="GZO27" s="260"/>
      <c r="GZP27" s="260"/>
      <c r="GZQ27" s="260"/>
      <c r="GZR27" s="260"/>
      <c r="GZS27" s="260"/>
      <c r="GZT27" s="260"/>
      <c r="GZU27" s="260"/>
      <c r="GZV27" s="260"/>
      <c r="GZW27" s="260"/>
      <c r="GZX27" s="260"/>
      <c r="GZY27" s="260"/>
      <c r="GZZ27" s="260"/>
      <c r="HAA27" s="260"/>
      <c r="HAB27" s="260"/>
      <c r="HAC27" s="260"/>
      <c r="HAD27" s="260"/>
      <c r="HAE27" s="260"/>
      <c r="HAF27" s="260"/>
      <c r="HAG27" s="260"/>
      <c r="HAH27" s="260"/>
      <c r="HAI27" s="260"/>
      <c r="HAJ27" s="260"/>
      <c r="HAK27" s="260"/>
      <c r="HAL27" s="260"/>
      <c r="HAM27" s="260"/>
      <c r="HAN27" s="260"/>
      <c r="HAO27" s="260"/>
      <c r="HAP27" s="260"/>
      <c r="HAQ27" s="260"/>
      <c r="HAR27" s="260"/>
      <c r="HAS27" s="260"/>
      <c r="HAT27" s="260"/>
      <c r="HAU27" s="260"/>
      <c r="HAV27" s="260"/>
      <c r="HAW27" s="260"/>
      <c r="HAX27" s="260"/>
      <c r="HAY27" s="260"/>
      <c r="HAZ27" s="260"/>
      <c r="HBA27" s="260"/>
      <c r="HBB27" s="260"/>
      <c r="HBC27" s="260"/>
      <c r="HBD27" s="260"/>
      <c r="HBE27" s="260"/>
      <c r="HBF27" s="260"/>
      <c r="HBG27" s="260"/>
      <c r="HBH27" s="260"/>
      <c r="HBI27" s="260"/>
      <c r="HBJ27" s="260"/>
      <c r="HBK27" s="260"/>
      <c r="HBL27" s="260"/>
      <c r="HBM27" s="260"/>
      <c r="HBN27" s="260"/>
      <c r="HBO27" s="260"/>
      <c r="HBP27" s="260"/>
      <c r="HBQ27" s="260"/>
      <c r="HBR27" s="260"/>
      <c r="HBS27" s="260"/>
      <c r="HBT27" s="260"/>
      <c r="HBU27" s="260"/>
      <c r="HBV27" s="260"/>
      <c r="HBW27" s="260"/>
      <c r="HBX27" s="260"/>
      <c r="HBY27" s="260"/>
      <c r="HBZ27" s="260"/>
      <c r="HCA27" s="260"/>
      <c r="HCB27" s="260"/>
      <c r="HCC27" s="260"/>
      <c r="HCD27" s="260"/>
      <c r="HCE27" s="260"/>
      <c r="HCF27" s="260"/>
      <c r="HCG27" s="260"/>
      <c r="HCH27" s="260"/>
      <c r="HCI27" s="260"/>
      <c r="HCJ27" s="260"/>
      <c r="HCK27" s="260"/>
      <c r="HCL27" s="260"/>
      <c r="HCM27" s="260"/>
      <c r="HCN27" s="260"/>
      <c r="HCO27" s="260"/>
      <c r="HCP27" s="260"/>
      <c r="HCQ27" s="260"/>
      <c r="HCR27" s="260"/>
      <c r="HCS27" s="260"/>
      <c r="HCT27" s="260"/>
      <c r="HCU27" s="260"/>
      <c r="HCV27" s="260"/>
      <c r="HCW27" s="260"/>
      <c r="HCX27" s="260"/>
      <c r="HCY27" s="260"/>
      <c r="HCZ27" s="260"/>
      <c r="HDA27" s="260"/>
      <c r="HDB27" s="260"/>
      <c r="HDC27" s="260"/>
      <c r="HDD27" s="260"/>
      <c r="HDE27" s="260"/>
      <c r="HDF27" s="260"/>
      <c r="HDG27" s="260"/>
      <c r="HDH27" s="260"/>
      <c r="HDI27" s="260"/>
      <c r="HDJ27" s="260"/>
      <c r="HDK27" s="260"/>
      <c r="HDL27" s="260"/>
      <c r="HDM27" s="260"/>
      <c r="HDN27" s="260"/>
      <c r="HDO27" s="260"/>
      <c r="HDP27" s="260"/>
      <c r="HDQ27" s="260"/>
      <c r="HDR27" s="260"/>
      <c r="HDS27" s="260"/>
      <c r="HDT27" s="260"/>
      <c r="HDU27" s="260"/>
      <c r="HDV27" s="260"/>
      <c r="HDW27" s="260"/>
      <c r="HDX27" s="260"/>
      <c r="HDY27" s="260"/>
      <c r="HDZ27" s="260"/>
      <c r="HEA27" s="260"/>
      <c r="HEB27" s="260"/>
      <c r="HEC27" s="260"/>
      <c r="HED27" s="260"/>
      <c r="HEE27" s="260"/>
      <c r="HEF27" s="260"/>
      <c r="HEG27" s="260"/>
      <c r="HEH27" s="260"/>
      <c r="HEI27" s="260"/>
      <c r="HEJ27" s="260"/>
      <c r="HEK27" s="260"/>
      <c r="HEL27" s="260"/>
      <c r="HEM27" s="260"/>
      <c r="HEN27" s="260"/>
      <c r="HEO27" s="260"/>
      <c r="HEP27" s="260"/>
      <c r="HEQ27" s="260"/>
      <c r="HER27" s="260"/>
      <c r="HES27" s="260"/>
      <c r="HET27" s="260"/>
      <c r="HEU27" s="260"/>
      <c r="HEV27" s="260"/>
      <c r="HEW27" s="260"/>
      <c r="HEX27" s="260"/>
      <c r="HEY27" s="260"/>
      <c r="HEZ27" s="260"/>
      <c r="HFA27" s="260"/>
      <c r="HFB27" s="260"/>
      <c r="HFC27" s="260"/>
      <c r="HFD27" s="260"/>
      <c r="HFE27" s="260"/>
      <c r="HFF27" s="260"/>
      <c r="HFG27" s="260"/>
      <c r="HFH27" s="260"/>
      <c r="HFI27" s="260"/>
      <c r="HFJ27" s="260"/>
      <c r="HFK27" s="260"/>
      <c r="HFL27" s="260"/>
      <c r="HFM27" s="260"/>
      <c r="HFN27" s="260"/>
      <c r="HFO27" s="260"/>
      <c r="HFP27" s="260"/>
      <c r="HFQ27" s="260"/>
      <c r="HFR27" s="260"/>
      <c r="HFS27" s="260"/>
      <c r="HFT27" s="260"/>
      <c r="HFU27" s="260"/>
      <c r="HFV27" s="260"/>
      <c r="HFW27" s="260"/>
      <c r="HFX27" s="260"/>
      <c r="HFY27" s="260"/>
      <c r="HFZ27" s="260"/>
      <c r="HGA27" s="260"/>
      <c r="HGB27" s="260"/>
      <c r="HGC27" s="260"/>
      <c r="HGD27" s="260"/>
      <c r="HGE27" s="260"/>
      <c r="HGF27" s="260"/>
      <c r="HGG27" s="260"/>
      <c r="HGH27" s="260"/>
      <c r="HGI27" s="260"/>
      <c r="HGJ27" s="260"/>
      <c r="HGK27" s="260"/>
      <c r="HGL27" s="260"/>
      <c r="HGM27" s="260"/>
      <c r="HGN27" s="260"/>
      <c r="HGO27" s="260"/>
      <c r="HGP27" s="260"/>
      <c r="HGQ27" s="260"/>
      <c r="HGR27" s="260"/>
      <c r="HGS27" s="260"/>
      <c r="HGT27" s="260"/>
      <c r="HGU27" s="260"/>
      <c r="HGV27" s="260"/>
      <c r="HGW27" s="260"/>
      <c r="HGX27" s="260"/>
      <c r="HGY27" s="260"/>
      <c r="HGZ27" s="260"/>
      <c r="HHA27" s="260"/>
      <c r="HHB27" s="260"/>
      <c r="HHC27" s="260"/>
      <c r="HHD27" s="260"/>
      <c r="HHE27" s="260"/>
      <c r="HHF27" s="260"/>
      <c r="HHG27" s="260"/>
      <c r="HHH27" s="260"/>
      <c r="HHI27" s="260"/>
      <c r="HHJ27" s="260"/>
      <c r="HHK27" s="260"/>
      <c r="HHL27" s="260"/>
      <c r="HHM27" s="260"/>
      <c r="HHN27" s="260"/>
      <c r="HHO27" s="260"/>
      <c r="HHP27" s="260"/>
      <c r="HHQ27" s="260"/>
      <c r="HHR27" s="260"/>
      <c r="HHS27" s="260"/>
      <c r="HHT27" s="260"/>
      <c r="HHU27" s="260"/>
      <c r="HHV27" s="260"/>
      <c r="HHW27" s="260"/>
      <c r="HHX27" s="260"/>
      <c r="HHY27" s="260"/>
      <c r="HHZ27" s="260"/>
      <c r="HIA27" s="260"/>
      <c r="HIB27" s="260"/>
      <c r="HIC27" s="260"/>
      <c r="HID27" s="260"/>
      <c r="HIE27" s="260"/>
      <c r="HIF27" s="260"/>
      <c r="HIG27" s="260"/>
      <c r="HIH27" s="260"/>
      <c r="HII27" s="260"/>
      <c r="HIJ27" s="260"/>
      <c r="HIK27" s="260"/>
      <c r="HIL27" s="260"/>
      <c r="HIM27" s="260"/>
      <c r="HIN27" s="260"/>
      <c r="HIO27" s="260"/>
      <c r="HIP27" s="260"/>
      <c r="HIQ27" s="260"/>
      <c r="HIR27" s="260"/>
      <c r="HIS27" s="260"/>
      <c r="HIT27" s="260"/>
      <c r="HIU27" s="260"/>
      <c r="HIV27" s="260"/>
      <c r="HIW27" s="260"/>
      <c r="HIX27" s="260"/>
      <c r="HIY27" s="260"/>
      <c r="HIZ27" s="260"/>
      <c r="HJA27" s="260"/>
      <c r="HJB27" s="260"/>
      <c r="HJC27" s="260"/>
      <c r="HJD27" s="260"/>
      <c r="HJE27" s="260"/>
      <c r="HJF27" s="260"/>
      <c r="HJG27" s="260"/>
      <c r="HJH27" s="260"/>
      <c r="HJI27" s="260"/>
      <c r="HJJ27" s="260"/>
      <c r="HJK27" s="260"/>
      <c r="HJL27" s="260"/>
      <c r="HJM27" s="260"/>
      <c r="HJN27" s="260"/>
      <c r="HJO27" s="260"/>
      <c r="HJP27" s="260"/>
      <c r="HJQ27" s="260"/>
      <c r="HJR27" s="260"/>
      <c r="HJS27" s="260"/>
      <c r="HJT27" s="260"/>
      <c r="HJU27" s="260"/>
      <c r="HJV27" s="260"/>
      <c r="HJW27" s="260"/>
      <c r="HJX27" s="260"/>
      <c r="HJY27" s="260"/>
      <c r="HJZ27" s="260"/>
      <c r="HKA27" s="260"/>
      <c r="HKB27" s="260"/>
      <c r="HKC27" s="260"/>
      <c r="HKD27" s="260"/>
      <c r="HKE27" s="260"/>
      <c r="HKF27" s="260"/>
      <c r="HKG27" s="260"/>
      <c r="HKH27" s="260"/>
      <c r="HKI27" s="260"/>
      <c r="HKJ27" s="260"/>
      <c r="HKK27" s="260"/>
      <c r="HKL27" s="260"/>
      <c r="HKM27" s="260"/>
      <c r="HKN27" s="260"/>
      <c r="HKO27" s="260"/>
      <c r="HKP27" s="260"/>
      <c r="HKQ27" s="260"/>
      <c r="HKR27" s="260"/>
      <c r="HKS27" s="260"/>
      <c r="HKT27" s="260"/>
      <c r="HKU27" s="260"/>
      <c r="HKV27" s="260"/>
      <c r="HKW27" s="260"/>
      <c r="HKX27" s="260"/>
      <c r="HKY27" s="260"/>
      <c r="HKZ27" s="260"/>
      <c r="HLA27" s="260"/>
      <c r="HLB27" s="260"/>
      <c r="HLC27" s="260"/>
      <c r="HLD27" s="260"/>
      <c r="HLE27" s="260"/>
      <c r="HLF27" s="260"/>
      <c r="HLG27" s="260"/>
      <c r="HLH27" s="260"/>
      <c r="HLI27" s="260"/>
      <c r="HLJ27" s="260"/>
      <c r="HLK27" s="260"/>
      <c r="HLL27" s="260"/>
      <c r="HLM27" s="260"/>
      <c r="HLN27" s="260"/>
      <c r="HLO27" s="260"/>
      <c r="HLP27" s="260"/>
      <c r="HLQ27" s="260"/>
      <c r="HLR27" s="260"/>
      <c r="HLS27" s="260"/>
      <c r="HLT27" s="260"/>
      <c r="HLU27" s="260"/>
      <c r="HLV27" s="260"/>
      <c r="HLW27" s="260"/>
      <c r="HLX27" s="260"/>
      <c r="HLY27" s="260"/>
      <c r="HLZ27" s="260"/>
      <c r="HMA27" s="260"/>
      <c r="HMB27" s="260"/>
      <c r="HMC27" s="260"/>
      <c r="HMD27" s="260"/>
      <c r="HME27" s="260"/>
      <c r="HMF27" s="260"/>
      <c r="HMG27" s="260"/>
      <c r="HMH27" s="260"/>
      <c r="HMI27" s="260"/>
      <c r="HMJ27" s="260"/>
      <c r="HMK27" s="260"/>
      <c r="HML27" s="260"/>
      <c r="HMM27" s="260"/>
      <c r="HMN27" s="260"/>
      <c r="HMO27" s="260"/>
      <c r="HMP27" s="260"/>
      <c r="HMQ27" s="260"/>
      <c r="HMR27" s="260"/>
      <c r="HMS27" s="260"/>
      <c r="HMT27" s="260"/>
      <c r="HMU27" s="260"/>
      <c r="HMV27" s="260"/>
      <c r="HMW27" s="260"/>
      <c r="HMX27" s="260"/>
      <c r="HMY27" s="260"/>
      <c r="HMZ27" s="260"/>
      <c r="HNA27" s="260"/>
      <c r="HNB27" s="260"/>
      <c r="HNC27" s="260"/>
      <c r="HND27" s="260"/>
      <c r="HNE27" s="260"/>
      <c r="HNF27" s="260"/>
      <c r="HNG27" s="260"/>
      <c r="HNH27" s="260"/>
      <c r="HNI27" s="260"/>
      <c r="HNJ27" s="260"/>
      <c r="HNK27" s="260"/>
      <c r="HNL27" s="260"/>
      <c r="HNM27" s="260"/>
      <c r="HNN27" s="260"/>
      <c r="HNO27" s="260"/>
      <c r="HNP27" s="260"/>
      <c r="HNQ27" s="260"/>
      <c r="HNR27" s="260"/>
      <c r="HNS27" s="260"/>
      <c r="HNT27" s="260"/>
      <c r="HNU27" s="260"/>
      <c r="HNV27" s="260"/>
      <c r="HNW27" s="260"/>
      <c r="HNX27" s="260"/>
      <c r="HNY27" s="260"/>
      <c r="HNZ27" s="260"/>
      <c r="HOA27" s="260"/>
      <c r="HOB27" s="260"/>
      <c r="HOC27" s="260"/>
      <c r="HOD27" s="260"/>
      <c r="HOE27" s="260"/>
      <c r="HOF27" s="260"/>
      <c r="HOG27" s="260"/>
      <c r="HOH27" s="260"/>
      <c r="HOI27" s="260"/>
      <c r="HOJ27" s="260"/>
      <c r="HOK27" s="260"/>
      <c r="HOL27" s="260"/>
      <c r="HOM27" s="260"/>
      <c r="HON27" s="260"/>
      <c r="HOO27" s="260"/>
      <c r="HOP27" s="260"/>
      <c r="HOQ27" s="260"/>
      <c r="HOR27" s="260"/>
      <c r="HOS27" s="260"/>
      <c r="HOT27" s="260"/>
      <c r="HOU27" s="260"/>
      <c r="HOV27" s="260"/>
      <c r="HOW27" s="260"/>
      <c r="HOX27" s="260"/>
      <c r="HOY27" s="260"/>
      <c r="HOZ27" s="260"/>
      <c r="HPA27" s="260"/>
      <c r="HPB27" s="260"/>
      <c r="HPC27" s="260"/>
      <c r="HPD27" s="260"/>
      <c r="HPE27" s="260"/>
      <c r="HPF27" s="260"/>
      <c r="HPG27" s="260"/>
      <c r="HPH27" s="260"/>
      <c r="HPI27" s="260"/>
      <c r="HPJ27" s="260"/>
      <c r="HPK27" s="260"/>
      <c r="HPL27" s="260"/>
      <c r="HPM27" s="260"/>
      <c r="HPN27" s="260"/>
      <c r="HPO27" s="260"/>
      <c r="HPP27" s="260"/>
      <c r="HPQ27" s="260"/>
      <c r="HPR27" s="260"/>
      <c r="HPS27" s="260"/>
      <c r="HPT27" s="260"/>
      <c r="HPU27" s="260"/>
      <c r="HPV27" s="260"/>
      <c r="HPW27" s="260"/>
      <c r="HPX27" s="260"/>
      <c r="HPY27" s="260"/>
      <c r="HPZ27" s="260"/>
      <c r="HQA27" s="260"/>
      <c r="HQB27" s="260"/>
      <c r="HQC27" s="260"/>
      <c r="HQD27" s="260"/>
      <c r="HQE27" s="260"/>
      <c r="HQF27" s="260"/>
      <c r="HQG27" s="260"/>
      <c r="HQH27" s="260"/>
      <c r="HQI27" s="260"/>
      <c r="HQJ27" s="260"/>
      <c r="HQK27" s="260"/>
      <c r="HQL27" s="260"/>
      <c r="HQM27" s="260"/>
      <c r="HQN27" s="260"/>
      <c r="HQO27" s="260"/>
      <c r="HQP27" s="260"/>
      <c r="HQQ27" s="260"/>
      <c r="HQR27" s="260"/>
      <c r="HQS27" s="260"/>
      <c r="HQT27" s="260"/>
      <c r="HQU27" s="260"/>
      <c r="HQV27" s="260"/>
      <c r="HQW27" s="260"/>
      <c r="HQX27" s="260"/>
      <c r="HQY27" s="260"/>
      <c r="HQZ27" s="260"/>
      <c r="HRA27" s="260"/>
      <c r="HRB27" s="260"/>
      <c r="HRC27" s="260"/>
      <c r="HRD27" s="260"/>
      <c r="HRE27" s="260"/>
      <c r="HRF27" s="260"/>
      <c r="HRG27" s="260"/>
      <c r="HRH27" s="260"/>
      <c r="HRI27" s="260"/>
      <c r="HRJ27" s="260"/>
      <c r="HRK27" s="260"/>
      <c r="HRL27" s="260"/>
      <c r="HRM27" s="260"/>
      <c r="HRN27" s="260"/>
      <c r="HRO27" s="260"/>
      <c r="HRP27" s="260"/>
      <c r="HRQ27" s="260"/>
      <c r="HRR27" s="260"/>
      <c r="HRS27" s="260"/>
      <c r="HRT27" s="260"/>
      <c r="HRU27" s="260"/>
      <c r="HRV27" s="260"/>
      <c r="HRW27" s="260"/>
      <c r="HRX27" s="260"/>
      <c r="HRY27" s="260"/>
      <c r="HRZ27" s="260"/>
      <c r="HSA27" s="260"/>
      <c r="HSB27" s="260"/>
      <c r="HSC27" s="260"/>
      <c r="HSD27" s="260"/>
      <c r="HSE27" s="260"/>
      <c r="HSF27" s="260"/>
      <c r="HSG27" s="260"/>
      <c r="HSH27" s="260"/>
      <c r="HSI27" s="260"/>
      <c r="HSJ27" s="260"/>
      <c r="HSK27" s="260"/>
      <c r="HSL27" s="260"/>
      <c r="HSM27" s="260"/>
      <c r="HSN27" s="260"/>
      <c r="HSO27" s="260"/>
      <c r="HSP27" s="260"/>
      <c r="HSQ27" s="260"/>
      <c r="HSR27" s="260"/>
      <c r="HSS27" s="260"/>
      <c r="HST27" s="260"/>
      <c r="HSU27" s="260"/>
      <c r="HSV27" s="260"/>
      <c r="HSW27" s="260"/>
      <c r="HSX27" s="260"/>
      <c r="HSY27" s="260"/>
      <c r="HSZ27" s="260"/>
      <c r="HTA27" s="260"/>
      <c r="HTB27" s="260"/>
      <c r="HTC27" s="260"/>
      <c r="HTD27" s="260"/>
      <c r="HTE27" s="260"/>
      <c r="HTF27" s="260"/>
      <c r="HTG27" s="260"/>
      <c r="HTH27" s="260"/>
      <c r="HTI27" s="260"/>
      <c r="HTJ27" s="260"/>
      <c r="HTK27" s="260"/>
      <c r="HTL27" s="260"/>
      <c r="HTM27" s="260"/>
      <c r="HTN27" s="260"/>
      <c r="HTO27" s="260"/>
      <c r="HTP27" s="260"/>
      <c r="HTQ27" s="260"/>
      <c r="HTR27" s="260"/>
      <c r="HTS27" s="260"/>
      <c r="HTT27" s="260"/>
      <c r="HTU27" s="260"/>
      <c r="HTV27" s="260"/>
      <c r="HTW27" s="260"/>
      <c r="HTX27" s="260"/>
      <c r="HTY27" s="260"/>
      <c r="HTZ27" s="260"/>
      <c r="HUA27" s="260"/>
      <c r="HUB27" s="260"/>
      <c r="HUC27" s="260"/>
      <c r="HUD27" s="260"/>
      <c r="HUE27" s="260"/>
      <c r="HUF27" s="260"/>
      <c r="HUG27" s="260"/>
      <c r="HUH27" s="260"/>
      <c r="HUI27" s="260"/>
      <c r="HUJ27" s="260"/>
      <c r="HUK27" s="260"/>
      <c r="HUL27" s="260"/>
      <c r="HUM27" s="260"/>
      <c r="HUN27" s="260"/>
      <c r="HUO27" s="260"/>
      <c r="HUP27" s="260"/>
      <c r="HUQ27" s="260"/>
      <c r="HUR27" s="260"/>
      <c r="HUS27" s="260"/>
      <c r="HUT27" s="260"/>
      <c r="HUU27" s="260"/>
      <c r="HUV27" s="260"/>
      <c r="HUW27" s="260"/>
      <c r="HUX27" s="260"/>
      <c r="HUY27" s="260"/>
      <c r="HUZ27" s="260"/>
      <c r="HVA27" s="260"/>
      <c r="HVB27" s="260"/>
      <c r="HVC27" s="260"/>
      <c r="HVD27" s="260"/>
      <c r="HVE27" s="260"/>
      <c r="HVF27" s="260"/>
      <c r="HVG27" s="260"/>
      <c r="HVH27" s="260"/>
      <c r="HVI27" s="260"/>
      <c r="HVJ27" s="260"/>
      <c r="HVK27" s="260"/>
      <c r="HVL27" s="260"/>
      <c r="HVM27" s="260"/>
      <c r="HVN27" s="260"/>
      <c r="HVO27" s="260"/>
      <c r="HVP27" s="260"/>
      <c r="HVQ27" s="260"/>
      <c r="HVR27" s="260"/>
      <c r="HVS27" s="260"/>
      <c r="HVT27" s="260"/>
      <c r="HVU27" s="260"/>
      <c r="HVV27" s="260"/>
      <c r="HVW27" s="260"/>
      <c r="HVX27" s="260"/>
      <c r="HVY27" s="260"/>
      <c r="HVZ27" s="260"/>
      <c r="HWA27" s="260"/>
      <c r="HWB27" s="260"/>
      <c r="HWC27" s="260"/>
      <c r="HWD27" s="260"/>
      <c r="HWE27" s="260"/>
      <c r="HWF27" s="260"/>
      <c r="HWG27" s="260"/>
      <c r="HWH27" s="260"/>
      <c r="HWI27" s="260"/>
      <c r="HWJ27" s="260"/>
      <c r="HWK27" s="260"/>
      <c r="HWL27" s="260"/>
      <c r="HWM27" s="260"/>
      <c r="HWN27" s="260"/>
      <c r="HWO27" s="260"/>
      <c r="HWP27" s="260"/>
      <c r="HWQ27" s="260"/>
      <c r="HWR27" s="260"/>
      <c r="HWS27" s="260"/>
      <c r="HWT27" s="260"/>
      <c r="HWU27" s="260"/>
      <c r="HWV27" s="260"/>
      <c r="HWW27" s="260"/>
      <c r="HWX27" s="260"/>
      <c r="HWY27" s="260"/>
      <c r="HWZ27" s="260"/>
      <c r="HXA27" s="260"/>
      <c r="HXB27" s="260"/>
      <c r="HXC27" s="260"/>
      <c r="HXD27" s="260"/>
      <c r="HXE27" s="260"/>
      <c r="HXF27" s="260"/>
      <c r="HXG27" s="260"/>
      <c r="HXH27" s="260"/>
      <c r="HXI27" s="260"/>
      <c r="HXJ27" s="260"/>
      <c r="HXK27" s="260"/>
      <c r="HXL27" s="260"/>
      <c r="HXM27" s="260"/>
      <c r="HXN27" s="260"/>
      <c r="HXO27" s="260"/>
      <c r="HXP27" s="260"/>
      <c r="HXQ27" s="260"/>
      <c r="HXR27" s="260"/>
      <c r="HXS27" s="260"/>
      <c r="HXT27" s="260"/>
      <c r="HXU27" s="260"/>
      <c r="HXV27" s="260"/>
      <c r="HXW27" s="260"/>
      <c r="HXX27" s="260"/>
      <c r="HXY27" s="260"/>
      <c r="HXZ27" s="260"/>
      <c r="HYA27" s="260"/>
      <c r="HYB27" s="260"/>
      <c r="HYC27" s="260"/>
      <c r="HYD27" s="260"/>
      <c r="HYE27" s="260"/>
      <c r="HYF27" s="260"/>
      <c r="HYG27" s="260"/>
      <c r="HYH27" s="260"/>
      <c r="HYI27" s="260"/>
      <c r="HYJ27" s="260"/>
      <c r="HYK27" s="260"/>
      <c r="HYL27" s="260"/>
      <c r="HYM27" s="260"/>
      <c r="HYN27" s="260"/>
      <c r="HYO27" s="260"/>
      <c r="HYP27" s="260"/>
      <c r="HYQ27" s="260"/>
      <c r="HYR27" s="260"/>
      <c r="HYS27" s="260"/>
      <c r="HYT27" s="260"/>
      <c r="HYU27" s="260"/>
      <c r="HYV27" s="260"/>
      <c r="HYW27" s="260"/>
      <c r="HYX27" s="260"/>
      <c r="HYY27" s="260"/>
      <c r="HYZ27" s="260"/>
      <c r="HZA27" s="260"/>
      <c r="HZB27" s="260"/>
      <c r="HZC27" s="260"/>
      <c r="HZD27" s="260"/>
      <c r="HZE27" s="260"/>
      <c r="HZF27" s="260"/>
      <c r="HZG27" s="260"/>
      <c r="HZH27" s="260"/>
      <c r="HZI27" s="260"/>
      <c r="HZJ27" s="260"/>
      <c r="HZK27" s="260"/>
      <c r="HZL27" s="260"/>
      <c r="HZM27" s="260"/>
      <c r="HZN27" s="260"/>
      <c r="HZO27" s="260"/>
      <c r="HZP27" s="260"/>
      <c r="HZQ27" s="260"/>
      <c r="HZR27" s="260"/>
      <c r="HZS27" s="260"/>
      <c r="HZT27" s="260"/>
      <c r="HZU27" s="260"/>
      <c r="HZV27" s="260"/>
      <c r="HZW27" s="260"/>
      <c r="HZX27" s="260"/>
      <c r="HZY27" s="260"/>
      <c r="HZZ27" s="260"/>
      <c r="IAA27" s="260"/>
      <c r="IAB27" s="260"/>
      <c r="IAC27" s="260"/>
      <c r="IAD27" s="260"/>
      <c r="IAE27" s="260"/>
      <c r="IAF27" s="260"/>
      <c r="IAG27" s="260"/>
      <c r="IAH27" s="260"/>
      <c r="IAI27" s="260"/>
      <c r="IAJ27" s="260"/>
      <c r="IAK27" s="260"/>
      <c r="IAL27" s="260"/>
      <c r="IAM27" s="260"/>
      <c r="IAN27" s="260"/>
      <c r="IAO27" s="260"/>
      <c r="IAP27" s="260"/>
      <c r="IAQ27" s="260"/>
      <c r="IAR27" s="260"/>
      <c r="IAS27" s="260"/>
      <c r="IAT27" s="260"/>
      <c r="IAU27" s="260"/>
      <c r="IAV27" s="260"/>
      <c r="IAW27" s="260"/>
      <c r="IAX27" s="260"/>
      <c r="IAY27" s="260"/>
      <c r="IAZ27" s="260"/>
      <c r="IBA27" s="260"/>
      <c r="IBB27" s="260"/>
      <c r="IBC27" s="260"/>
      <c r="IBD27" s="260"/>
      <c r="IBE27" s="260"/>
      <c r="IBF27" s="260"/>
      <c r="IBG27" s="260"/>
      <c r="IBH27" s="260"/>
      <c r="IBI27" s="260"/>
      <c r="IBJ27" s="260"/>
      <c r="IBK27" s="260"/>
      <c r="IBL27" s="260"/>
      <c r="IBM27" s="260"/>
      <c r="IBN27" s="260"/>
      <c r="IBO27" s="260"/>
      <c r="IBP27" s="260"/>
      <c r="IBQ27" s="260"/>
      <c r="IBR27" s="260"/>
      <c r="IBS27" s="260"/>
      <c r="IBT27" s="260"/>
      <c r="IBU27" s="260"/>
      <c r="IBV27" s="260"/>
      <c r="IBW27" s="260"/>
      <c r="IBX27" s="260"/>
      <c r="IBY27" s="260"/>
      <c r="IBZ27" s="260"/>
      <c r="ICA27" s="260"/>
      <c r="ICB27" s="260"/>
      <c r="ICC27" s="260"/>
      <c r="ICD27" s="260"/>
      <c r="ICE27" s="260"/>
      <c r="ICF27" s="260"/>
      <c r="ICG27" s="260"/>
      <c r="ICH27" s="260"/>
      <c r="ICI27" s="260"/>
      <c r="ICJ27" s="260"/>
      <c r="ICK27" s="260"/>
      <c r="ICL27" s="260"/>
      <c r="ICM27" s="260"/>
      <c r="ICN27" s="260"/>
      <c r="ICO27" s="260"/>
      <c r="ICP27" s="260"/>
      <c r="ICQ27" s="260"/>
      <c r="ICR27" s="260"/>
      <c r="ICS27" s="260"/>
      <c r="ICT27" s="260"/>
      <c r="ICU27" s="260"/>
      <c r="ICV27" s="260"/>
      <c r="ICW27" s="260"/>
      <c r="ICX27" s="260"/>
      <c r="ICY27" s="260"/>
      <c r="ICZ27" s="260"/>
      <c r="IDA27" s="260"/>
      <c r="IDB27" s="260"/>
      <c r="IDC27" s="260"/>
      <c r="IDD27" s="260"/>
      <c r="IDE27" s="260"/>
      <c r="IDF27" s="260"/>
      <c r="IDG27" s="260"/>
      <c r="IDH27" s="260"/>
      <c r="IDI27" s="260"/>
      <c r="IDJ27" s="260"/>
      <c r="IDK27" s="260"/>
      <c r="IDL27" s="260"/>
      <c r="IDM27" s="260"/>
      <c r="IDN27" s="260"/>
      <c r="IDO27" s="260"/>
      <c r="IDP27" s="260"/>
      <c r="IDQ27" s="260"/>
      <c r="IDR27" s="260"/>
      <c r="IDS27" s="260"/>
      <c r="IDT27" s="260"/>
      <c r="IDU27" s="260"/>
      <c r="IDV27" s="260"/>
      <c r="IDW27" s="260"/>
      <c r="IDX27" s="260"/>
      <c r="IDY27" s="260"/>
      <c r="IDZ27" s="260"/>
      <c r="IEA27" s="260"/>
      <c r="IEB27" s="260"/>
      <c r="IEC27" s="260"/>
      <c r="IED27" s="260"/>
      <c r="IEE27" s="260"/>
      <c r="IEF27" s="260"/>
      <c r="IEG27" s="260"/>
      <c r="IEH27" s="260"/>
      <c r="IEI27" s="260"/>
      <c r="IEJ27" s="260"/>
      <c r="IEK27" s="260"/>
      <c r="IEL27" s="260"/>
      <c r="IEM27" s="260"/>
      <c r="IEN27" s="260"/>
      <c r="IEO27" s="260"/>
      <c r="IEP27" s="260"/>
      <c r="IEQ27" s="260"/>
      <c r="IER27" s="260"/>
      <c r="IES27" s="260"/>
      <c r="IET27" s="260"/>
      <c r="IEU27" s="260"/>
      <c r="IEV27" s="260"/>
      <c r="IEW27" s="260"/>
      <c r="IEX27" s="260"/>
      <c r="IEY27" s="260"/>
      <c r="IEZ27" s="260"/>
      <c r="IFA27" s="260"/>
      <c r="IFB27" s="260"/>
      <c r="IFC27" s="260"/>
      <c r="IFD27" s="260"/>
      <c r="IFE27" s="260"/>
      <c r="IFF27" s="260"/>
      <c r="IFG27" s="260"/>
      <c r="IFH27" s="260"/>
      <c r="IFI27" s="260"/>
      <c r="IFJ27" s="260"/>
      <c r="IFK27" s="260"/>
      <c r="IFL27" s="260"/>
      <c r="IFM27" s="260"/>
      <c r="IFN27" s="260"/>
      <c r="IFO27" s="260"/>
      <c r="IFP27" s="260"/>
      <c r="IFQ27" s="260"/>
      <c r="IFR27" s="260"/>
      <c r="IFS27" s="260"/>
      <c r="IFT27" s="260"/>
      <c r="IFU27" s="260"/>
      <c r="IFV27" s="260"/>
      <c r="IFW27" s="260"/>
      <c r="IFX27" s="260"/>
      <c r="IFY27" s="260"/>
      <c r="IFZ27" s="260"/>
      <c r="IGA27" s="260"/>
      <c r="IGB27" s="260"/>
      <c r="IGC27" s="260"/>
      <c r="IGD27" s="260"/>
      <c r="IGE27" s="260"/>
      <c r="IGF27" s="260"/>
      <c r="IGG27" s="260"/>
      <c r="IGH27" s="260"/>
      <c r="IGI27" s="260"/>
      <c r="IGJ27" s="260"/>
      <c r="IGK27" s="260"/>
      <c r="IGL27" s="260"/>
      <c r="IGM27" s="260"/>
      <c r="IGN27" s="260"/>
      <c r="IGO27" s="260"/>
      <c r="IGP27" s="260"/>
      <c r="IGQ27" s="260"/>
      <c r="IGR27" s="260"/>
      <c r="IGS27" s="260"/>
      <c r="IGT27" s="260"/>
      <c r="IGU27" s="260"/>
      <c r="IGV27" s="260"/>
      <c r="IGW27" s="260"/>
      <c r="IGX27" s="260"/>
      <c r="IGY27" s="260"/>
      <c r="IGZ27" s="260"/>
      <c r="IHA27" s="260"/>
      <c r="IHB27" s="260"/>
      <c r="IHC27" s="260"/>
      <c r="IHD27" s="260"/>
      <c r="IHE27" s="260"/>
      <c r="IHF27" s="260"/>
      <c r="IHG27" s="260"/>
      <c r="IHH27" s="260"/>
      <c r="IHI27" s="260"/>
      <c r="IHJ27" s="260"/>
      <c r="IHK27" s="260"/>
      <c r="IHL27" s="260"/>
      <c r="IHM27" s="260"/>
      <c r="IHN27" s="260"/>
      <c r="IHO27" s="260"/>
      <c r="IHP27" s="260"/>
      <c r="IHQ27" s="260"/>
      <c r="IHR27" s="260"/>
      <c r="IHS27" s="260"/>
      <c r="IHT27" s="260"/>
      <c r="IHU27" s="260"/>
      <c r="IHV27" s="260"/>
      <c r="IHW27" s="260"/>
      <c r="IHX27" s="260"/>
      <c r="IHY27" s="260"/>
      <c r="IHZ27" s="260"/>
      <c r="IIA27" s="260"/>
      <c r="IIB27" s="260"/>
      <c r="IIC27" s="260"/>
      <c r="IID27" s="260"/>
      <c r="IIE27" s="260"/>
      <c r="IIF27" s="260"/>
      <c r="IIG27" s="260"/>
      <c r="IIH27" s="260"/>
      <c r="III27" s="260"/>
      <c r="IIJ27" s="260"/>
      <c r="IIK27" s="260"/>
      <c r="IIL27" s="260"/>
      <c r="IIM27" s="260"/>
      <c r="IIN27" s="260"/>
      <c r="IIO27" s="260"/>
      <c r="IIP27" s="260"/>
      <c r="IIQ27" s="260"/>
      <c r="IIR27" s="260"/>
      <c r="IIS27" s="260"/>
      <c r="IIT27" s="260"/>
      <c r="IIU27" s="260"/>
      <c r="IIV27" s="260"/>
      <c r="IIW27" s="260"/>
      <c r="IIX27" s="260"/>
      <c r="IIY27" s="260"/>
      <c r="IIZ27" s="260"/>
      <c r="IJA27" s="260"/>
      <c r="IJB27" s="260"/>
      <c r="IJC27" s="260"/>
      <c r="IJD27" s="260"/>
      <c r="IJE27" s="260"/>
      <c r="IJF27" s="260"/>
      <c r="IJG27" s="260"/>
      <c r="IJH27" s="260"/>
      <c r="IJI27" s="260"/>
      <c r="IJJ27" s="260"/>
      <c r="IJK27" s="260"/>
      <c r="IJL27" s="260"/>
      <c r="IJM27" s="260"/>
      <c r="IJN27" s="260"/>
      <c r="IJO27" s="260"/>
      <c r="IJP27" s="260"/>
      <c r="IJQ27" s="260"/>
      <c r="IJR27" s="260"/>
      <c r="IJS27" s="260"/>
      <c r="IJT27" s="260"/>
      <c r="IJU27" s="260"/>
      <c r="IJV27" s="260"/>
      <c r="IJW27" s="260"/>
      <c r="IJX27" s="260"/>
      <c r="IJY27" s="260"/>
      <c r="IJZ27" s="260"/>
      <c r="IKA27" s="260"/>
      <c r="IKB27" s="260"/>
      <c r="IKC27" s="260"/>
      <c r="IKD27" s="260"/>
      <c r="IKE27" s="260"/>
      <c r="IKF27" s="260"/>
      <c r="IKG27" s="260"/>
      <c r="IKH27" s="260"/>
      <c r="IKI27" s="260"/>
      <c r="IKJ27" s="260"/>
      <c r="IKK27" s="260"/>
      <c r="IKL27" s="260"/>
      <c r="IKM27" s="260"/>
      <c r="IKN27" s="260"/>
      <c r="IKO27" s="260"/>
      <c r="IKP27" s="260"/>
      <c r="IKQ27" s="260"/>
      <c r="IKR27" s="260"/>
      <c r="IKS27" s="260"/>
      <c r="IKT27" s="260"/>
      <c r="IKU27" s="260"/>
      <c r="IKV27" s="260"/>
      <c r="IKW27" s="260"/>
      <c r="IKX27" s="260"/>
      <c r="IKY27" s="260"/>
      <c r="IKZ27" s="260"/>
      <c r="ILA27" s="260"/>
      <c r="ILB27" s="260"/>
      <c r="ILC27" s="260"/>
      <c r="ILD27" s="260"/>
      <c r="ILE27" s="260"/>
      <c r="ILF27" s="260"/>
      <c r="ILG27" s="260"/>
      <c r="ILH27" s="260"/>
      <c r="ILI27" s="260"/>
      <c r="ILJ27" s="260"/>
      <c r="ILK27" s="260"/>
      <c r="ILL27" s="260"/>
      <c r="ILM27" s="260"/>
      <c r="ILN27" s="260"/>
      <c r="ILO27" s="260"/>
      <c r="ILP27" s="260"/>
      <c r="ILQ27" s="260"/>
      <c r="ILR27" s="260"/>
      <c r="ILS27" s="260"/>
      <c r="ILT27" s="260"/>
      <c r="ILU27" s="260"/>
      <c r="ILV27" s="260"/>
      <c r="ILW27" s="260"/>
      <c r="ILX27" s="260"/>
      <c r="ILY27" s="260"/>
      <c r="ILZ27" s="260"/>
      <c r="IMA27" s="260"/>
      <c r="IMB27" s="260"/>
      <c r="IMC27" s="260"/>
      <c r="IMD27" s="260"/>
      <c r="IME27" s="260"/>
      <c r="IMF27" s="260"/>
      <c r="IMG27" s="260"/>
      <c r="IMH27" s="260"/>
      <c r="IMI27" s="260"/>
      <c r="IMJ27" s="260"/>
      <c r="IMK27" s="260"/>
      <c r="IML27" s="260"/>
      <c r="IMM27" s="260"/>
      <c r="IMN27" s="260"/>
      <c r="IMO27" s="260"/>
      <c r="IMP27" s="260"/>
      <c r="IMQ27" s="260"/>
      <c r="IMR27" s="260"/>
      <c r="IMS27" s="260"/>
      <c r="IMT27" s="260"/>
      <c r="IMU27" s="260"/>
      <c r="IMV27" s="260"/>
      <c r="IMW27" s="260"/>
      <c r="IMX27" s="260"/>
      <c r="IMY27" s="260"/>
      <c r="IMZ27" s="260"/>
      <c r="INA27" s="260"/>
      <c r="INB27" s="260"/>
      <c r="INC27" s="260"/>
      <c r="IND27" s="260"/>
      <c r="INE27" s="260"/>
      <c r="INF27" s="260"/>
      <c r="ING27" s="260"/>
      <c r="INH27" s="260"/>
      <c r="INI27" s="260"/>
      <c r="INJ27" s="260"/>
      <c r="INK27" s="260"/>
      <c r="INL27" s="260"/>
      <c r="INM27" s="260"/>
      <c r="INN27" s="260"/>
      <c r="INO27" s="260"/>
      <c r="INP27" s="260"/>
      <c r="INQ27" s="260"/>
      <c r="INR27" s="260"/>
      <c r="INS27" s="260"/>
      <c r="INT27" s="260"/>
      <c r="INU27" s="260"/>
      <c r="INV27" s="260"/>
      <c r="INW27" s="260"/>
      <c r="INX27" s="260"/>
      <c r="INY27" s="260"/>
      <c r="INZ27" s="260"/>
      <c r="IOA27" s="260"/>
      <c r="IOB27" s="260"/>
      <c r="IOC27" s="260"/>
      <c r="IOD27" s="260"/>
      <c r="IOE27" s="260"/>
      <c r="IOF27" s="260"/>
      <c r="IOG27" s="260"/>
      <c r="IOH27" s="260"/>
      <c r="IOI27" s="260"/>
      <c r="IOJ27" s="260"/>
      <c r="IOK27" s="260"/>
      <c r="IOL27" s="260"/>
      <c r="IOM27" s="260"/>
      <c r="ION27" s="260"/>
      <c r="IOO27" s="260"/>
      <c r="IOP27" s="260"/>
      <c r="IOQ27" s="260"/>
      <c r="IOR27" s="260"/>
      <c r="IOS27" s="260"/>
      <c r="IOT27" s="260"/>
      <c r="IOU27" s="260"/>
      <c r="IOV27" s="260"/>
      <c r="IOW27" s="260"/>
      <c r="IOX27" s="260"/>
      <c r="IOY27" s="260"/>
      <c r="IOZ27" s="260"/>
      <c r="IPA27" s="260"/>
      <c r="IPB27" s="260"/>
      <c r="IPC27" s="260"/>
      <c r="IPD27" s="260"/>
      <c r="IPE27" s="260"/>
      <c r="IPF27" s="260"/>
      <c r="IPG27" s="260"/>
      <c r="IPH27" s="260"/>
      <c r="IPI27" s="260"/>
      <c r="IPJ27" s="260"/>
      <c r="IPK27" s="260"/>
      <c r="IPL27" s="260"/>
      <c r="IPM27" s="260"/>
      <c r="IPN27" s="260"/>
      <c r="IPO27" s="260"/>
      <c r="IPP27" s="260"/>
      <c r="IPQ27" s="260"/>
      <c r="IPR27" s="260"/>
      <c r="IPS27" s="260"/>
      <c r="IPT27" s="260"/>
      <c r="IPU27" s="260"/>
      <c r="IPV27" s="260"/>
      <c r="IPW27" s="260"/>
      <c r="IPX27" s="260"/>
      <c r="IPY27" s="260"/>
      <c r="IPZ27" s="260"/>
      <c r="IQA27" s="260"/>
      <c r="IQB27" s="260"/>
      <c r="IQC27" s="260"/>
      <c r="IQD27" s="260"/>
      <c r="IQE27" s="260"/>
      <c r="IQF27" s="260"/>
      <c r="IQG27" s="260"/>
      <c r="IQH27" s="260"/>
      <c r="IQI27" s="260"/>
      <c r="IQJ27" s="260"/>
      <c r="IQK27" s="260"/>
      <c r="IQL27" s="260"/>
      <c r="IQM27" s="260"/>
      <c r="IQN27" s="260"/>
      <c r="IQO27" s="260"/>
      <c r="IQP27" s="260"/>
      <c r="IQQ27" s="260"/>
      <c r="IQR27" s="260"/>
      <c r="IQS27" s="260"/>
      <c r="IQT27" s="260"/>
      <c r="IQU27" s="260"/>
      <c r="IQV27" s="260"/>
      <c r="IQW27" s="260"/>
      <c r="IQX27" s="260"/>
      <c r="IQY27" s="260"/>
      <c r="IQZ27" s="260"/>
      <c r="IRA27" s="260"/>
      <c r="IRB27" s="260"/>
      <c r="IRC27" s="260"/>
      <c r="IRD27" s="260"/>
      <c r="IRE27" s="260"/>
      <c r="IRF27" s="260"/>
      <c r="IRG27" s="260"/>
      <c r="IRH27" s="260"/>
      <c r="IRI27" s="260"/>
      <c r="IRJ27" s="260"/>
      <c r="IRK27" s="260"/>
      <c r="IRL27" s="260"/>
      <c r="IRM27" s="260"/>
      <c r="IRN27" s="260"/>
      <c r="IRO27" s="260"/>
      <c r="IRP27" s="260"/>
      <c r="IRQ27" s="260"/>
      <c r="IRR27" s="260"/>
      <c r="IRS27" s="260"/>
      <c r="IRT27" s="260"/>
      <c r="IRU27" s="260"/>
      <c r="IRV27" s="260"/>
      <c r="IRW27" s="260"/>
      <c r="IRX27" s="260"/>
      <c r="IRY27" s="260"/>
      <c r="IRZ27" s="260"/>
      <c r="ISA27" s="260"/>
      <c r="ISB27" s="260"/>
      <c r="ISC27" s="260"/>
      <c r="ISD27" s="260"/>
      <c r="ISE27" s="260"/>
      <c r="ISF27" s="260"/>
      <c r="ISG27" s="260"/>
      <c r="ISH27" s="260"/>
      <c r="ISI27" s="260"/>
      <c r="ISJ27" s="260"/>
      <c r="ISK27" s="260"/>
      <c r="ISL27" s="260"/>
      <c r="ISM27" s="260"/>
      <c r="ISN27" s="260"/>
      <c r="ISO27" s="260"/>
      <c r="ISP27" s="260"/>
      <c r="ISQ27" s="260"/>
      <c r="ISR27" s="260"/>
      <c r="ISS27" s="260"/>
      <c r="IST27" s="260"/>
      <c r="ISU27" s="260"/>
      <c r="ISV27" s="260"/>
      <c r="ISW27" s="260"/>
      <c r="ISX27" s="260"/>
      <c r="ISY27" s="260"/>
      <c r="ISZ27" s="260"/>
      <c r="ITA27" s="260"/>
      <c r="ITB27" s="260"/>
      <c r="ITC27" s="260"/>
      <c r="ITD27" s="260"/>
      <c r="ITE27" s="260"/>
      <c r="ITF27" s="260"/>
      <c r="ITG27" s="260"/>
      <c r="ITH27" s="260"/>
      <c r="ITI27" s="260"/>
      <c r="ITJ27" s="260"/>
      <c r="ITK27" s="260"/>
      <c r="ITL27" s="260"/>
      <c r="ITM27" s="260"/>
      <c r="ITN27" s="260"/>
      <c r="ITO27" s="260"/>
      <c r="ITP27" s="260"/>
      <c r="ITQ27" s="260"/>
      <c r="ITR27" s="260"/>
      <c r="ITS27" s="260"/>
      <c r="ITT27" s="260"/>
      <c r="ITU27" s="260"/>
      <c r="ITV27" s="260"/>
      <c r="ITW27" s="260"/>
      <c r="ITX27" s="260"/>
      <c r="ITY27" s="260"/>
      <c r="ITZ27" s="260"/>
      <c r="IUA27" s="260"/>
      <c r="IUB27" s="260"/>
      <c r="IUC27" s="260"/>
      <c r="IUD27" s="260"/>
      <c r="IUE27" s="260"/>
      <c r="IUF27" s="260"/>
      <c r="IUG27" s="260"/>
      <c r="IUH27" s="260"/>
      <c r="IUI27" s="260"/>
      <c r="IUJ27" s="260"/>
      <c r="IUK27" s="260"/>
      <c r="IUL27" s="260"/>
      <c r="IUM27" s="260"/>
      <c r="IUN27" s="260"/>
      <c r="IUO27" s="260"/>
      <c r="IUP27" s="260"/>
      <c r="IUQ27" s="260"/>
      <c r="IUR27" s="260"/>
      <c r="IUS27" s="260"/>
      <c r="IUT27" s="260"/>
      <c r="IUU27" s="260"/>
      <c r="IUV27" s="260"/>
      <c r="IUW27" s="260"/>
      <c r="IUX27" s="260"/>
      <c r="IUY27" s="260"/>
      <c r="IUZ27" s="260"/>
      <c r="IVA27" s="260"/>
      <c r="IVB27" s="260"/>
      <c r="IVC27" s="260"/>
      <c r="IVD27" s="260"/>
      <c r="IVE27" s="260"/>
      <c r="IVF27" s="260"/>
      <c r="IVG27" s="260"/>
      <c r="IVH27" s="260"/>
      <c r="IVI27" s="260"/>
      <c r="IVJ27" s="260"/>
      <c r="IVK27" s="260"/>
      <c r="IVL27" s="260"/>
      <c r="IVM27" s="260"/>
      <c r="IVN27" s="260"/>
      <c r="IVO27" s="260"/>
      <c r="IVP27" s="260"/>
      <c r="IVQ27" s="260"/>
      <c r="IVR27" s="260"/>
      <c r="IVS27" s="260"/>
      <c r="IVT27" s="260"/>
      <c r="IVU27" s="260"/>
      <c r="IVV27" s="260"/>
      <c r="IVW27" s="260"/>
      <c r="IVX27" s="260"/>
      <c r="IVY27" s="260"/>
      <c r="IVZ27" s="260"/>
      <c r="IWA27" s="260"/>
      <c r="IWB27" s="260"/>
      <c r="IWC27" s="260"/>
      <c r="IWD27" s="260"/>
      <c r="IWE27" s="260"/>
      <c r="IWF27" s="260"/>
      <c r="IWG27" s="260"/>
      <c r="IWH27" s="260"/>
      <c r="IWI27" s="260"/>
      <c r="IWJ27" s="260"/>
      <c r="IWK27" s="260"/>
      <c r="IWL27" s="260"/>
      <c r="IWM27" s="260"/>
      <c r="IWN27" s="260"/>
      <c r="IWO27" s="260"/>
      <c r="IWP27" s="260"/>
      <c r="IWQ27" s="260"/>
      <c r="IWR27" s="260"/>
      <c r="IWS27" s="260"/>
      <c r="IWT27" s="260"/>
      <c r="IWU27" s="260"/>
      <c r="IWV27" s="260"/>
      <c r="IWW27" s="260"/>
      <c r="IWX27" s="260"/>
      <c r="IWY27" s="260"/>
      <c r="IWZ27" s="260"/>
      <c r="IXA27" s="260"/>
      <c r="IXB27" s="260"/>
      <c r="IXC27" s="260"/>
      <c r="IXD27" s="260"/>
      <c r="IXE27" s="260"/>
      <c r="IXF27" s="260"/>
      <c r="IXG27" s="260"/>
      <c r="IXH27" s="260"/>
      <c r="IXI27" s="260"/>
      <c r="IXJ27" s="260"/>
      <c r="IXK27" s="260"/>
      <c r="IXL27" s="260"/>
      <c r="IXM27" s="260"/>
      <c r="IXN27" s="260"/>
      <c r="IXO27" s="260"/>
      <c r="IXP27" s="260"/>
      <c r="IXQ27" s="260"/>
      <c r="IXR27" s="260"/>
      <c r="IXS27" s="260"/>
      <c r="IXT27" s="260"/>
      <c r="IXU27" s="260"/>
      <c r="IXV27" s="260"/>
      <c r="IXW27" s="260"/>
      <c r="IXX27" s="260"/>
      <c r="IXY27" s="260"/>
      <c r="IXZ27" s="260"/>
      <c r="IYA27" s="260"/>
      <c r="IYB27" s="260"/>
      <c r="IYC27" s="260"/>
      <c r="IYD27" s="260"/>
      <c r="IYE27" s="260"/>
      <c r="IYF27" s="260"/>
      <c r="IYG27" s="260"/>
      <c r="IYH27" s="260"/>
      <c r="IYI27" s="260"/>
      <c r="IYJ27" s="260"/>
      <c r="IYK27" s="260"/>
      <c r="IYL27" s="260"/>
      <c r="IYM27" s="260"/>
      <c r="IYN27" s="260"/>
      <c r="IYO27" s="260"/>
      <c r="IYP27" s="260"/>
      <c r="IYQ27" s="260"/>
      <c r="IYR27" s="260"/>
      <c r="IYS27" s="260"/>
      <c r="IYT27" s="260"/>
      <c r="IYU27" s="260"/>
      <c r="IYV27" s="260"/>
      <c r="IYW27" s="260"/>
      <c r="IYX27" s="260"/>
      <c r="IYY27" s="260"/>
      <c r="IYZ27" s="260"/>
      <c r="IZA27" s="260"/>
      <c r="IZB27" s="260"/>
      <c r="IZC27" s="260"/>
      <c r="IZD27" s="260"/>
      <c r="IZE27" s="260"/>
      <c r="IZF27" s="260"/>
      <c r="IZG27" s="260"/>
      <c r="IZH27" s="260"/>
      <c r="IZI27" s="260"/>
      <c r="IZJ27" s="260"/>
      <c r="IZK27" s="260"/>
      <c r="IZL27" s="260"/>
      <c r="IZM27" s="260"/>
      <c r="IZN27" s="260"/>
      <c r="IZO27" s="260"/>
      <c r="IZP27" s="260"/>
      <c r="IZQ27" s="260"/>
      <c r="IZR27" s="260"/>
      <c r="IZS27" s="260"/>
      <c r="IZT27" s="260"/>
      <c r="IZU27" s="260"/>
      <c r="IZV27" s="260"/>
      <c r="IZW27" s="260"/>
      <c r="IZX27" s="260"/>
      <c r="IZY27" s="260"/>
      <c r="IZZ27" s="260"/>
      <c r="JAA27" s="260"/>
      <c r="JAB27" s="260"/>
      <c r="JAC27" s="260"/>
      <c r="JAD27" s="260"/>
      <c r="JAE27" s="260"/>
      <c r="JAF27" s="260"/>
      <c r="JAG27" s="260"/>
      <c r="JAH27" s="260"/>
      <c r="JAI27" s="260"/>
      <c r="JAJ27" s="260"/>
      <c r="JAK27" s="260"/>
      <c r="JAL27" s="260"/>
      <c r="JAM27" s="260"/>
      <c r="JAN27" s="260"/>
      <c r="JAO27" s="260"/>
      <c r="JAP27" s="260"/>
      <c r="JAQ27" s="260"/>
      <c r="JAR27" s="260"/>
      <c r="JAS27" s="260"/>
      <c r="JAT27" s="260"/>
      <c r="JAU27" s="260"/>
      <c r="JAV27" s="260"/>
      <c r="JAW27" s="260"/>
      <c r="JAX27" s="260"/>
      <c r="JAY27" s="260"/>
      <c r="JAZ27" s="260"/>
      <c r="JBA27" s="260"/>
      <c r="JBB27" s="260"/>
      <c r="JBC27" s="260"/>
      <c r="JBD27" s="260"/>
      <c r="JBE27" s="260"/>
      <c r="JBF27" s="260"/>
      <c r="JBG27" s="260"/>
      <c r="JBH27" s="260"/>
      <c r="JBI27" s="260"/>
      <c r="JBJ27" s="260"/>
      <c r="JBK27" s="260"/>
      <c r="JBL27" s="260"/>
      <c r="JBM27" s="260"/>
      <c r="JBN27" s="260"/>
      <c r="JBO27" s="260"/>
      <c r="JBP27" s="260"/>
      <c r="JBQ27" s="260"/>
      <c r="JBR27" s="260"/>
      <c r="JBS27" s="260"/>
      <c r="JBT27" s="260"/>
      <c r="JBU27" s="260"/>
      <c r="JBV27" s="260"/>
      <c r="JBW27" s="260"/>
      <c r="JBX27" s="260"/>
      <c r="JBY27" s="260"/>
      <c r="JBZ27" s="260"/>
      <c r="JCA27" s="260"/>
      <c r="JCB27" s="260"/>
      <c r="JCC27" s="260"/>
      <c r="JCD27" s="260"/>
      <c r="JCE27" s="260"/>
      <c r="JCF27" s="260"/>
      <c r="JCG27" s="260"/>
      <c r="JCH27" s="260"/>
      <c r="JCI27" s="260"/>
      <c r="JCJ27" s="260"/>
      <c r="JCK27" s="260"/>
      <c r="JCL27" s="260"/>
      <c r="JCM27" s="260"/>
      <c r="JCN27" s="260"/>
      <c r="JCO27" s="260"/>
      <c r="JCP27" s="260"/>
      <c r="JCQ27" s="260"/>
      <c r="JCR27" s="260"/>
      <c r="JCS27" s="260"/>
      <c r="JCT27" s="260"/>
      <c r="JCU27" s="260"/>
      <c r="JCV27" s="260"/>
      <c r="JCW27" s="260"/>
      <c r="JCX27" s="260"/>
      <c r="JCY27" s="260"/>
      <c r="JCZ27" s="260"/>
      <c r="JDA27" s="260"/>
      <c r="JDB27" s="260"/>
      <c r="JDC27" s="260"/>
      <c r="JDD27" s="260"/>
      <c r="JDE27" s="260"/>
      <c r="JDF27" s="260"/>
      <c r="JDG27" s="260"/>
      <c r="JDH27" s="260"/>
      <c r="JDI27" s="260"/>
      <c r="JDJ27" s="260"/>
      <c r="JDK27" s="260"/>
      <c r="JDL27" s="260"/>
      <c r="JDM27" s="260"/>
      <c r="JDN27" s="260"/>
      <c r="JDO27" s="260"/>
      <c r="JDP27" s="260"/>
      <c r="JDQ27" s="260"/>
      <c r="JDR27" s="260"/>
      <c r="JDS27" s="260"/>
      <c r="JDT27" s="260"/>
      <c r="JDU27" s="260"/>
      <c r="JDV27" s="260"/>
      <c r="JDW27" s="260"/>
      <c r="JDX27" s="260"/>
      <c r="JDY27" s="260"/>
      <c r="JDZ27" s="260"/>
      <c r="JEA27" s="260"/>
      <c r="JEB27" s="260"/>
      <c r="JEC27" s="260"/>
      <c r="JED27" s="260"/>
      <c r="JEE27" s="260"/>
      <c r="JEF27" s="260"/>
      <c r="JEG27" s="260"/>
      <c r="JEH27" s="260"/>
      <c r="JEI27" s="260"/>
      <c r="JEJ27" s="260"/>
      <c r="JEK27" s="260"/>
      <c r="JEL27" s="260"/>
      <c r="JEM27" s="260"/>
      <c r="JEN27" s="260"/>
      <c r="JEO27" s="260"/>
      <c r="JEP27" s="260"/>
      <c r="JEQ27" s="260"/>
      <c r="JER27" s="260"/>
      <c r="JES27" s="260"/>
      <c r="JET27" s="260"/>
      <c r="JEU27" s="260"/>
      <c r="JEV27" s="260"/>
      <c r="JEW27" s="260"/>
      <c r="JEX27" s="260"/>
      <c r="JEY27" s="260"/>
      <c r="JEZ27" s="260"/>
      <c r="JFA27" s="260"/>
      <c r="JFB27" s="260"/>
      <c r="JFC27" s="260"/>
      <c r="JFD27" s="260"/>
      <c r="JFE27" s="260"/>
      <c r="JFF27" s="260"/>
      <c r="JFG27" s="260"/>
      <c r="JFH27" s="260"/>
      <c r="JFI27" s="260"/>
      <c r="JFJ27" s="260"/>
      <c r="JFK27" s="260"/>
      <c r="JFL27" s="260"/>
      <c r="JFM27" s="260"/>
      <c r="JFN27" s="260"/>
      <c r="JFO27" s="260"/>
      <c r="JFP27" s="260"/>
      <c r="JFQ27" s="260"/>
      <c r="JFR27" s="260"/>
      <c r="JFS27" s="260"/>
      <c r="JFT27" s="260"/>
      <c r="JFU27" s="260"/>
      <c r="JFV27" s="260"/>
      <c r="JFW27" s="260"/>
      <c r="JFX27" s="260"/>
      <c r="JFY27" s="260"/>
      <c r="JFZ27" s="260"/>
      <c r="JGA27" s="260"/>
      <c r="JGB27" s="260"/>
      <c r="JGC27" s="260"/>
      <c r="JGD27" s="260"/>
      <c r="JGE27" s="260"/>
      <c r="JGF27" s="260"/>
      <c r="JGG27" s="260"/>
      <c r="JGH27" s="260"/>
      <c r="JGI27" s="260"/>
      <c r="JGJ27" s="260"/>
      <c r="JGK27" s="260"/>
      <c r="JGL27" s="260"/>
      <c r="JGM27" s="260"/>
      <c r="JGN27" s="260"/>
      <c r="JGO27" s="260"/>
      <c r="JGP27" s="260"/>
      <c r="JGQ27" s="260"/>
      <c r="JGR27" s="260"/>
      <c r="JGS27" s="260"/>
      <c r="JGT27" s="260"/>
      <c r="JGU27" s="260"/>
      <c r="JGV27" s="260"/>
      <c r="JGW27" s="260"/>
      <c r="JGX27" s="260"/>
      <c r="JGY27" s="260"/>
      <c r="JGZ27" s="260"/>
      <c r="JHA27" s="260"/>
      <c r="JHB27" s="260"/>
      <c r="JHC27" s="260"/>
      <c r="JHD27" s="260"/>
      <c r="JHE27" s="260"/>
      <c r="JHF27" s="260"/>
      <c r="JHG27" s="260"/>
      <c r="JHH27" s="260"/>
      <c r="JHI27" s="260"/>
      <c r="JHJ27" s="260"/>
      <c r="JHK27" s="260"/>
      <c r="JHL27" s="260"/>
      <c r="JHM27" s="260"/>
      <c r="JHN27" s="260"/>
      <c r="JHO27" s="260"/>
      <c r="JHP27" s="260"/>
      <c r="JHQ27" s="260"/>
      <c r="JHR27" s="260"/>
      <c r="JHS27" s="260"/>
      <c r="JHT27" s="260"/>
      <c r="JHU27" s="260"/>
      <c r="JHV27" s="260"/>
      <c r="JHW27" s="260"/>
      <c r="JHX27" s="260"/>
      <c r="JHY27" s="260"/>
      <c r="JHZ27" s="260"/>
      <c r="JIA27" s="260"/>
      <c r="JIB27" s="260"/>
      <c r="JIC27" s="260"/>
      <c r="JID27" s="260"/>
      <c r="JIE27" s="260"/>
      <c r="JIF27" s="260"/>
      <c r="JIG27" s="260"/>
      <c r="JIH27" s="260"/>
      <c r="JII27" s="260"/>
      <c r="JIJ27" s="260"/>
      <c r="JIK27" s="260"/>
      <c r="JIL27" s="260"/>
      <c r="JIM27" s="260"/>
      <c r="JIN27" s="260"/>
      <c r="JIO27" s="260"/>
      <c r="JIP27" s="260"/>
      <c r="JIQ27" s="260"/>
      <c r="JIR27" s="260"/>
      <c r="JIS27" s="260"/>
      <c r="JIT27" s="260"/>
      <c r="JIU27" s="260"/>
      <c r="JIV27" s="260"/>
      <c r="JIW27" s="260"/>
      <c r="JIX27" s="260"/>
      <c r="JIY27" s="260"/>
      <c r="JIZ27" s="260"/>
      <c r="JJA27" s="260"/>
      <c r="JJB27" s="260"/>
      <c r="JJC27" s="260"/>
      <c r="JJD27" s="260"/>
      <c r="JJE27" s="260"/>
      <c r="JJF27" s="260"/>
      <c r="JJG27" s="260"/>
      <c r="JJH27" s="260"/>
      <c r="JJI27" s="260"/>
      <c r="JJJ27" s="260"/>
      <c r="JJK27" s="260"/>
      <c r="JJL27" s="260"/>
      <c r="JJM27" s="260"/>
      <c r="JJN27" s="260"/>
      <c r="JJO27" s="260"/>
      <c r="JJP27" s="260"/>
      <c r="JJQ27" s="260"/>
      <c r="JJR27" s="260"/>
      <c r="JJS27" s="260"/>
      <c r="JJT27" s="260"/>
      <c r="JJU27" s="260"/>
      <c r="JJV27" s="260"/>
      <c r="JJW27" s="260"/>
      <c r="JJX27" s="260"/>
      <c r="JJY27" s="260"/>
      <c r="JJZ27" s="260"/>
      <c r="JKA27" s="260"/>
      <c r="JKB27" s="260"/>
      <c r="JKC27" s="260"/>
      <c r="JKD27" s="260"/>
      <c r="JKE27" s="260"/>
      <c r="JKF27" s="260"/>
      <c r="JKG27" s="260"/>
      <c r="JKH27" s="260"/>
      <c r="JKI27" s="260"/>
      <c r="JKJ27" s="260"/>
      <c r="JKK27" s="260"/>
      <c r="JKL27" s="260"/>
      <c r="JKM27" s="260"/>
      <c r="JKN27" s="260"/>
      <c r="JKO27" s="260"/>
      <c r="JKP27" s="260"/>
      <c r="JKQ27" s="260"/>
      <c r="JKR27" s="260"/>
      <c r="JKS27" s="260"/>
      <c r="JKT27" s="260"/>
      <c r="JKU27" s="260"/>
      <c r="JKV27" s="260"/>
      <c r="JKW27" s="260"/>
      <c r="JKX27" s="260"/>
      <c r="JKY27" s="260"/>
      <c r="JKZ27" s="260"/>
      <c r="JLA27" s="260"/>
      <c r="JLB27" s="260"/>
      <c r="JLC27" s="260"/>
      <c r="JLD27" s="260"/>
      <c r="JLE27" s="260"/>
      <c r="JLF27" s="260"/>
      <c r="JLG27" s="260"/>
      <c r="JLH27" s="260"/>
      <c r="JLI27" s="260"/>
      <c r="JLJ27" s="260"/>
      <c r="JLK27" s="260"/>
      <c r="JLL27" s="260"/>
      <c r="JLM27" s="260"/>
      <c r="JLN27" s="260"/>
      <c r="JLO27" s="260"/>
      <c r="JLP27" s="260"/>
      <c r="JLQ27" s="260"/>
      <c r="JLR27" s="260"/>
      <c r="JLS27" s="260"/>
      <c r="JLT27" s="260"/>
      <c r="JLU27" s="260"/>
      <c r="JLV27" s="260"/>
      <c r="JLW27" s="260"/>
      <c r="JLX27" s="260"/>
      <c r="JLY27" s="260"/>
      <c r="JLZ27" s="260"/>
      <c r="JMA27" s="260"/>
      <c r="JMB27" s="260"/>
      <c r="JMC27" s="260"/>
      <c r="JMD27" s="260"/>
      <c r="JME27" s="260"/>
      <c r="JMF27" s="260"/>
      <c r="JMG27" s="260"/>
      <c r="JMH27" s="260"/>
      <c r="JMI27" s="260"/>
      <c r="JMJ27" s="260"/>
      <c r="JMK27" s="260"/>
      <c r="JML27" s="260"/>
      <c r="JMM27" s="260"/>
      <c r="JMN27" s="260"/>
      <c r="JMO27" s="260"/>
      <c r="JMP27" s="260"/>
      <c r="JMQ27" s="260"/>
      <c r="JMR27" s="260"/>
      <c r="JMS27" s="260"/>
      <c r="JMT27" s="260"/>
      <c r="JMU27" s="260"/>
      <c r="JMV27" s="260"/>
      <c r="JMW27" s="260"/>
      <c r="JMX27" s="260"/>
      <c r="JMY27" s="260"/>
      <c r="JMZ27" s="260"/>
      <c r="JNA27" s="260"/>
      <c r="JNB27" s="260"/>
      <c r="JNC27" s="260"/>
      <c r="JND27" s="260"/>
      <c r="JNE27" s="260"/>
      <c r="JNF27" s="260"/>
      <c r="JNG27" s="260"/>
      <c r="JNH27" s="260"/>
      <c r="JNI27" s="260"/>
      <c r="JNJ27" s="260"/>
      <c r="JNK27" s="260"/>
      <c r="JNL27" s="260"/>
      <c r="JNM27" s="260"/>
      <c r="JNN27" s="260"/>
      <c r="JNO27" s="260"/>
      <c r="JNP27" s="260"/>
      <c r="JNQ27" s="260"/>
      <c r="JNR27" s="260"/>
      <c r="JNS27" s="260"/>
      <c r="JNT27" s="260"/>
      <c r="JNU27" s="260"/>
      <c r="JNV27" s="260"/>
      <c r="JNW27" s="260"/>
      <c r="JNX27" s="260"/>
      <c r="JNY27" s="260"/>
      <c r="JNZ27" s="260"/>
      <c r="JOA27" s="260"/>
      <c r="JOB27" s="260"/>
      <c r="JOC27" s="260"/>
      <c r="JOD27" s="260"/>
      <c r="JOE27" s="260"/>
      <c r="JOF27" s="260"/>
      <c r="JOG27" s="260"/>
      <c r="JOH27" s="260"/>
      <c r="JOI27" s="260"/>
      <c r="JOJ27" s="260"/>
      <c r="JOK27" s="260"/>
      <c r="JOL27" s="260"/>
      <c r="JOM27" s="260"/>
      <c r="JON27" s="260"/>
      <c r="JOO27" s="260"/>
      <c r="JOP27" s="260"/>
      <c r="JOQ27" s="260"/>
      <c r="JOR27" s="260"/>
      <c r="JOS27" s="260"/>
      <c r="JOT27" s="260"/>
      <c r="JOU27" s="260"/>
      <c r="JOV27" s="260"/>
      <c r="JOW27" s="260"/>
      <c r="JOX27" s="260"/>
      <c r="JOY27" s="260"/>
      <c r="JOZ27" s="260"/>
      <c r="JPA27" s="260"/>
      <c r="JPB27" s="260"/>
      <c r="JPC27" s="260"/>
      <c r="JPD27" s="260"/>
      <c r="JPE27" s="260"/>
      <c r="JPF27" s="260"/>
      <c r="JPG27" s="260"/>
      <c r="JPH27" s="260"/>
      <c r="JPI27" s="260"/>
      <c r="JPJ27" s="260"/>
      <c r="JPK27" s="260"/>
      <c r="JPL27" s="260"/>
      <c r="JPM27" s="260"/>
      <c r="JPN27" s="260"/>
      <c r="JPO27" s="260"/>
      <c r="JPP27" s="260"/>
      <c r="JPQ27" s="260"/>
      <c r="JPR27" s="260"/>
      <c r="JPS27" s="260"/>
      <c r="JPT27" s="260"/>
      <c r="JPU27" s="260"/>
      <c r="JPV27" s="260"/>
      <c r="JPW27" s="260"/>
      <c r="JPX27" s="260"/>
      <c r="JPY27" s="260"/>
      <c r="JPZ27" s="260"/>
      <c r="JQA27" s="260"/>
      <c r="JQB27" s="260"/>
      <c r="JQC27" s="260"/>
      <c r="JQD27" s="260"/>
      <c r="JQE27" s="260"/>
      <c r="JQF27" s="260"/>
      <c r="JQG27" s="260"/>
      <c r="JQH27" s="260"/>
      <c r="JQI27" s="260"/>
      <c r="JQJ27" s="260"/>
      <c r="JQK27" s="260"/>
      <c r="JQL27" s="260"/>
      <c r="JQM27" s="260"/>
      <c r="JQN27" s="260"/>
      <c r="JQO27" s="260"/>
      <c r="JQP27" s="260"/>
      <c r="JQQ27" s="260"/>
      <c r="JQR27" s="260"/>
      <c r="JQS27" s="260"/>
      <c r="JQT27" s="260"/>
      <c r="JQU27" s="260"/>
      <c r="JQV27" s="260"/>
      <c r="JQW27" s="260"/>
      <c r="JQX27" s="260"/>
      <c r="JQY27" s="260"/>
      <c r="JQZ27" s="260"/>
      <c r="JRA27" s="260"/>
      <c r="JRB27" s="260"/>
      <c r="JRC27" s="260"/>
      <c r="JRD27" s="260"/>
      <c r="JRE27" s="260"/>
      <c r="JRF27" s="260"/>
      <c r="JRG27" s="260"/>
      <c r="JRH27" s="260"/>
      <c r="JRI27" s="260"/>
      <c r="JRJ27" s="260"/>
      <c r="JRK27" s="260"/>
      <c r="JRL27" s="260"/>
      <c r="JRM27" s="260"/>
      <c r="JRN27" s="260"/>
      <c r="JRO27" s="260"/>
      <c r="JRP27" s="260"/>
      <c r="JRQ27" s="260"/>
      <c r="JRR27" s="260"/>
      <c r="JRS27" s="260"/>
      <c r="JRT27" s="260"/>
      <c r="JRU27" s="260"/>
      <c r="JRV27" s="260"/>
      <c r="JRW27" s="260"/>
      <c r="JRX27" s="260"/>
      <c r="JRY27" s="260"/>
      <c r="JRZ27" s="260"/>
      <c r="JSA27" s="260"/>
      <c r="JSB27" s="260"/>
      <c r="JSC27" s="260"/>
      <c r="JSD27" s="260"/>
      <c r="JSE27" s="260"/>
      <c r="JSF27" s="260"/>
      <c r="JSG27" s="260"/>
      <c r="JSH27" s="260"/>
      <c r="JSI27" s="260"/>
      <c r="JSJ27" s="260"/>
      <c r="JSK27" s="260"/>
      <c r="JSL27" s="260"/>
      <c r="JSM27" s="260"/>
      <c r="JSN27" s="260"/>
      <c r="JSO27" s="260"/>
      <c r="JSP27" s="260"/>
      <c r="JSQ27" s="260"/>
      <c r="JSR27" s="260"/>
      <c r="JSS27" s="260"/>
      <c r="JST27" s="260"/>
      <c r="JSU27" s="260"/>
      <c r="JSV27" s="260"/>
      <c r="JSW27" s="260"/>
      <c r="JSX27" s="260"/>
      <c r="JSY27" s="260"/>
      <c r="JSZ27" s="260"/>
      <c r="JTA27" s="260"/>
      <c r="JTB27" s="260"/>
      <c r="JTC27" s="260"/>
      <c r="JTD27" s="260"/>
      <c r="JTE27" s="260"/>
      <c r="JTF27" s="260"/>
      <c r="JTG27" s="260"/>
      <c r="JTH27" s="260"/>
      <c r="JTI27" s="260"/>
      <c r="JTJ27" s="260"/>
      <c r="JTK27" s="260"/>
      <c r="JTL27" s="260"/>
      <c r="JTM27" s="260"/>
      <c r="JTN27" s="260"/>
      <c r="JTO27" s="260"/>
      <c r="JTP27" s="260"/>
      <c r="JTQ27" s="260"/>
      <c r="JTR27" s="260"/>
      <c r="JTS27" s="260"/>
      <c r="JTT27" s="260"/>
      <c r="JTU27" s="260"/>
      <c r="JTV27" s="260"/>
      <c r="JTW27" s="260"/>
      <c r="JTX27" s="260"/>
      <c r="JTY27" s="260"/>
      <c r="JTZ27" s="260"/>
      <c r="JUA27" s="260"/>
      <c r="JUB27" s="260"/>
      <c r="JUC27" s="260"/>
      <c r="JUD27" s="260"/>
      <c r="JUE27" s="260"/>
      <c r="JUF27" s="260"/>
      <c r="JUG27" s="260"/>
      <c r="JUH27" s="260"/>
      <c r="JUI27" s="260"/>
      <c r="JUJ27" s="260"/>
      <c r="JUK27" s="260"/>
      <c r="JUL27" s="260"/>
      <c r="JUM27" s="260"/>
      <c r="JUN27" s="260"/>
      <c r="JUO27" s="260"/>
      <c r="JUP27" s="260"/>
      <c r="JUQ27" s="260"/>
      <c r="JUR27" s="260"/>
      <c r="JUS27" s="260"/>
      <c r="JUT27" s="260"/>
      <c r="JUU27" s="260"/>
      <c r="JUV27" s="260"/>
      <c r="JUW27" s="260"/>
      <c r="JUX27" s="260"/>
      <c r="JUY27" s="260"/>
      <c r="JUZ27" s="260"/>
      <c r="JVA27" s="260"/>
      <c r="JVB27" s="260"/>
      <c r="JVC27" s="260"/>
      <c r="JVD27" s="260"/>
      <c r="JVE27" s="260"/>
      <c r="JVF27" s="260"/>
      <c r="JVG27" s="260"/>
      <c r="JVH27" s="260"/>
      <c r="JVI27" s="260"/>
      <c r="JVJ27" s="260"/>
      <c r="JVK27" s="260"/>
      <c r="JVL27" s="260"/>
      <c r="JVM27" s="260"/>
      <c r="JVN27" s="260"/>
      <c r="JVO27" s="260"/>
      <c r="JVP27" s="260"/>
      <c r="JVQ27" s="260"/>
      <c r="JVR27" s="260"/>
      <c r="JVS27" s="260"/>
      <c r="JVT27" s="260"/>
      <c r="JVU27" s="260"/>
      <c r="JVV27" s="260"/>
      <c r="JVW27" s="260"/>
      <c r="JVX27" s="260"/>
      <c r="JVY27" s="260"/>
      <c r="JVZ27" s="260"/>
      <c r="JWA27" s="260"/>
      <c r="JWB27" s="260"/>
      <c r="JWC27" s="260"/>
      <c r="JWD27" s="260"/>
      <c r="JWE27" s="260"/>
      <c r="JWF27" s="260"/>
      <c r="JWG27" s="260"/>
      <c r="JWH27" s="260"/>
      <c r="JWI27" s="260"/>
      <c r="JWJ27" s="260"/>
      <c r="JWK27" s="260"/>
      <c r="JWL27" s="260"/>
      <c r="JWM27" s="260"/>
      <c r="JWN27" s="260"/>
      <c r="JWO27" s="260"/>
      <c r="JWP27" s="260"/>
      <c r="JWQ27" s="260"/>
      <c r="JWR27" s="260"/>
      <c r="JWS27" s="260"/>
      <c r="JWT27" s="260"/>
      <c r="JWU27" s="260"/>
      <c r="JWV27" s="260"/>
      <c r="JWW27" s="260"/>
      <c r="JWX27" s="260"/>
      <c r="JWY27" s="260"/>
      <c r="JWZ27" s="260"/>
      <c r="JXA27" s="260"/>
      <c r="JXB27" s="260"/>
      <c r="JXC27" s="260"/>
      <c r="JXD27" s="260"/>
      <c r="JXE27" s="260"/>
      <c r="JXF27" s="260"/>
      <c r="JXG27" s="260"/>
      <c r="JXH27" s="260"/>
      <c r="JXI27" s="260"/>
      <c r="JXJ27" s="260"/>
      <c r="JXK27" s="260"/>
      <c r="JXL27" s="260"/>
      <c r="JXM27" s="260"/>
      <c r="JXN27" s="260"/>
      <c r="JXO27" s="260"/>
      <c r="JXP27" s="260"/>
      <c r="JXQ27" s="260"/>
      <c r="JXR27" s="260"/>
      <c r="JXS27" s="260"/>
      <c r="JXT27" s="260"/>
      <c r="JXU27" s="260"/>
      <c r="JXV27" s="260"/>
      <c r="JXW27" s="260"/>
      <c r="JXX27" s="260"/>
      <c r="JXY27" s="260"/>
      <c r="JXZ27" s="260"/>
      <c r="JYA27" s="260"/>
      <c r="JYB27" s="260"/>
      <c r="JYC27" s="260"/>
      <c r="JYD27" s="260"/>
      <c r="JYE27" s="260"/>
      <c r="JYF27" s="260"/>
      <c r="JYG27" s="260"/>
      <c r="JYH27" s="260"/>
      <c r="JYI27" s="260"/>
      <c r="JYJ27" s="260"/>
      <c r="JYK27" s="260"/>
      <c r="JYL27" s="260"/>
      <c r="JYM27" s="260"/>
      <c r="JYN27" s="260"/>
      <c r="JYO27" s="260"/>
      <c r="JYP27" s="260"/>
      <c r="JYQ27" s="260"/>
      <c r="JYR27" s="260"/>
      <c r="JYS27" s="260"/>
      <c r="JYT27" s="260"/>
      <c r="JYU27" s="260"/>
      <c r="JYV27" s="260"/>
      <c r="JYW27" s="260"/>
      <c r="JYX27" s="260"/>
      <c r="JYY27" s="260"/>
      <c r="JYZ27" s="260"/>
      <c r="JZA27" s="260"/>
      <c r="JZB27" s="260"/>
      <c r="JZC27" s="260"/>
      <c r="JZD27" s="260"/>
      <c r="JZE27" s="260"/>
      <c r="JZF27" s="260"/>
      <c r="JZG27" s="260"/>
      <c r="JZH27" s="260"/>
      <c r="JZI27" s="260"/>
      <c r="JZJ27" s="260"/>
      <c r="JZK27" s="260"/>
      <c r="JZL27" s="260"/>
      <c r="JZM27" s="260"/>
      <c r="JZN27" s="260"/>
      <c r="JZO27" s="260"/>
      <c r="JZP27" s="260"/>
      <c r="JZQ27" s="260"/>
      <c r="JZR27" s="260"/>
      <c r="JZS27" s="260"/>
      <c r="JZT27" s="260"/>
      <c r="JZU27" s="260"/>
      <c r="JZV27" s="260"/>
      <c r="JZW27" s="260"/>
      <c r="JZX27" s="260"/>
      <c r="JZY27" s="260"/>
      <c r="JZZ27" s="260"/>
      <c r="KAA27" s="260"/>
      <c r="KAB27" s="260"/>
      <c r="KAC27" s="260"/>
      <c r="KAD27" s="260"/>
      <c r="KAE27" s="260"/>
      <c r="KAF27" s="260"/>
      <c r="KAG27" s="260"/>
      <c r="KAH27" s="260"/>
      <c r="KAI27" s="260"/>
      <c r="KAJ27" s="260"/>
      <c r="KAK27" s="260"/>
      <c r="KAL27" s="260"/>
      <c r="KAM27" s="260"/>
      <c r="KAN27" s="260"/>
      <c r="KAO27" s="260"/>
      <c r="KAP27" s="260"/>
      <c r="KAQ27" s="260"/>
      <c r="KAR27" s="260"/>
      <c r="KAS27" s="260"/>
      <c r="KAT27" s="260"/>
      <c r="KAU27" s="260"/>
      <c r="KAV27" s="260"/>
      <c r="KAW27" s="260"/>
      <c r="KAX27" s="260"/>
      <c r="KAY27" s="260"/>
      <c r="KAZ27" s="260"/>
      <c r="KBA27" s="260"/>
      <c r="KBB27" s="260"/>
      <c r="KBC27" s="260"/>
      <c r="KBD27" s="260"/>
      <c r="KBE27" s="260"/>
      <c r="KBF27" s="260"/>
      <c r="KBG27" s="260"/>
      <c r="KBH27" s="260"/>
      <c r="KBI27" s="260"/>
      <c r="KBJ27" s="260"/>
      <c r="KBK27" s="260"/>
      <c r="KBL27" s="260"/>
      <c r="KBM27" s="260"/>
      <c r="KBN27" s="260"/>
      <c r="KBO27" s="260"/>
      <c r="KBP27" s="260"/>
      <c r="KBQ27" s="260"/>
      <c r="KBR27" s="260"/>
      <c r="KBS27" s="260"/>
      <c r="KBT27" s="260"/>
      <c r="KBU27" s="260"/>
      <c r="KBV27" s="260"/>
      <c r="KBW27" s="260"/>
      <c r="KBX27" s="260"/>
      <c r="KBY27" s="260"/>
      <c r="KBZ27" s="260"/>
      <c r="KCA27" s="260"/>
      <c r="KCB27" s="260"/>
      <c r="KCC27" s="260"/>
      <c r="KCD27" s="260"/>
      <c r="KCE27" s="260"/>
      <c r="KCF27" s="260"/>
      <c r="KCG27" s="260"/>
      <c r="KCH27" s="260"/>
      <c r="KCI27" s="260"/>
      <c r="KCJ27" s="260"/>
      <c r="KCK27" s="260"/>
      <c r="KCL27" s="260"/>
      <c r="KCM27" s="260"/>
      <c r="KCN27" s="260"/>
      <c r="KCO27" s="260"/>
      <c r="KCP27" s="260"/>
      <c r="KCQ27" s="260"/>
      <c r="KCR27" s="260"/>
      <c r="KCS27" s="260"/>
      <c r="KCT27" s="260"/>
      <c r="KCU27" s="260"/>
      <c r="KCV27" s="260"/>
      <c r="KCW27" s="260"/>
      <c r="KCX27" s="260"/>
      <c r="KCY27" s="260"/>
      <c r="KCZ27" s="260"/>
      <c r="KDA27" s="260"/>
      <c r="KDB27" s="260"/>
      <c r="KDC27" s="260"/>
      <c r="KDD27" s="260"/>
      <c r="KDE27" s="260"/>
      <c r="KDF27" s="260"/>
      <c r="KDG27" s="260"/>
      <c r="KDH27" s="260"/>
      <c r="KDI27" s="260"/>
      <c r="KDJ27" s="260"/>
      <c r="KDK27" s="260"/>
      <c r="KDL27" s="260"/>
      <c r="KDM27" s="260"/>
      <c r="KDN27" s="260"/>
      <c r="KDO27" s="260"/>
      <c r="KDP27" s="260"/>
      <c r="KDQ27" s="260"/>
      <c r="KDR27" s="260"/>
      <c r="KDS27" s="260"/>
      <c r="KDT27" s="260"/>
      <c r="KDU27" s="260"/>
      <c r="KDV27" s="260"/>
      <c r="KDW27" s="260"/>
      <c r="KDX27" s="260"/>
      <c r="KDY27" s="260"/>
      <c r="KDZ27" s="260"/>
      <c r="KEA27" s="260"/>
      <c r="KEB27" s="260"/>
      <c r="KEC27" s="260"/>
      <c r="KED27" s="260"/>
      <c r="KEE27" s="260"/>
      <c r="KEF27" s="260"/>
      <c r="KEG27" s="260"/>
      <c r="KEH27" s="260"/>
      <c r="KEI27" s="260"/>
      <c r="KEJ27" s="260"/>
      <c r="KEK27" s="260"/>
      <c r="KEL27" s="260"/>
      <c r="KEM27" s="260"/>
      <c r="KEN27" s="260"/>
      <c r="KEO27" s="260"/>
      <c r="KEP27" s="260"/>
      <c r="KEQ27" s="260"/>
      <c r="KER27" s="260"/>
      <c r="KES27" s="260"/>
      <c r="KET27" s="260"/>
      <c r="KEU27" s="260"/>
      <c r="KEV27" s="260"/>
      <c r="KEW27" s="260"/>
      <c r="KEX27" s="260"/>
      <c r="KEY27" s="260"/>
      <c r="KEZ27" s="260"/>
      <c r="KFA27" s="260"/>
      <c r="KFB27" s="260"/>
      <c r="KFC27" s="260"/>
      <c r="KFD27" s="260"/>
      <c r="KFE27" s="260"/>
      <c r="KFF27" s="260"/>
      <c r="KFG27" s="260"/>
      <c r="KFH27" s="260"/>
      <c r="KFI27" s="260"/>
      <c r="KFJ27" s="260"/>
      <c r="KFK27" s="260"/>
      <c r="KFL27" s="260"/>
      <c r="KFM27" s="260"/>
      <c r="KFN27" s="260"/>
      <c r="KFO27" s="260"/>
      <c r="KFP27" s="260"/>
      <c r="KFQ27" s="260"/>
      <c r="KFR27" s="260"/>
      <c r="KFS27" s="260"/>
      <c r="KFT27" s="260"/>
      <c r="KFU27" s="260"/>
      <c r="KFV27" s="260"/>
      <c r="KFW27" s="260"/>
      <c r="KFX27" s="260"/>
      <c r="KFY27" s="260"/>
      <c r="KFZ27" s="260"/>
      <c r="KGA27" s="260"/>
      <c r="KGB27" s="260"/>
      <c r="KGC27" s="260"/>
      <c r="KGD27" s="260"/>
      <c r="KGE27" s="260"/>
      <c r="KGF27" s="260"/>
      <c r="KGG27" s="260"/>
      <c r="KGH27" s="260"/>
      <c r="KGI27" s="260"/>
      <c r="KGJ27" s="260"/>
      <c r="KGK27" s="260"/>
      <c r="KGL27" s="260"/>
      <c r="KGM27" s="260"/>
      <c r="KGN27" s="260"/>
      <c r="KGO27" s="260"/>
      <c r="KGP27" s="260"/>
      <c r="KGQ27" s="260"/>
      <c r="KGR27" s="260"/>
      <c r="KGS27" s="260"/>
      <c r="KGT27" s="260"/>
      <c r="KGU27" s="260"/>
      <c r="KGV27" s="260"/>
      <c r="KGW27" s="260"/>
      <c r="KGX27" s="260"/>
      <c r="KGY27" s="260"/>
      <c r="KGZ27" s="260"/>
      <c r="KHA27" s="260"/>
      <c r="KHB27" s="260"/>
      <c r="KHC27" s="260"/>
      <c r="KHD27" s="260"/>
      <c r="KHE27" s="260"/>
      <c r="KHF27" s="260"/>
      <c r="KHG27" s="260"/>
      <c r="KHH27" s="260"/>
      <c r="KHI27" s="260"/>
      <c r="KHJ27" s="260"/>
      <c r="KHK27" s="260"/>
      <c r="KHL27" s="260"/>
      <c r="KHM27" s="260"/>
      <c r="KHN27" s="260"/>
      <c r="KHO27" s="260"/>
      <c r="KHP27" s="260"/>
      <c r="KHQ27" s="260"/>
      <c r="KHR27" s="260"/>
      <c r="KHS27" s="260"/>
      <c r="KHT27" s="260"/>
      <c r="KHU27" s="260"/>
      <c r="KHV27" s="260"/>
      <c r="KHW27" s="260"/>
      <c r="KHX27" s="260"/>
      <c r="KHY27" s="260"/>
      <c r="KHZ27" s="260"/>
      <c r="KIA27" s="260"/>
      <c r="KIB27" s="260"/>
      <c r="KIC27" s="260"/>
      <c r="KID27" s="260"/>
      <c r="KIE27" s="260"/>
      <c r="KIF27" s="260"/>
      <c r="KIG27" s="260"/>
      <c r="KIH27" s="260"/>
      <c r="KII27" s="260"/>
      <c r="KIJ27" s="260"/>
      <c r="KIK27" s="260"/>
      <c r="KIL27" s="260"/>
      <c r="KIM27" s="260"/>
      <c r="KIN27" s="260"/>
      <c r="KIO27" s="260"/>
      <c r="KIP27" s="260"/>
      <c r="KIQ27" s="260"/>
      <c r="KIR27" s="260"/>
      <c r="KIS27" s="260"/>
      <c r="KIT27" s="260"/>
      <c r="KIU27" s="260"/>
      <c r="KIV27" s="260"/>
      <c r="KIW27" s="260"/>
      <c r="KIX27" s="260"/>
      <c r="KIY27" s="260"/>
      <c r="KIZ27" s="260"/>
      <c r="KJA27" s="260"/>
      <c r="KJB27" s="260"/>
      <c r="KJC27" s="260"/>
      <c r="KJD27" s="260"/>
      <c r="KJE27" s="260"/>
      <c r="KJF27" s="260"/>
      <c r="KJG27" s="260"/>
      <c r="KJH27" s="260"/>
      <c r="KJI27" s="260"/>
      <c r="KJJ27" s="260"/>
      <c r="KJK27" s="260"/>
      <c r="KJL27" s="260"/>
      <c r="KJM27" s="260"/>
      <c r="KJN27" s="260"/>
      <c r="KJO27" s="260"/>
      <c r="KJP27" s="260"/>
      <c r="KJQ27" s="260"/>
      <c r="KJR27" s="260"/>
      <c r="KJS27" s="260"/>
      <c r="KJT27" s="260"/>
      <c r="KJU27" s="260"/>
      <c r="KJV27" s="260"/>
      <c r="KJW27" s="260"/>
      <c r="KJX27" s="260"/>
      <c r="KJY27" s="260"/>
      <c r="KJZ27" s="260"/>
      <c r="KKA27" s="260"/>
      <c r="KKB27" s="260"/>
      <c r="KKC27" s="260"/>
      <c r="KKD27" s="260"/>
      <c r="KKE27" s="260"/>
      <c r="KKF27" s="260"/>
      <c r="KKG27" s="260"/>
      <c r="KKH27" s="260"/>
      <c r="KKI27" s="260"/>
      <c r="KKJ27" s="260"/>
      <c r="KKK27" s="260"/>
      <c r="KKL27" s="260"/>
      <c r="KKM27" s="260"/>
      <c r="KKN27" s="260"/>
      <c r="KKO27" s="260"/>
      <c r="KKP27" s="260"/>
      <c r="KKQ27" s="260"/>
      <c r="KKR27" s="260"/>
      <c r="KKS27" s="260"/>
      <c r="KKT27" s="260"/>
      <c r="KKU27" s="260"/>
      <c r="KKV27" s="260"/>
      <c r="KKW27" s="260"/>
      <c r="KKX27" s="260"/>
      <c r="KKY27" s="260"/>
      <c r="KKZ27" s="260"/>
      <c r="KLA27" s="260"/>
      <c r="KLB27" s="260"/>
      <c r="KLC27" s="260"/>
      <c r="KLD27" s="260"/>
      <c r="KLE27" s="260"/>
      <c r="KLF27" s="260"/>
      <c r="KLG27" s="260"/>
      <c r="KLH27" s="260"/>
      <c r="KLI27" s="260"/>
      <c r="KLJ27" s="260"/>
      <c r="KLK27" s="260"/>
      <c r="KLL27" s="260"/>
      <c r="KLM27" s="260"/>
      <c r="KLN27" s="260"/>
      <c r="KLO27" s="260"/>
      <c r="KLP27" s="260"/>
      <c r="KLQ27" s="260"/>
      <c r="KLR27" s="260"/>
      <c r="KLS27" s="260"/>
      <c r="KLT27" s="260"/>
      <c r="KLU27" s="260"/>
      <c r="KLV27" s="260"/>
      <c r="KLW27" s="260"/>
      <c r="KLX27" s="260"/>
      <c r="KLY27" s="260"/>
      <c r="KLZ27" s="260"/>
      <c r="KMA27" s="260"/>
      <c r="KMB27" s="260"/>
      <c r="KMC27" s="260"/>
      <c r="KMD27" s="260"/>
      <c r="KME27" s="260"/>
      <c r="KMF27" s="260"/>
      <c r="KMG27" s="260"/>
      <c r="KMH27" s="260"/>
      <c r="KMI27" s="260"/>
      <c r="KMJ27" s="260"/>
      <c r="KMK27" s="260"/>
      <c r="KML27" s="260"/>
      <c r="KMM27" s="260"/>
      <c r="KMN27" s="260"/>
      <c r="KMO27" s="260"/>
      <c r="KMP27" s="260"/>
      <c r="KMQ27" s="260"/>
      <c r="KMR27" s="260"/>
      <c r="KMS27" s="260"/>
      <c r="KMT27" s="260"/>
      <c r="KMU27" s="260"/>
      <c r="KMV27" s="260"/>
      <c r="KMW27" s="260"/>
      <c r="KMX27" s="260"/>
      <c r="KMY27" s="260"/>
      <c r="KMZ27" s="260"/>
      <c r="KNA27" s="260"/>
      <c r="KNB27" s="260"/>
      <c r="KNC27" s="260"/>
      <c r="KND27" s="260"/>
      <c r="KNE27" s="260"/>
      <c r="KNF27" s="260"/>
      <c r="KNG27" s="260"/>
      <c r="KNH27" s="260"/>
      <c r="KNI27" s="260"/>
      <c r="KNJ27" s="260"/>
      <c r="KNK27" s="260"/>
      <c r="KNL27" s="260"/>
      <c r="KNM27" s="260"/>
      <c r="KNN27" s="260"/>
      <c r="KNO27" s="260"/>
      <c r="KNP27" s="260"/>
      <c r="KNQ27" s="260"/>
      <c r="KNR27" s="260"/>
      <c r="KNS27" s="260"/>
      <c r="KNT27" s="260"/>
      <c r="KNU27" s="260"/>
      <c r="KNV27" s="260"/>
      <c r="KNW27" s="260"/>
      <c r="KNX27" s="260"/>
      <c r="KNY27" s="260"/>
      <c r="KNZ27" s="260"/>
      <c r="KOA27" s="260"/>
      <c r="KOB27" s="260"/>
      <c r="KOC27" s="260"/>
      <c r="KOD27" s="260"/>
      <c r="KOE27" s="260"/>
      <c r="KOF27" s="260"/>
      <c r="KOG27" s="260"/>
      <c r="KOH27" s="260"/>
      <c r="KOI27" s="260"/>
      <c r="KOJ27" s="260"/>
      <c r="KOK27" s="260"/>
      <c r="KOL27" s="260"/>
      <c r="KOM27" s="260"/>
      <c r="KON27" s="260"/>
      <c r="KOO27" s="260"/>
      <c r="KOP27" s="260"/>
      <c r="KOQ27" s="260"/>
      <c r="KOR27" s="260"/>
      <c r="KOS27" s="260"/>
      <c r="KOT27" s="260"/>
      <c r="KOU27" s="260"/>
      <c r="KOV27" s="260"/>
      <c r="KOW27" s="260"/>
      <c r="KOX27" s="260"/>
      <c r="KOY27" s="260"/>
      <c r="KOZ27" s="260"/>
      <c r="KPA27" s="260"/>
      <c r="KPB27" s="260"/>
      <c r="KPC27" s="260"/>
      <c r="KPD27" s="260"/>
      <c r="KPE27" s="260"/>
      <c r="KPF27" s="260"/>
      <c r="KPG27" s="260"/>
      <c r="KPH27" s="260"/>
      <c r="KPI27" s="260"/>
      <c r="KPJ27" s="260"/>
      <c r="KPK27" s="260"/>
      <c r="KPL27" s="260"/>
      <c r="KPM27" s="260"/>
      <c r="KPN27" s="260"/>
      <c r="KPO27" s="260"/>
      <c r="KPP27" s="260"/>
      <c r="KPQ27" s="260"/>
      <c r="KPR27" s="260"/>
      <c r="KPS27" s="260"/>
      <c r="KPT27" s="260"/>
      <c r="KPU27" s="260"/>
      <c r="KPV27" s="260"/>
      <c r="KPW27" s="260"/>
      <c r="KPX27" s="260"/>
      <c r="KPY27" s="260"/>
      <c r="KPZ27" s="260"/>
      <c r="KQA27" s="260"/>
      <c r="KQB27" s="260"/>
      <c r="KQC27" s="260"/>
      <c r="KQD27" s="260"/>
      <c r="KQE27" s="260"/>
      <c r="KQF27" s="260"/>
      <c r="KQG27" s="260"/>
      <c r="KQH27" s="260"/>
      <c r="KQI27" s="260"/>
      <c r="KQJ27" s="260"/>
      <c r="KQK27" s="260"/>
      <c r="KQL27" s="260"/>
      <c r="KQM27" s="260"/>
      <c r="KQN27" s="260"/>
      <c r="KQO27" s="260"/>
      <c r="KQP27" s="260"/>
      <c r="KQQ27" s="260"/>
      <c r="KQR27" s="260"/>
      <c r="KQS27" s="260"/>
      <c r="KQT27" s="260"/>
      <c r="KQU27" s="260"/>
      <c r="KQV27" s="260"/>
      <c r="KQW27" s="260"/>
      <c r="KQX27" s="260"/>
      <c r="KQY27" s="260"/>
      <c r="KQZ27" s="260"/>
      <c r="KRA27" s="260"/>
      <c r="KRB27" s="260"/>
      <c r="KRC27" s="260"/>
      <c r="KRD27" s="260"/>
      <c r="KRE27" s="260"/>
      <c r="KRF27" s="260"/>
      <c r="KRG27" s="260"/>
      <c r="KRH27" s="260"/>
      <c r="KRI27" s="260"/>
      <c r="KRJ27" s="260"/>
      <c r="KRK27" s="260"/>
      <c r="KRL27" s="260"/>
      <c r="KRM27" s="260"/>
      <c r="KRN27" s="260"/>
      <c r="KRO27" s="260"/>
      <c r="KRP27" s="260"/>
      <c r="KRQ27" s="260"/>
      <c r="KRR27" s="260"/>
      <c r="KRS27" s="260"/>
      <c r="KRT27" s="260"/>
      <c r="KRU27" s="260"/>
      <c r="KRV27" s="260"/>
      <c r="KRW27" s="260"/>
      <c r="KRX27" s="260"/>
      <c r="KRY27" s="260"/>
      <c r="KRZ27" s="260"/>
      <c r="KSA27" s="260"/>
      <c r="KSB27" s="260"/>
      <c r="KSC27" s="260"/>
      <c r="KSD27" s="260"/>
      <c r="KSE27" s="260"/>
      <c r="KSF27" s="260"/>
      <c r="KSG27" s="260"/>
      <c r="KSH27" s="260"/>
      <c r="KSI27" s="260"/>
      <c r="KSJ27" s="260"/>
      <c r="KSK27" s="260"/>
      <c r="KSL27" s="260"/>
      <c r="KSM27" s="260"/>
      <c r="KSN27" s="260"/>
      <c r="KSO27" s="260"/>
      <c r="KSP27" s="260"/>
      <c r="KSQ27" s="260"/>
      <c r="KSR27" s="260"/>
      <c r="KSS27" s="260"/>
      <c r="KST27" s="260"/>
      <c r="KSU27" s="260"/>
      <c r="KSV27" s="260"/>
      <c r="KSW27" s="260"/>
      <c r="KSX27" s="260"/>
      <c r="KSY27" s="260"/>
      <c r="KSZ27" s="260"/>
      <c r="KTA27" s="260"/>
      <c r="KTB27" s="260"/>
      <c r="KTC27" s="260"/>
      <c r="KTD27" s="260"/>
      <c r="KTE27" s="260"/>
      <c r="KTF27" s="260"/>
      <c r="KTG27" s="260"/>
      <c r="KTH27" s="260"/>
      <c r="KTI27" s="260"/>
      <c r="KTJ27" s="260"/>
      <c r="KTK27" s="260"/>
      <c r="KTL27" s="260"/>
      <c r="KTM27" s="260"/>
      <c r="KTN27" s="260"/>
      <c r="KTO27" s="260"/>
      <c r="KTP27" s="260"/>
      <c r="KTQ27" s="260"/>
      <c r="KTR27" s="260"/>
      <c r="KTS27" s="260"/>
      <c r="KTT27" s="260"/>
      <c r="KTU27" s="260"/>
      <c r="KTV27" s="260"/>
      <c r="KTW27" s="260"/>
      <c r="KTX27" s="260"/>
      <c r="KTY27" s="260"/>
      <c r="KTZ27" s="260"/>
      <c r="KUA27" s="260"/>
      <c r="KUB27" s="260"/>
      <c r="KUC27" s="260"/>
      <c r="KUD27" s="260"/>
      <c r="KUE27" s="260"/>
      <c r="KUF27" s="260"/>
      <c r="KUG27" s="260"/>
      <c r="KUH27" s="260"/>
      <c r="KUI27" s="260"/>
      <c r="KUJ27" s="260"/>
      <c r="KUK27" s="260"/>
      <c r="KUL27" s="260"/>
      <c r="KUM27" s="260"/>
      <c r="KUN27" s="260"/>
      <c r="KUO27" s="260"/>
      <c r="KUP27" s="260"/>
      <c r="KUQ27" s="260"/>
      <c r="KUR27" s="260"/>
      <c r="KUS27" s="260"/>
      <c r="KUT27" s="260"/>
      <c r="KUU27" s="260"/>
      <c r="KUV27" s="260"/>
      <c r="KUW27" s="260"/>
      <c r="KUX27" s="260"/>
      <c r="KUY27" s="260"/>
      <c r="KUZ27" s="260"/>
      <c r="KVA27" s="260"/>
      <c r="KVB27" s="260"/>
      <c r="KVC27" s="260"/>
      <c r="KVD27" s="260"/>
      <c r="KVE27" s="260"/>
      <c r="KVF27" s="260"/>
      <c r="KVG27" s="260"/>
      <c r="KVH27" s="260"/>
      <c r="KVI27" s="260"/>
      <c r="KVJ27" s="260"/>
      <c r="KVK27" s="260"/>
      <c r="KVL27" s="260"/>
      <c r="KVM27" s="260"/>
      <c r="KVN27" s="260"/>
      <c r="KVO27" s="260"/>
      <c r="KVP27" s="260"/>
      <c r="KVQ27" s="260"/>
      <c r="KVR27" s="260"/>
      <c r="KVS27" s="260"/>
      <c r="KVT27" s="260"/>
      <c r="KVU27" s="260"/>
      <c r="KVV27" s="260"/>
      <c r="KVW27" s="260"/>
      <c r="KVX27" s="260"/>
      <c r="KVY27" s="260"/>
      <c r="KVZ27" s="260"/>
      <c r="KWA27" s="260"/>
      <c r="KWB27" s="260"/>
      <c r="KWC27" s="260"/>
      <c r="KWD27" s="260"/>
      <c r="KWE27" s="260"/>
      <c r="KWF27" s="260"/>
      <c r="KWG27" s="260"/>
      <c r="KWH27" s="260"/>
      <c r="KWI27" s="260"/>
      <c r="KWJ27" s="260"/>
      <c r="KWK27" s="260"/>
      <c r="KWL27" s="260"/>
      <c r="KWM27" s="260"/>
      <c r="KWN27" s="260"/>
      <c r="KWO27" s="260"/>
      <c r="KWP27" s="260"/>
      <c r="KWQ27" s="260"/>
      <c r="KWR27" s="260"/>
      <c r="KWS27" s="260"/>
      <c r="KWT27" s="260"/>
      <c r="KWU27" s="260"/>
      <c r="KWV27" s="260"/>
      <c r="KWW27" s="260"/>
      <c r="KWX27" s="260"/>
      <c r="KWY27" s="260"/>
      <c r="KWZ27" s="260"/>
      <c r="KXA27" s="260"/>
      <c r="KXB27" s="260"/>
      <c r="KXC27" s="260"/>
      <c r="KXD27" s="260"/>
      <c r="KXE27" s="260"/>
      <c r="KXF27" s="260"/>
      <c r="KXG27" s="260"/>
      <c r="KXH27" s="260"/>
      <c r="KXI27" s="260"/>
      <c r="KXJ27" s="260"/>
      <c r="KXK27" s="260"/>
      <c r="KXL27" s="260"/>
      <c r="KXM27" s="260"/>
      <c r="KXN27" s="260"/>
      <c r="KXO27" s="260"/>
      <c r="KXP27" s="260"/>
      <c r="KXQ27" s="260"/>
      <c r="KXR27" s="260"/>
      <c r="KXS27" s="260"/>
      <c r="KXT27" s="260"/>
      <c r="KXU27" s="260"/>
      <c r="KXV27" s="260"/>
      <c r="KXW27" s="260"/>
      <c r="KXX27" s="260"/>
      <c r="KXY27" s="260"/>
      <c r="KXZ27" s="260"/>
      <c r="KYA27" s="260"/>
      <c r="KYB27" s="260"/>
      <c r="KYC27" s="260"/>
      <c r="KYD27" s="260"/>
      <c r="KYE27" s="260"/>
      <c r="KYF27" s="260"/>
      <c r="KYG27" s="260"/>
      <c r="KYH27" s="260"/>
      <c r="KYI27" s="260"/>
      <c r="KYJ27" s="260"/>
      <c r="KYK27" s="260"/>
      <c r="KYL27" s="260"/>
      <c r="KYM27" s="260"/>
      <c r="KYN27" s="260"/>
      <c r="KYO27" s="260"/>
      <c r="KYP27" s="260"/>
      <c r="KYQ27" s="260"/>
      <c r="KYR27" s="260"/>
      <c r="KYS27" s="260"/>
      <c r="KYT27" s="260"/>
      <c r="KYU27" s="260"/>
      <c r="KYV27" s="260"/>
      <c r="KYW27" s="260"/>
      <c r="KYX27" s="260"/>
      <c r="KYY27" s="260"/>
      <c r="KYZ27" s="260"/>
      <c r="KZA27" s="260"/>
      <c r="KZB27" s="260"/>
      <c r="KZC27" s="260"/>
      <c r="KZD27" s="260"/>
      <c r="KZE27" s="260"/>
      <c r="KZF27" s="260"/>
      <c r="KZG27" s="260"/>
      <c r="KZH27" s="260"/>
      <c r="KZI27" s="260"/>
      <c r="KZJ27" s="260"/>
      <c r="KZK27" s="260"/>
      <c r="KZL27" s="260"/>
      <c r="KZM27" s="260"/>
      <c r="KZN27" s="260"/>
      <c r="KZO27" s="260"/>
      <c r="KZP27" s="260"/>
      <c r="KZQ27" s="260"/>
      <c r="KZR27" s="260"/>
      <c r="KZS27" s="260"/>
      <c r="KZT27" s="260"/>
      <c r="KZU27" s="260"/>
      <c r="KZV27" s="260"/>
      <c r="KZW27" s="260"/>
      <c r="KZX27" s="260"/>
      <c r="KZY27" s="260"/>
      <c r="KZZ27" s="260"/>
      <c r="LAA27" s="260"/>
      <c r="LAB27" s="260"/>
      <c r="LAC27" s="260"/>
      <c r="LAD27" s="260"/>
      <c r="LAE27" s="260"/>
      <c r="LAF27" s="260"/>
      <c r="LAG27" s="260"/>
      <c r="LAH27" s="260"/>
      <c r="LAI27" s="260"/>
      <c r="LAJ27" s="260"/>
      <c r="LAK27" s="260"/>
      <c r="LAL27" s="260"/>
      <c r="LAM27" s="260"/>
      <c r="LAN27" s="260"/>
      <c r="LAO27" s="260"/>
      <c r="LAP27" s="260"/>
      <c r="LAQ27" s="260"/>
      <c r="LAR27" s="260"/>
      <c r="LAS27" s="260"/>
      <c r="LAT27" s="260"/>
      <c r="LAU27" s="260"/>
      <c r="LAV27" s="260"/>
      <c r="LAW27" s="260"/>
      <c r="LAX27" s="260"/>
      <c r="LAY27" s="260"/>
      <c r="LAZ27" s="260"/>
      <c r="LBA27" s="260"/>
      <c r="LBB27" s="260"/>
      <c r="LBC27" s="260"/>
      <c r="LBD27" s="260"/>
      <c r="LBE27" s="260"/>
      <c r="LBF27" s="260"/>
      <c r="LBG27" s="260"/>
      <c r="LBH27" s="260"/>
      <c r="LBI27" s="260"/>
      <c r="LBJ27" s="260"/>
      <c r="LBK27" s="260"/>
      <c r="LBL27" s="260"/>
      <c r="LBM27" s="260"/>
      <c r="LBN27" s="260"/>
      <c r="LBO27" s="260"/>
      <c r="LBP27" s="260"/>
      <c r="LBQ27" s="260"/>
      <c r="LBR27" s="260"/>
      <c r="LBS27" s="260"/>
      <c r="LBT27" s="260"/>
      <c r="LBU27" s="260"/>
      <c r="LBV27" s="260"/>
      <c r="LBW27" s="260"/>
      <c r="LBX27" s="260"/>
      <c r="LBY27" s="260"/>
      <c r="LBZ27" s="260"/>
      <c r="LCA27" s="260"/>
      <c r="LCB27" s="260"/>
      <c r="LCC27" s="260"/>
      <c r="LCD27" s="260"/>
      <c r="LCE27" s="260"/>
      <c r="LCF27" s="260"/>
      <c r="LCG27" s="260"/>
      <c r="LCH27" s="260"/>
      <c r="LCI27" s="260"/>
      <c r="LCJ27" s="260"/>
      <c r="LCK27" s="260"/>
      <c r="LCL27" s="260"/>
      <c r="LCM27" s="260"/>
      <c r="LCN27" s="260"/>
      <c r="LCO27" s="260"/>
      <c r="LCP27" s="260"/>
      <c r="LCQ27" s="260"/>
      <c r="LCR27" s="260"/>
      <c r="LCS27" s="260"/>
      <c r="LCT27" s="260"/>
      <c r="LCU27" s="260"/>
      <c r="LCV27" s="260"/>
      <c r="LCW27" s="260"/>
      <c r="LCX27" s="260"/>
      <c r="LCY27" s="260"/>
      <c r="LCZ27" s="260"/>
      <c r="LDA27" s="260"/>
      <c r="LDB27" s="260"/>
      <c r="LDC27" s="260"/>
      <c r="LDD27" s="260"/>
      <c r="LDE27" s="260"/>
      <c r="LDF27" s="260"/>
      <c r="LDG27" s="260"/>
      <c r="LDH27" s="260"/>
      <c r="LDI27" s="260"/>
      <c r="LDJ27" s="260"/>
      <c r="LDK27" s="260"/>
      <c r="LDL27" s="260"/>
      <c r="LDM27" s="260"/>
      <c r="LDN27" s="260"/>
      <c r="LDO27" s="260"/>
      <c r="LDP27" s="260"/>
      <c r="LDQ27" s="260"/>
      <c r="LDR27" s="260"/>
      <c r="LDS27" s="260"/>
      <c r="LDT27" s="260"/>
      <c r="LDU27" s="260"/>
      <c r="LDV27" s="260"/>
      <c r="LDW27" s="260"/>
      <c r="LDX27" s="260"/>
      <c r="LDY27" s="260"/>
      <c r="LDZ27" s="260"/>
      <c r="LEA27" s="260"/>
      <c r="LEB27" s="260"/>
      <c r="LEC27" s="260"/>
      <c r="LED27" s="260"/>
      <c r="LEE27" s="260"/>
      <c r="LEF27" s="260"/>
      <c r="LEG27" s="260"/>
      <c r="LEH27" s="260"/>
      <c r="LEI27" s="260"/>
      <c r="LEJ27" s="260"/>
      <c r="LEK27" s="260"/>
      <c r="LEL27" s="260"/>
      <c r="LEM27" s="260"/>
      <c r="LEN27" s="260"/>
      <c r="LEO27" s="260"/>
      <c r="LEP27" s="260"/>
      <c r="LEQ27" s="260"/>
      <c r="LER27" s="260"/>
      <c r="LES27" s="260"/>
      <c r="LET27" s="260"/>
      <c r="LEU27" s="260"/>
      <c r="LEV27" s="260"/>
      <c r="LEW27" s="260"/>
      <c r="LEX27" s="260"/>
      <c r="LEY27" s="260"/>
      <c r="LEZ27" s="260"/>
      <c r="LFA27" s="260"/>
      <c r="LFB27" s="260"/>
      <c r="LFC27" s="260"/>
      <c r="LFD27" s="260"/>
      <c r="LFE27" s="260"/>
      <c r="LFF27" s="260"/>
      <c r="LFG27" s="260"/>
      <c r="LFH27" s="260"/>
      <c r="LFI27" s="260"/>
      <c r="LFJ27" s="260"/>
      <c r="LFK27" s="260"/>
      <c r="LFL27" s="260"/>
      <c r="LFM27" s="260"/>
      <c r="LFN27" s="260"/>
      <c r="LFO27" s="260"/>
      <c r="LFP27" s="260"/>
      <c r="LFQ27" s="260"/>
      <c r="LFR27" s="260"/>
      <c r="LFS27" s="260"/>
      <c r="LFT27" s="260"/>
      <c r="LFU27" s="260"/>
      <c r="LFV27" s="260"/>
      <c r="LFW27" s="260"/>
      <c r="LFX27" s="260"/>
      <c r="LFY27" s="260"/>
      <c r="LFZ27" s="260"/>
      <c r="LGA27" s="260"/>
      <c r="LGB27" s="260"/>
      <c r="LGC27" s="260"/>
      <c r="LGD27" s="260"/>
      <c r="LGE27" s="260"/>
      <c r="LGF27" s="260"/>
      <c r="LGG27" s="260"/>
      <c r="LGH27" s="260"/>
      <c r="LGI27" s="260"/>
      <c r="LGJ27" s="260"/>
      <c r="LGK27" s="260"/>
      <c r="LGL27" s="260"/>
      <c r="LGM27" s="260"/>
      <c r="LGN27" s="260"/>
      <c r="LGO27" s="260"/>
      <c r="LGP27" s="260"/>
      <c r="LGQ27" s="260"/>
      <c r="LGR27" s="260"/>
      <c r="LGS27" s="260"/>
      <c r="LGT27" s="260"/>
      <c r="LGU27" s="260"/>
      <c r="LGV27" s="260"/>
      <c r="LGW27" s="260"/>
      <c r="LGX27" s="260"/>
      <c r="LGY27" s="260"/>
      <c r="LGZ27" s="260"/>
      <c r="LHA27" s="260"/>
      <c r="LHB27" s="260"/>
      <c r="LHC27" s="260"/>
      <c r="LHD27" s="260"/>
      <c r="LHE27" s="260"/>
      <c r="LHF27" s="260"/>
      <c r="LHG27" s="260"/>
      <c r="LHH27" s="260"/>
      <c r="LHI27" s="260"/>
      <c r="LHJ27" s="260"/>
      <c r="LHK27" s="260"/>
      <c r="LHL27" s="260"/>
      <c r="LHM27" s="260"/>
      <c r="LHN27" s="260"/>
      <c r="LHO27" s="260"/>
      <c r="LHP27" s="260"/>
      <c r="LHQ27" s="260"/>
      <c r="LHR27" s="260"/>
      <c r="LHS27" s="260"/>
      <c r="LHT27" s="260"/>
      <c r="LHU27" s="260"/>
      <c r="LHV27" s="260"/>
      <c r="LHW27" s="260"/>
      <c r="LHX27" s="260"/>
      <c r="LHY27" s="260"/>
      <c r="LHZ27" s="260"/>
      <c r="LIA27" s="260"/>
      <c r="LIB27" s="260"/>
      <c r="LIC27" s="260"/>
      <c r="LID27" s="260"/>
      <c r="LIE27" s="260"/>
      <c r="LIF27" s="260"/>
      <c r="LIG27" s="260"/>
      <c r="LIH27" s="260"/>
      <c r="LII27" s="260"/>
      <c r="LIJ27" s="260"/>
      <c r="LIK27" s="260"/>
      <c r="LIL27" s="260"/>
      <c r="LIM27" s="260"/>
      <c r="LIN27" s="260"/>
      <c r="LIO27" s="260"/>
      <c r="LIP27" s="260"/>
      <c r="LIQ27" s="260"/>
      <c r="LIR27" s="260"/>
      <c r="LIS27" s="260"/>
      <c r="LIT27" s="260"/>
      <c r="LIU27" s="260"/>
      <c r="LIV27" s="260"/>
      <c r="LIW27" s="260"/>
      <c r="LIX27" s="260"/>
      <c r="LIY27" s="260"/>
      <c r="LIZ27" s="260"/>
      <c r="LJA27" s="260"/>
      <c r="LJB27" s="260"/>
      <c r="LJC27" s="260"/>
      <c r="LJD27" s="260"/>
      <c r="LJE27" s="260"/>
      <c r="LJF27" s="260"/>
      <c r="LJG27" s="260"/>
      <c r="LJH27" s="260"/>
      <c r="LJI27" s="260"/>
      <c r="LJJ27" s="260"/>
      <c r="LJK27" s="260"/>
      <c r="LJL27" s="260"/>
      <c r="LJM27" s="260"/>
      <c r="LJN27" s="260"/>
      <c r="LJO27" s="260"/>
      <c r="LJP27" s="260"/>
      <c r="LJQ27" s="260"/>
      <c r="LJR27" s="260"/>
      <c r="LJS27" s="260"/>
      <c r="LJT27" s="260"/>
      <c r="LJU27" s="260"/>
      <c r="LJV27" s="260"/>
      <c r="LJW27" s="260"/>
      <c r="LJX27" s="260"/>
      <c r="LJY27" s="260"/>
      <c r="LJZ27" s="260"/>
      <c r="LKA27" s="260"/>
      <c r="LKB27" s="260"/>
      <c r="LKC27" s="260"/>
      <c r="LKD27" s="260"/>
      <c r="LKE27" s="260"/>
      <c r="LKF27" s="260"/>
      <c r="LKG27" s="260"/>
      <c r="LKH27" s="260"/>
      <c r="LKI27" s="260"/>
      <c r="LKJ27" s="260"/>
      <c r="LKK27" s="260"/>
      <c r="LKL27" s="260"/>
      <c r="LKM27" s="260"/>
      <c r="LKN27" s="260"/>
      <c r="LKO27" s="260"/>
      <c r="LKP27" s="260"/>
      <c r="LKQ27" s="260"/>
      <c r="LKR27" s="260"/>
      <c r="LKS27" s="260"/>
      <c r="LKT27" s="260"/>
      <c r="LKU27" s="260"/>
      <c r="LKV27" s="260"/>
      <c r="LKW27" s="260"/>
      <c r="LKX27" s="260"/>
      <c r="LKY27" s="260"/>
      <c r="LKZ27" s="260"/>
      <c r="LLA27" s="260"/>
      <c r="LLB27" s="260"/>
      <c r="LLC27" s="260"/>
      <c r="LLD27" s="260"/>
      <c r="LLE27" s="260"/>
      <c r="LLF27" s="260"/>
      <c r="LLG27" s="260"/>
      <c r="LLH27" s="260"/>
      <c r="LLI27" s="260"/>
      <c r="LLJ27" s="260"/>
      <c r="LLK27" s="260"/>
      <c r="LLL27" s="260"/>
      <c r="LLM27" s="260"/>
      <c r="LLN27" s="260"/>
      <c r="LLO27" s="260"/>
      <c r="LLP27" s="260"/>
      <c r="LLQ27" s="260"/>
      <c r="LLR27" s="260"/>
      <c r="LLS27" s="260"/>
      <c r="LLT27" s="260"/>
      <c r="LLU27" s="260"/>
      <c r="LLV27" s="260"/>
      <c r="LLW27" s="260"/>
      <c r="LLX27" s="260"/>
      <c r="LLY27" s="260"/>
      <c r="LLZ27" s="260"/>
      <c r="LMA27" s="260"/>
      <c r="LMB27" s="260"/>
      <c r="LMC27" s="260"/>
      <c r="LMD27" s="260"/>
      <c r="LME27" s="260"/>
      <c r="LMF27" s="260"/>
      <c r="LMG27" s="260"/>
      <c r="LMH27" s="260"/>
      <c r="LMI27" s="260"/>
      <c r="LMJ27" s="260"/>
      <c r="LMK27" s="260"/>
      <c r="LML27" s="260"/>
      <c r="LMM27" s="260"/>
      <c r="LMN27" s="260"/>
      <c r="LMO27" s="260"/>
      <c r="LMP27" s="260"/>
      <c r="LMQ27" s="260"/>
      <c r="LMR27" s="260"/>
      <c r="LMS27" s="260"/>
      <c r="LMT27" s="260"/>
      <c r="LMU27" s="260"/>
      <c r="LMV27" s="260"/>
      <c r="LMW27" s="260"/>
      <c r="LMX27" s="260"/>
      <c r="LMY27" s="260"/>
      <c r="LMZ27" s="260"/>
      <c r="LNA27" s="260"/>
      <c r="LNB27" s="260"/>
      <c r="LNC27" s="260"/>
      <c r="LND27" s="260"/>
      <c r="LNE27" s="260"/>
      <c r="LNF27" s="260"/>
      <c r="LNG27" s="260"/>
      <c r="LNH27" s="260"/>
      <c r="LNI27" s="260"/>
      <c r="LNJ27" s="260"/>
      <c r="LNK27" s="260"/>
      <c r="LNL27" s="260"/>
      <c r="LNM27" s="260"/>
      <c r="LNN27" s="260"/>
      <c r="LNO27" s="260"/>
      <c r="LNP27" s="260"/>
      <c r="LNQ27" s="260"/>
      <c r="LNR27" s="260"/>
      <c r="LNS27" s="260"/>
      <c r="LNT27" s="260"/>
      <c r="LNU27" s="260"/>
      <c r="LNV27" s="260"/>
      <c r="LNW27" s="260"/>
      <c r="LNX27" s="260"/>
      <c r="LNY27" s="260"/>
      <c r="LNZ27" s="260"/>
      <c r="LOA27" s="260"/>
      <c r="LOB27" s="260"/>
      <c r="LOC27" s="260"/>
      <c r="LOD27" s="260"/>
      <c r="LOE27" s="260"/>
      <c r="LOF27" s="260"/>
      <c r="LOG27" s="260"/>
      <c r="LOH27" s="260"/>
      <c r="LOI27" s="260"/>
      <c r="LOJ27" s="260"/>
      <c r="LOK27" s="260"/>
      <c r="LOL27" s="260"/>
      <c r="LOM27" s="260"/>
      <c r="LON27" s="260"/>
      <c r="LOO27" s="260"/>
      <c r="LOP27" s="260"/>
      <c r="LOQ27" s="260"/>
      <c r="LOR27" s="260"/>
      <c r="LOS27" s="260"/>
      <c r="LOT27" s="260"/>
      <c r="LOU27" s="260"/>
      <c r="LOV27" s="260"/>
      <c r="LOW27" s="260"/>
      <c r="LOX27" s="260"/>
      <c r="LOY27" s="260"/>
      <c r="LOZ27" s="260"/>
      <c r="LPA27" s="260"/>
      <c r="LPB27" s="260"/>
      <c r="LPC27" s="260"/>
      <c r="LPD27" s="260"/>
      <c r="LPE27" s="260"/>
      <c r="LPF27" s="260"/>
      <c r="LPG27" s="260"/>
      <c r="LPH27" s="260"/>
      <c r="LPI27" s="260"/>
      <c r="LPJ27" s="260"/>
      <c r="LPK27" s="260"/>
      <c r="LPL27" s="260"/>
      <c r="LPM27" s="260"/>
      <c r="LPN27" s="260"/>
      <c r="LPO27" s="260"/>
      <c r="LPP27" s="260"/>
      <c r="LPQ27" s="260"/>
      <c r="LPR27" s="260"/>
      <c r="LPS27" s="260"/>
      <c r="LPT27" s="260"/>
      <c r="LPU27" s="260"/>
      <c r="LPV27" s="260"/>
      <c r="LPW27" s="260"/>
      <c r="LPX27" s="260"/>
      <c r="LPY27" s="260"/>
      <c r="LPZ27" s="260"/>
      <c r="LQA27" s="260"/>
      <c r="LQB27" s="260"/>
      <c r="LQC27" s="260"/>
      <c r="LQD27" s="260"/>
      <c r="LQE27" s="260"/>
      <c r="LQF27" s="260"/>
      <c r="LQG27" s="260"/>
      <c r="LQH27" s="260"/>
      <c r="LQI27" s="260"/>
      <c r="LQJ27" s="260"/>
      <c r="LQK27" s="260"/>
      <c r="LQL27" s="260"/>
      <c r="LQM27" s="260"/>
      <c r="LQN27" s="260"/>
      <c r="LQO27" s="260"/>
      <c r="LQP27" s="260"/>
      <c r="LQQ27" s="260"/>
      <c r="LQR27" s="260"/>
      <c r="LQS27" s="260"/>
      <c r="LQT27" s="260"/>
      <c r="LQU27" s="260"/>
      <c r="LQV27" s="260"/>
      <c r="LQW27" s="260"/>
      <c r="LQX27" s="260"/>
      <c r="LQY27" s="260"/>
      <c r="LQZ27" s="260"/>
      <c r="LRA27" s="260"/>
      <c r="LRB27" s="260"/>
      <c r="LRC27" s="260"/>
      <c r="LRD27" s="260"/>
      <c r="LRE27" s="260"/>
      <c r="LRF27" s="260"/>
      <c r="LRG27" s="260"/>
      <c r="LRH27" s="260"/>
      <c r="LRI27" s="260"/>
      <c r="LRJ27" s="260"/>
      <c r="LRK27" s="260"/>
      <c r="LRL27" s="260"/>
      <c r="LRM27" s="260"/>
      <c r="LRN27" s="260"/>
      <c r="LRO27" s="260"/>
      <c r="LRP27" s="260"/>
      <c r="LRQ27" s="260"/>
      <c r="LRR27" s="260"/>
      <c r="LRS27" s="260"/>
      <c r="LRT27" s="260"/>
      <c r="LRU27" s="260"/>
      <c r="LRV27" s="260"/>
      <c r="LRW27" s="260"/>
      <c r="LRX27" s="260"/>
      <c r="LRY27" s="260"/>
      <c r="LRZ27" s="260"/>
      <c r="LSA27" s="260"/>
      <c r="LSB27" s="260"/>
      <c r="LSC27" s="260"/>
      <c r="LSD27" s="260"/>
      <c r="LSE27" s="260"/>
      <c r="LSF27" s="260"/>
      <c r="LSG27" s="260"/>
      <c r="LSH27" s="260"/>
      <c r="LSI27" s="260"/>
      <c r="LSJ27" s="260"/>
      <c r="LSK27" s="260"/>
      <c r="LSL27" s="260"/>
      <c r="LSM27" s="260"/>
      <c r="LSN27" s="260"/>
      <c r="LSO27" s="260"/>
      <c r="LSP27" s="260"/>
      <c r="LSQ27" s="260"/>
      <c r="LSR27" s="260"/>
      <c r="LSS27" s="260"/>
      <c r="LST27" s="260"/>
      <c r="LSU27" s="260"/>
      <c r="LSV27" s="260"/>
      <c r="LSW27" s="260"/>
      <c r="LSX27" s="260"/>
      <c r="LSY27" s="260"/>
      <c r="LSZ27" s="260"/>
      <c r="LTA27" s="260"/>
      <c r="LTB27" s="260"/>
      <c r="LTC27" s="260"/>
      <c r="LTD27" s="260"/>
      <c r="LTE27" s="260"/>
      <c r="LTF27" s="260"/>
      <c r="LTG27" s="260"/>
      <c r="LTH27" s="260"/>
      <c r="LTI27" s="260"/>
      <c r="LTJ27" s="260"/>
      <c r="LTK27" s="260"/>
      <c r="LTL27" s="260"/>
      <c r="LTM27" s="260"/>
      <c r="LTN27" s="260"/>
      <c r="LTO27" s="260"/>
      <c r="LTP27" s="260"/>
      <c r="LTQ27" s="260"/>
      <c r="LTR27" s="260"/>
      <c r="LTS27" s="260"/>
      <c r="LTT27" s="260"/>
      <c r="LTU27" s="260"/>
      <c r="LTV27" s="260"/>
      <c r="LTW27" s="260"/>
      <c r="LTX27" s="260"/>
      <c r="LTY27" s="260"/>
      <c r="LTZ27" s="260"/>
      <c r="LUA27" s="260"/>
      <c r="LUB27" s="260"/>
      <c r="LUC27" s="260"/>
      <c r="LUD27" s="260"/>
      <c r="LUE27" s="260"/>
      <c r="LUF27" s="260"/>
      <c r="LUG27" s="260"/>
      <c r="LUH27" s="260"/>
      <c r="LUI27" s="260"/>
      <c r="LUJ27" s="260"/>
      <c r="LUK27" s="260"/>
      <c r="LUL27" s="260"/>
      <c r="LUM27" s="260"/>
      <c r="LUN27" s="260"/>
      <c r="LUO27" s="260"/>
      <c r="LUP27" s="260"/>
      <c r="LUQ27" s="260"/>
      <c r="LUR27" s="260"/>
      <c r="LUS27" s="260"/>
      <c r="LUT27" s="260"/>
      <c r="LUU27" s="260"/>
      <c r="LUV27" s="260"/>
      <c r="LUW27" s="260"/>
      <c r="LUX27" s="260"/>
      <c r="LUY27" s="260"/>
      <c r="LUZ27" s="260"/>
      <c r="LVA27" s="260"/>
      <c r="LVB27" s="260"/>
      <c r="LVC27" s="260"/>
      <c r="LVD27" s="260"/>
      <c r="LVE27" s="260"/>
      <c r="LVF27" s="260"/>
      <c r="LVG27" s="260"/>
      <c r="LVH27" s="260"/>
      <c r="LVI27" s="260"/>
      <c r="LVJ27" s="260"/>
      <c r="LVK27" s="260"/>
      <c r="LVL27" s="260"/>
      <c r="LVM27" s="260"/>
      <c r="LVN27" s="260"/>
      <c r="LVO27" s="260"/>
      <c r="LVP27" s="260"/>
      <c r="LVQ27" s="260"/>
      <c r="LVR27" s="260"/>
      <c r="LVS27" s="260"/>
      <c r="LVT27" s="260"/>
      <c r="LVU27" s="260"/>
      <c r="LVV27" s="260"/>
      <c r="LVW27" s="260"/>
      <c r="LVX27" s="260"/>
      <c r="LVY27" s="260"/>
      <c r="LVZ27" s="260"/>
      <c r="LWA27" s="260"/>
      <c r="LWB27" s="260"/>
      <c r="LWC27" s="260"/>
      <c r="LWD27" s="260"/>
      <c r="LWE27" s="260"/>
      <c r="LWF27" s="260"/>
      <c r="LWG27" s="260"/>
      <c r="LWH27" s="260"/>
      <c r="LWI27" s="260"/>
      <c r="LWJ27" s="260"/>
      <c r="LWK27" s="260"/>
      <c r="LWL27" s="260"/>
      <c r="LWM27" s="260"/>
      <c r="LWN27" s="260"/>
      <c r="LWO27" s="260"/>
      <c r="LWP27" s="260"/>
      <c r="LWQ27" s="260"/>
      <c r="LWR27" s="260"/>
      <c r="LWS27" s="260"/>
      <c r="LWT27" s="260"/>
      <c r="LWU27" s="260"/>
      <c r="LWV27" s="260"/>
      <c r="LWW27" s="260"/>
      <c r="LWX27" s="260"/>
      <c r="LWY27" s="260"/>
      <c r="LWZ27" s="260"/>
      <c r="LXA27" s="260"/>
      <c r="LXB27" s="260"/>
      <c r="LXC27" s="260"/>
      <c r="LXD27" s="260"/>
      <c r="LXE27" s="260"/>
      <c r="LXF27" s="260"/>
      <c r="LXG27" s="260"/>
      <c r="LXH27" s="260"/>
      <c r="LXI27" s="260"/>
      <c r="LXJ27" s="260"/>
      <c r="LXK27" s="260"/>
      <c r="LXL27" s="260"/>
      <c r="LXM27" s="260"/>
      <c r="LXN27" s="260"/>
      <c r="LXO27" s="260"/>
      <c r="LXP27" s="260"/>
      <c r="LXQ27" s="260"/>
      <c r="LXR27" s="260"/>
      <c r="LXS27" s="260"/>
      <c r="LXT27" s="260"/>
      <c r="LXU27" s="260"/>
      <c r="LXV27" s="260"/>
      <c r="LXW27" s="260"/>
      <c r="LXX27" s="260"/>
      <c r="LXY27" s="260"/>
      <c r="LXZ27" s="260"/>
      <c r="LYA27" s="260"/>
      <c r="LYB27" s="260"/>
      <c r="LYC27" s="260"/>
      <c r="LYD27" s="260"/>
      <c r="LYE27" s="260"/>
      <c r="LYF27" s="260"/>
      <c r="LYG27" s="260"/>
      <c r="LYH27" s="260"/>
      <c r="LYI27" s="260"/>
      <c r="LYJ27" s="260"/>
      <c r="LYK27" s="260"/>
      <c r="LYL27" s="260"/>
      <c r="LYM27" s="260"/>
      <c r="LYN27" s="260"/>
      <c r="LYO27" s="260"/>
      <c r="LYP27" s="260"/>
      <c r="LYQ27" s="260"/>
      <c r="LYR27" s="260"/>
      <c r="LYS27" s="260"/>
      <c r="LYT27" s="260"/>
      <c r="LYU27" s="260"/>
      <c r="LYV27" s="260"/>
      <c r="LYW27" s="260"/>
      <c r="LYX27" s="260"/>
      <c r="LYY27" s="260"/>
      <c r="LYZ27" s="260"/>
      <c r="LZA27" s="260"/>
      <c r="LZB27" s="260"/>
      <c r="LZC27" s="260"/>
      <c r="LZD27" s="260"/>
      <c r="LZE27" s="260"/>
      <c r="LZF27" s="260"/>
      <c r="LZG27" s="260"/>
      <c r="LZH27" s="260"/>
      <c r="LZI27" s="260"/>
      <c r="LZJ27" s="260"/>
      <c r="LZK27" s="260"/>
      <c r="LZL27" s="260"/>
      <c r="LZM27" s="260"/>
      <c r="LZN27" s="260"/>
      <c r="LZO27" s="260"/>
      <c r="LZP27" s="260"/>
      <c r="LZQ27" s="260"/>
      <c r="LZR27" s="260"/>
      <c r="LZS27" s="260"/>
      <c r="LZT27" s="260"/>
      <c r="LZU27" s="260"/>
      <c r="LZV27" s="260"/>
      <c r="LZW27" s="260"/>
      <c r="LZX27" s="260"/>
      <c r="LZY27" s="260"/>
      <c r="LZZ27" s="260"/>
      <c r="MAA27" s="260"/>
      <c r="MAB27" s="260"/>
      <c r="MAC27" s="260"/>
      <c r="MAD27" s="260"/>
      <c r="MAE27" s="260"/>
      <c r="MAF27" s="260"/>
      <c r="MAG27" s="260"/>
      <c r="MAH27" s="260"/>
      <c r="MAI27" s="260"/>
      <c r="MAJ27" s="260"/>
      <c r="MAK27" s="260"/>
      <c r="MAL27" s="260"/>
      <c r="MAM27" s="260"/>
      <c r="MAN27" s="260"/>
      <c r="MAO27" s="260"/>
      <c r="MAP27" s="260"/>
      <c r="MAQ27" s="260"/>
      <c r="MAR27" s="260"/>
      <c r="MAS27" s="260"/>
      <c r="MAT27" s="260"/>
      <c r="MAU27" s="260"/>
      <c r="MAV27" s="260"/>
      <c r="MAW27" s="260"/>
      <c r="MAX27" s="260"/>
      <c r="MAY27" s="260"/>
      <c r="MAZ27" s="260"/>
      <c r="MBA27" s="260"/>
      <c r="MBB27" s="260"/>
      <c r="MBC27" s="260"/>
      <c r="MBD27" s="260"/>
      <c r="MBE27" s="260"/>
      <c r="MBF27" s="260"/>
      <c r="MBG27" s="260"/>
      <c r="MBH27" s="260"/>
      <c r="MBI27" s="260"/>
      <c r="MBJ27" s="260"/>
      <c r="MBK27" s="260"/>
      <c r="MBL27" s="260"/>
      <c r="MBM27" s="260"/>
      <c r="MBN27" s="260"/>
      <c r="MBO27" s="260"/>
      <c r="MBP27" s="260"/>
      <c r="MBQ27" s="260"/>
      <c r="MBR27" s="260"/>
      <c r="MBS27" s="260"/>
      <c r="MBT27" s="260"/>
      <c r="MBU27" s="260"/>
      <c r="MBV27" s="260"/>
      <c r="MBW27" s="260"/>
      <c r="MBX27" s="260"/>
      <c r="MBY27" s="260"/>
      <c r="MBZ27" s="260"/>
      <c r="MCA27" s="260"/>
      <c r="MCB27" s="260"/>
      <c r="MCC27" s="260"/>
      <c r="MCD27" s="260"/>
      <c r="MCE27" s="260"/>
      <c r="MCF27" s="260"/>
      <c r="MCG27" s="260"/>
      <c r="MCH27" s="260"/>
      <c r="MCI27" s="260"/>
      <c r="MCJ27" s="260"/>
      <c r="MCK27" s="260"/>
      <c r="MCL27" s="260"/>
      <c r="MCM27" s="260"/>
      <c r="MCN27" s="260"/>
      <c r="MCO27" s="260"/>
      <c r="MCP27" s="260"/>
      <c r="MCQ27" s="260"/>
      <c r="MCR27" s="260"/>
      <c r="MCS27" s="260"/>
      <c r="MCT27" s="260"/>
      <c r="MCU27" s="260"/>
      <c r="MCV27" s="260"/>
      <c r="MCW27" s="260"/>
      <c r="MCX27" s="260"/>
      <c r="MCY27" s="260"/>
      <c r="MCZ27" s="260"/>
      <c r="MDA27" s="260"/>
      <c r="MDB27" s="260"/>
      <c r="MDC27" s="260"/>
      <c r="MDD27" s="260"/>
      <c r="MDE27" s="260"/>
      <c r="MDF27" s="260"/>
      <c r="MDG27" s="260"/>
      <c r="MDH27" s="260"/>
      <c r="MDI27" s="260"/>
      <c r="MDJ27" s="260"/>
      <c r="MDK27" s="260"/>
      <c r="MDL27" s="260"/>
      <c r="MDM27" s="260"/>
      <c r="MDN27" s="260"/>
      <c r="MDO27" s="260"/>
      <c r="MDP27" s="260"/>
      <c r="MDQ27" s="260"/>
      <c r="MDR27" s="260"/>
      <c r="MDS27" s="260"/>
      <c r="MDT27" s="260"/>
      <c r="MDU27" s="260"/>
      <c r="MDV27" s="260"/>
      <c r="MDW27" s="260"/>
      <c r="MDX27" s="260"/>
      <c r="MDY27" s="260"/>
      <c r="MDZ27" s="260"/>
      <c r="MEA27" s="260"/>
      <c r="MEB27" s="260"/>
      <c r="MEC27" s="260"/>
      <c r="MED27" s="260"/>
      <c r="MEE27" s="260"/>
      <c r="MEF27" s="260"/>
      <c r="MEG27" s="260"/>
      <c r="MEH27" s="260"/>
      <c r="MEI27" s="260"/>
      <c r="MEJ27" s="260"/>
      <c r="MEK27" s="260"/>
      <c r="MEL27" s="260"/>
      <c r="MEM27" s="260"/>
      <c r="MEN27" s="260"/>
      <c r="MEO27" s="260"/>
      <c r="MEP27" s="260"/>
      <c r="MEQ27" s="260"/>
      <c r="MER27" s="260"/>
      <c r="MES27" s="260"/>
      <c r="MET27" s="260"/>
      <c r="MEU27" s="260"/>
      <c r="MEV27" s="260"/>
      <c r="MEW27" s="260"/>
      <c r="MEX27" s="260"/>
      <c r="MEY27" s="260"/>
      <c r="MEZ27" s="260"/>
      <c r="MFA27" s="260"/>
      <c r="MFB27" s="260"/>
      <c r="MFC27" s="260"/>
      <c r="MFD27" s="260"/>
      <c r="MFE27" s="260"/>
      <c r="MFF27" s="260"/>
      <c r="MFG27" s="260"/>
      <c r="MFH27" s="260"/>
      <c r="MFI27" s="260"/>
      <c r="MFJ27" s="260"/>
      <c r="MFK27" s="260"/>
      <c r="MFL27" s="260"/>
      <c r="MFM27" s="260"/>
      <c r="MFN27" s="260"/>
      <c r="MFO27" s="260"/>
      <c r="MFP27" s="260"/>
      <c r="MFQ27" s="260"/>
      <c r="MFR27" s="260"/>
      <c r="MFS27" s="260"/>
      <c r="MFT27" s="260"/>
      <c r="MFU27" s="260"/>
      <c r="MFV27" s="260"/>
      <c r="MFW27" s="260"/>
      <c r="MFX27" s="260"/>
      <c r="MFY27" s="260"/>
      <c r="MFZ27" s="260"/>
      <c r="MGA27" s="260"/>
      <c r="MGB27" s="260"/>
      <c r="MGC27" s="260"/>
      <c r="MGD27" s="260"/>
      <c r="MGE27" s="260"/>
      <c r="MGF27" s="260"/>
      <c r="MGG27" s="260"/>
      <c r="MGH27" s="260"/>
      <c r="MGI27" s="260"/>
      <c r="MGJ27" s="260"/>
      <c r="MGK27" s="260"/>
      <c r="MGL27" s="260"/>
      <c r="MGM27" s="260"/>
      <c r="MGN27" s="260"/>
      <c r="MGO27" s="260"/>
      <c r="MGP27" s="260"/>
      <c r="MGQ27" s="260"/>
      <c r="MGR27" s="260"/>
      <c r="MGS27" s="260"/>
      <c r="MGT27" s="260"/>
      <c r="MGU27" s="260"/>
      <c r="MGV27" s="260"/>
      <c r="MGW27" s="260"/>
      <c r="MGX27" s="260"/>
      <c r="MGY27" s="260"/>
      <c r="MGZ27" s="260"/>
      <c r="MHA27" s="260"/>
      <c r="MHB27" s="260"/>
      <c r="MHC27" s="260"/>
      <c r="MHD27" s="260"/>
      <c r="MHE27" s="260"/>
      <c r="MHF27" s="260"/>
      <c r="MHG27" s="260"/>
      <c r="MHH27" s="260"/>
      <c r="MHI27" s="260"/>
      <c r="MHJ27" s="260"/>
      <c r="MHK27" s="260"/>
      <c r="MHL27" s="260"/>
      <c r="MHM27" s="260"/>
      <c r="MHN27" s="260"/>
      <c r="MHO27" s="260"/>
      <c r="MHP27" s="260"/>
      <c r="MHQ27" s="260"/>
      <c r="MHR27" s="260"/>
      <c r="MHS27" s="260"/>
      <c r="MHT27" s="260"/>
      <c r="MHU27" s="260"/>
      <c r="MHV27" s="260"/>
      <c r="MHW27" s="260"/>
      <c r="MHX27" s="260"/>
      <c r="MHY27" s="260"/>
      <c r="MHZ27" s="260"/>
      <c r="MIA27" s="260"/>
      <c r="MIB27" s="260"/>
      <c r="MIC27" s="260"/>
      <c r="MID27" s="260"/>
      <c r="MIE27" s="260"/>
      <c r="MIF27" s="260"/>
      <c r="MIG27" s="260"/>
      <c r="MIH27" s="260"/>
      <c r="MII27" s="260"/>
      <c r="MIJ27" s="260"/>
      <c r="MIK27" s="260"/>
      <c r="MIL27" s="260"/>
      <c r="MIM27" s="260"/>
      <c r="MIN27" s="260"/>
      <c r="MIO27" s="260"/>
      <c r="MIP27" s="260"/>
      <c r="MIQ27" s="260"/>
      <c r="MIR27" s="260"/>
      <c r="MIS27" s="260"/>
      <c r="MIT27" s="260"/>
      <c r="MIU27" s="260"/>
      <c r="MIV27" s="260"/>
      <c r="MIW27" s="260"/>
      <c r="MIX27" s="260"/>
      <c r="MIY27" s="260"/>
      <c r="MIZ27" s="260"/>
      <c r="MJA27" s="260"/>
      <c r="MJB27" s="260"/>
      <c r="MJC27" s="260"/>
      <c r="MJD27" s="260"/>
      <c r="MJE27" s="260"/>
      <c r="MJF27" s="260"/>
      <c r="MJG27" s="260"/>
      <c r="MJH27" s="260"/>
      <c r="MJI27" s="260"/>
      <c r="MJJ27" s="260"/>
      <c r="MJK27" s="260"/>
      <c r="MJL27" s="260"/>
      <c r="MJM27" s="260"/>
      <c r="MJN27" s="260"/>
      <c r="MJO27" s="260"/>
      <c r="MJP27" s="260"/>
      <c r="MJQ27" s="260"/>
      <c r="MJR27" s="260"/>
      <c r="MJS27" s="260"/>
      <c r="MJT27" s="260"/>
      <c r="MJU27" s="260"/>
      <c r="MJV27" s="260"/>
      <c r="MJW27" s="260"/>
      <c r="MJX27" s="260"/>
      <c r="MJY27" s="260"/>
      <c r="MJZ27" s="260"/>
      <c r="MKA27" s="260"/>
      <c r="MKB27" s="260"/>
      <c r="MKC27" s="260"/>
      <c r="MKD27" s="260"/>
      <c r="MKE27" s="260"/>
      <c r="MKF27" s="260"/>
      <c r="MKG27" s="260"/>
      <c r="MKH27" s="260"/>
      <c r="MKI27" s="260"/>
      <c r="MKJ27" s="260"/>
      <c r="MKK27" s="260"/>
      <c r="MKL27" s="260"/>
      <c r="MKM27" s="260"/>
      <c r="MKN27" s="260"/>
      <c r="MKO27" s="260"/>
      <c r="MKP27" s="260"/>
      <c r="MKQ27" s="260"/>
      <c r="MKR27" s="260"/>
      <c r="MKS27" s="260"/>
      <c r="MKT27" s="260"/>
      <c r="MKU27" s="260"/>
      <c r="MKV27" s="260"/>
      <c r="MKW27" s="260"/>
      <c r="MKX27" s="260"/>
      <c r="MKY27" s="260"/>
      <c r="MKZ27" s="260"/>
      <c r="MLA27" s="260"/>
      <c r="MLB27" s="260"/>
      <c r="MLC27" s="260"/>
      <c r="MLD27" s="260"/>
      <c r="MLE27" s="260"/>
      <c r="MLF27" s="260"/>
      <c r="MLG27" s="260"/>
      <c r="MLH27" s="260"/>
      <c r="MLI27" s="260"/>
      <c r="MLJ27" s="260"/>
      <c r="MLK27" s="260"/>
      <c r="MLL27" s="260"/>
      <c r="MLM27" s="260"/>
      <c r="MLN27" s="260"/>
      <c r="MLO27" s="260"/>
      <c r="MLP27" s="260"/>
      <c r="MLQ27" s="260"/>
      <c r="MLR27" s="260"/>
      <c r="MLS27" s="260"/>
      <c r="MLT27" s="260"/>
      <c r="MLU27" s="260"/>
      <c r="MLV27" s="260"/>
      <c r="MLW27" s="260"/>
      <c r="MLX27" s="260"/>
      <c r="MLY27" s="260"/>
      <c r="MLZ27" s="260"/>
      <c r="MMA27" s="260"/>
      <c r="MMB27" s="260"/>
      <c r="MMC27" s="260"/>
      <c r="MMD27" s="260"/>
      <c r="MME27" s="260"/>
      <c r="MMF27" s="260"/>
      <c r="MMG27" s="260"/>
      <c r="MMH27" s="260"/>
      <c r="MMI27" s="260"/>
      <c r="MMJ27" s="260"/>
      <c r="MMK27" s="260"/>
      <c r="MML27" s="260"/>
      <c r="MMM27" s="260"/>
      <c r="MMN27" s="260"/>
      <c r="MMO27" s="260"/>
      <c r="MMP27" s="260"/>
      <c r="MMQ27" s="260"/>
      <c r="MMR27" s="260"/>
      <c r="MMS27" s="260"/>
      <c r="MMT27" s="260"/>
      <c r="MMU27" s="260"/>
      <c r="MMV27" s="260"/>
      <c r="MMW27" s="260"/>
      <c r="MMX27" s="260"/>
      <c r="MMY27" s="260"/>
      <c r="MMZ27" s="260"/>
      <c r="MNA27" s="260"/>
      <c r="MNB27" s="260"/>
      <c r="MNC27" s="260"/>
      <c r="MND27" s="260"/>
      <c r="MNE27" s="260"/>
      <c r="MNF27" s="260"/>
      <c r="MNG27" s="260"/>
      <c r="MNH27" s="260"/>
      <c r="MNI27" s="260"/>
      <c r="MNJ27" s="260"/>
      <c r="MNK27" s="260"/>
      <c r="MNL27" s="260"/>
      <c r="MNM27" s="260"/>
      <c r="MNN27" s="260"/>
      <c r="MNO27" s="260"/>
      <c r="MNP27" s="260"/>
      <c r="MNQ27" s="260"/>
      <c r="MNR27" s="260"/>
      <c r="MNS27" s="260"/>
      <c r="MNT27" s="260"/>
      <c r="MNU27" s="260"/>
      <c r="MNV27" s="260"/>
      <c r="MNW27" s="260"/>
      <c r="MNX27" s="260"/>
      <c r="MNY27" s="260"/>
      <c r="MNZ27" s="260"/>
      <c r="MOA27" s="260"/>
      <c r="MOB27" s="260"/>
      <c r="MOC27" s="260"/>
      <c r="MOD27" s="260"/>
      <c r="MOE27" s="260"/>
      <c r="MOF27" s="260"/>
      <c r="MOG27" s="260"/>
      <c r="MOH27" s="260"/>
      <c r="MOI27" s="260"/>
      <c r="MOJ27" s="260"/>
      <c r="MOK27" s="260"/>
      <c r="MOL27" s="260"/>
      <c r="MOM27" s="260"/>
      <c r="MON27" s="260"/>
      <c r="MOO27" s="260"/>
      <c r="MOP27" s="260"/>
      <c r="MOQ27" s="260"/>
      <c r="MOR27" s="260"/>
      <c r="MOS27" s="260"/>
      <c r="MOT27" s="260"/>
      <c r="MOU27" s="260"/>
      <c r="MOV27" s="260"/>
      <c r="MOW27" s="260"/>
      <c r="MOX27" s="260"/>
      <c r="MOY27" s="260"/>
      <c r="MOZ27" s="260"/>
      <c r="MPA27" s="260"/>
      <c r="MPB27" s="260"/>
      <c r="MPC27" s="260"/>
      <c r="MPD27" s="260"/>
      <c r="MPE27" s="260"/>
      <c r="MPF27" s="260"/>
      <c r="MPG27" s="260"/>
      <c r="MPH27" s="260"/>
      <c r="MPI27" s="260"/>
      <c r="MPJ27" s="260"/>
      <c r="MPK27" s="260"/>
      <c r="MPL27" s="260"/>
      <c r="MPM27" s="260"/>
      <c r="MPN27" s="260"/>
      <c r="MPO27" s="260"/>
      <c r="MPP27" s="260"/>
      <c r="MPQ27" s="260"/>
      <c r="MPR27" s="260"/>
      <c r="MPS27" s="260"/>
      <c r="MPT27" s="260"/>
      <c r="MPU27" s="260"/>
      <c r="MPV27" s="260"/>
      <c r="MPW27" s="260"/>
      <c r="MPX27" s="260"/>
      <c r="MPY27" s="260"/>
      <c r="MPZ27" s="260"/>
      <c r="MQA27" s="260"/>
      <c r="MQB27" s="260"/>
      <c r="MQC27" s="260"/>
      <c r="MQD27" s="260"/>
      <c r="MQE27" s="260"/>
      <c r="MQF27" s="260"/>
      <c r="MQG27" s="260"/>
      <c r="MQH27" s="260"/>
      <c r="MQI27" s="260"/>
      <c r="MQJ27" s="260"/>
      <c r="MQK27" s="260"/>
      <c r="MQL27" s="260"/>
      <c r="MQM27" s="260"/>
      <c r="MQN27" s="260"/>
      <c r="MQO27" s="260"/>
      <c r="MQP27" s="260"/>
      <c r="MQQ27" s="260"/>
      <c r="MQR27" s="260"/>
      <c r="MQS27" s="260"/>
      <c r="MQT27" s="260"/>
      <c r="MQU27" s="260"/>
      <c r="MQV27" s="260"/>
      <c r="MQW27" s="260"/>
      <c r="MQX27" s="260"/>
      <c r="MQY27" s="260"/>
      <c r="MQZ27" s="260"/>
      <c r="MRA27" s="260"/>
      <c r="MRB27" s="260"/>
      <c r="MRC27" s="260"/>
      <c r="MRD27" s="260"/>
      <c r="MRE27" s="260"/>
      <c r="MRF27" s="260"/>
      <c r="MRG27" s="260"/>
      <c r="MRH27" s="260"/>
      <c r="MRI27" s="260"/>
      <c r="MRJ27" s="260"/>
      <c r="MRK27" s="260"/>
      <c r="MRL27" s="260"/>
      <c r="MRM27" s="260"/>
      <c r="MRN27" s="260"/>
      <c r="MRO27" s="260"/>
      <c r="MRP27" s="260"/>
      <c r="MRQ27" s="260"/>
      <c r="MRR27" s="260"/>
      <c r="MRS27" s="260"/>
      <c r="MRT27" s="260"/>
      <c r="MRU27" s="260"/>
      <c r="MRV27" s="260"/>
      <c r="MRW27" s="260"/>
      <c r="MRX27" s="260"/>
      <c r="MRY27" s="260"/>
      <c r="MRZ27" s="260"/>
      <c r="MSA27" s="260"/>
      <c r="MSB27" s="260"/>
      <c r="MSC27" s="260"/>
      <c r="MSD27" s="260"/>
      <c r="MSE27" s="260"/>
      <c r="MSF27" s="260"/>
      <c r="MSG27" s="260"/>
      <c r="MSH27" s="260"/>
      <c r="MSI27" s="260"/>
      <c r="MSJ27" s="260"/>
      <c r="MSK27" s="260"/>
      <c r="MSL27" s="260"/>
      <c r="MSM27" s="260"/>
      <c r="MSN27" s="260"/>
      <c r="MSO27" s="260"/>
      <c r="MSP27" s="260"/>
      <c r="MSQ27" s="260"/>
      <c r="MSR27" s="260"/>
      <c r="MSS27" s="260"/>
      <c r="MST27" s="260"/>
      <c r="MSU27" s="260"/>
      <c r="MSV27" s="260"/>
      <c r="MSW27" s="260"/>
      <c r="MSX27" s="260"/>
      <c r="MSY27" s="260"/>
      <c r="MSZ27" s="260"/>
      <c r="MTA27" s="260"/>
      <c r="MTB27" s="260"/>
      <c r="MTC27" s="260"/>
      <c r="MTD27" s="260"/>
      <c r="MTE27" s="260"/>
      <c r="MTF27" s="260"/>
      <c r="MTG27" s="260"/>
      <c r="MTH27" s="260"/>
      <c r="MTI27" s="260"/>
      <c r="MTJ27" s="260"/>
      <c r="MTK27" s="260"/>
      <c r="MTL27" s="260"/>
      <c r="MTM27" s="260"/>
      <c r="MTN27" s="260"/>
      <c r="MTO27" s="260"/>
      <c r="MTP27" s="260"/>
      <c r="MTQ27" s="260"/>
      <c r="MTR27" s="260"/>
      <c r="MTS27" s="260"/>
      <c r="MTT27" s="260"/>
      <c r="MTU27" s="260"/>
      <c r="MTV27" s="260"/>
      <c r="MTW27" s="260"/>
      <c r="MTX27" s="260"/>
      <c r="MTY27" s="260"/>
      <c r="MTZ27" s="260"/>
      <c r="MUA27" s="260"/>
      <c r="MUB27" s="260"/>
      <c r="MUC27" s="260"/>
      <c r="MUD27" s="260"/>
      <c r="MUE27" s="260"/>
      <c r="MUF27" s="260"/>
      <c r="MUG27" s="260"/>
      <c r="MUH27" s="260"/>
      <c r="MUI27" s="260"/>
      <c r="MUJ27" s="260"/>
      <c r="MUK27" s="260"/>
      <c r="MUL27" s="260"/>
      <c r="MUM27" s="260"/>
      <c r="MUN27" s="260"/>
      <c r="MUO27" s="260"/>
      <c r="MUP27" s="260"/>
      <c r="MUQ27" s="260"/>
      <c r="MUR27" s="260"/>
      <c r="MUS27" s="260"/>
      <c r="MUT27" s="260"/>
      <c r="MUU27" s="260"/>
      <c r="MUV27" s="260"/>
      <c r="MUW27" s="260"/>
      <c r="MUX27" s="260"/>
      <c r="MUY27" s="260"/>
      <c r="MUZ27" s="260"/>
      <c r="MVA27" s="260"/>
      <c r="MVB27" s="260"/>
      <c r="MVC27" s="260"/>
      <c r="MVD27" s="260"/>
      <c r="MVE27" s="260"/>
      <c r="MVF27" s="260"/>
      <c r="MVG27" s="260"/>
      <c r="MVH27" s="260"/>
      <c r="MVI27" s="260"/>
      <c r="MVJ27" s="260"/>
      <c r="MVK27" s="260"/>
      <c r="MVL27" s="260"/>
      <c r="MVM27" s="260"/>
      <c r="MVN27" s="260"/>
      <c r="MVO27" s="260"/>
      <c r="MVP27" s="260"/>
      <c r="MVQ27" s="260"/>
      <c r="MVR27" s="260"/>
      <c r="MVS27" s="260"/>
      <c r="MVT27" s="260"/>
      <c r="MVU27" s="260"/>
      <c r="MVV27" s="260"/>
      <c r="MVW27" s="260"/>
      <c r="MVX27" s="260"/>
      <c r="MVY27" s="260"/>
      <c r="MVZ27" s="260"/>
      <c r="MWA27" s="260"/>
      <c r="MWB27" s="260"/>
      <c r="MWC27" s="260"/>
      <c r="MWD27" s="260"/>
      <c r="MWE27" s="260"/>
      <c r="MWF27" s="260"/>
      <c r="MWG27" s="260"/>
      <c r="MWH27" s="260"/>
      <c r="MWI27" s="260"/>
      <c r="MWJ27" s="260"/>
      <c r="MWK27" s="260"/>
      <c r="MWL27" s="260"/>
      <c r="MWM27" s="260"/>
      <c r="MWN27" s="260"/>
      <c r="MWO27" s="260"/>
      <c r="MWP27" s="260"/>
      <c r="MWQ27" s="260"/>
      <c r="MWR27" s="260"/>
      <c r="MWS27" s="260"/>
      <c r="MWT27" s="260"/>
      <c r="MWU27" s="260"/>
      <c r="MWV27" s="260"/>
      <c r="MWW27" s="260"/>
      <c r="MWX27" s="260"/>
      <c r="MWY27" s="260"/>
      <c r="MWZ27" s="260"/>
      <c r="MXA27" s="260"/>
      <c r="MXB27" s="260"/>
      <c r="MXC27" s="260"/>
      <c r="MXD27" s="260"/>
      <c r="MXE27" s="260"/>
      <c r="MXF27" s="260"/>
      <c r="MXG27" s="260"/>
      <c r="MXH27" s="260"/>
      <c r="MXI27" s="260"/>
      <c r="MXJ27" s="260"/>
      <c r="MXK27" s="260"/>
      <c r="MXL27" s="260"/>
      <c r="MXM27" s="260"/>
      <c r="MXN27" s="260"/>
      <c r="MXO27" s="260"/>
      <c r="MXP27" s="260"/>
      <c r="MXQ27" s="260"/>
      <c r="MXR27" s="260"/>
      <c r="MXS27" s="260"/>
      <c r="MXT27" s="260"/>
      <c r="MXU27" s="260"/>
      <c r="MXV27" s="260"/>
      <c r="MXW27" s="260"/>
      <c r="MXX27" s="260"/>
      <c r="MXY27" s="260"/>
      <c r="MXZ27" s="260"/>
      <c r="MYA27" s="260"/>
      <c r="MYB27" s="260"/>
      <c r="MYC27" s="260"/>
      <c r="MYD27" s="260"/>
      <c r="MYE27" s="260"/>
      <c r="MYF27" s="260"/>
      <c r="MYG27" s="260"/>
      <c r="MYH27" s="260"/>
      <c r="MYI27" s="260"/>
      <c r="MYJ27" s="260"/>
      <c r="MYK27" s="260"/>
      <c r="MYL27" s="260"/>
      <c r="MYM27" s="260"/>
      <c r="MYN27" s="260"/>
      <c r="MYO27" s="260"/>
      <c r="MYP27" s="260"/>
      <c r="MYQ27" s="260"/>
      <c r="MYR27" s="260"/>
      <c r="MYS27" s="260"/>
      <c r="MYT27" s="260"/>
      <c r="MYU27" s="260"/>
      <c r="MYV27" s="260"/>
      <c r="MYW27" s="260"/>
      <c r="MYX27" s="260"/>
      <c r="MYY27" s="260"/>
      <c r="MYZ27" s="260"/>
      <c r="MZA27" s="260"/>
      <c r="MZB27" s="260"/>
      <c r="MZC27" s="260"/>
      <c r="MZD27" s="260"/>
      <c r="MZE27" s="260"/>
      <c r="MZF27" s="260"/>
      <c r="MZG27" s="260"/>
      <c r="MZH27" s="260"/>
      <c r="MZI27" s="260"/>
      <c r="MZJ27" s="260"/>
      <c r="MZK27" s="260"/>
      <c r="MZL27" s="260"/>
      <c r="MZM27" s="260"/>
      <c r="MZN27" s="260"/>
      <c r="MZO27" s="260"/>
      <c r="MZP27" s="260"/>
      <c r="MZQ27" s="260"/>
      <c r="MZR27" s="260"/>
      <c r="MZS27" s="260"/>
      <c r="MZT27" s="260"/>
      <c r="MZU27" s="260"/>
      <c r="MZV27" s="260"/>
      <c r="MZW27" s="260"/>
      <c r="MZX27" s="260"/>
      <c r="MZY27" s="260"/>
      <c r="MZZ27" s="260"/>
      <c r="NAA27" s="260"/>
      <c r="NAB27" s="260"/>
      <c r="NAC27" s="260"/>
      <c r="NAD27" s="260"/>
      <c r="NAE27" s="260"/>
      <c r="NAF27" s="260"/>
      <c r="NAG27" s="260"/>
      <c r="NAH27" s="260"/>
      <c r="NAI27" s="260"/>
      <c r="NAJ27" s="260"/>
      <c r="NAK27" s="260"/>
      <c r="NAL27" s="260"/>
      <c r="NAM27" s="260"/>
      <c r="NAN27" s="260"/>
      <c r="NAO27" s="260"/>
      <c r="NAP27" s="260"/>
      <c r="NAQ27" s="260"/>
      <c r="NAR27" s="260"/>
      <c r="NAS27" s="260"/>
      <c r="NAT27" s="260"/>
      <c r="NAU27" s="260"/>
      <c r="NAV27" s="260"/>
      <c r="NAW27" s="260"/>
      <c r="NAX27" s="260"/>
      <c r="NAY27" s="260"/>
      <c r="NAZ27" s="260"/>
      <c r="NBA27" s="260"/>
      <c r="NBB27" s="260"/>
      <c r="NBC27" s="260"/>
      <c r="NBD27" s="260"/>
      <c r="NBE27" s="260"/>
      <c r="NBF27" s="260"/>
      <c r="NBG27" s="260"/>
      <c r="NBH27" s="260"/>
      <c r="NBI27" s="260"/>
      <c r="NBJ27" s="260"/>
      <c r="NBK27" s="260"/>
      <c r="NBL27" s="260"/>
      <c r="NBM27" s="260"/>
      <c r="NBN27" s="260"/>
      <c r="NBO27" s="260"/>
      <c r="NBP27" s="260"/>
      <c r="NBQ27" s="260"/>
      <c r="NBR27" s="260"/>
      <c r="NBS27" s="260"/>
      <c r="NBT27" s="260"/>
      <c r="NBU27" s="260"/>
      <c r="NBV27" s="260"/>
      <c r="NBW27" s="260"/>
      <c r="NBX27" s="260"/>
      <c r="NBY27" s="260"/>
      <c r="NBZ27" s="260"/>
      <c r="NCA27" s="260"/>
      <c r="NCB27" s="260"/>
      <c r="NCC27" s="260"/>
      <c r="NCD27" s="260"/>
      <c r="NCE27" s="260"/>
      <c r="NCF27" s="260"/>
      <c r="NCG27" s="260"/>
      <c r="NCH27" s="260"/>
      <c r="NCI27" s="260"/>
      <c r="NCJ27" s="260"/>
      <c r="NCK27" s="260"/>
      <c r="NCL27" s="260"/>
      <c r="NCM27" s="260"/>
      <c r="NCN27" s="260"/>
      <c r="NCO27" s="260"/>
      <c r="NCP27" s="260"/>
      <c r="NCQ27" s="260"/>
      <c r="NCR27" s="260"/>
      <c r="NCS27" s="260"/>
      <c r="NCT27" s="260"/>
      <c r="NCU27" s="260"/>
      <c r="NCV27" s="260"/>
      <c r="NCW27" s="260"/>
      <c r="NCX27" s="260"/>
      <c r="NCY27" s="260"/>
      <c r="NCZ27" s="260"/>
      <c r="NDA27" s="260"/>
      <c r="NDB27" s="260"/>
      <c r="NDC27" s="260"/>
      <c r="NDD27" s="260"/>
      <c r="NDE27" s="260"/>
      <c r="NDF27" s="260"/>
      <c r="NDG27" s="260"/>
      <c r="NDH27" s="260"/>
      <c r="NDI27" s="260"/>
      <c r="NDJ27" s="260"/>
      <c r="NDK27" s="260"/>
      <c r="NDL27" s="260"/>
      <c r="NDM27" s="260"/>
      <c r="NDN27" s="260"/>
      <c r="NDO27" s="260"/>
      <c r="NDP27" s="260"/>
      <c r="NDQ27" s="260"/>
      <c r="NDR27" s="260"/>
      <c r="NDS27" s="260"/>
      <c r="NDT27" s="260"/>
      <c r="NDU27" s="260"/>
      <c r="NDV27" s="260"/>
      <c r="NDW27" s="260"/>
      <c r="NDX27" s="260"/>
      <c r="NDY27" s="260"/>
      <c r="NDZ27" s="260"/>
      <c r="NEA27" s="260"/>
      <c r="NEB27" s="260"/>
      <c r="NEC27" s="260"/>
      <c r="NED27" s="260"/>
      <c r="NEE27" s="260"/>
      <c r="NEF27" s="260"/>
      <c r="NEG27" s="260"/>
      <c r="NEH27" s="260"/>
      <c r="NEI27" s="260"/>
      <c r="NEJ27" s="260"/>
      <c r="NEK27" s="260"/>
      <c r="NEL27" s="260"/>
      <c r="NEM27" s="260"/>
      <c r="NEN27" s="260"/>
      <c r="NEO27" s="260"/>
      <c r="NEP27" s="260"/>
      <c r="NEQ27" s="260"/>
      <c r="NER27" s="260"/>
      <c r="NES27" s="260"/>
      <c r="NET27" s="260"/>
      <c r="NEU27" s="260"/>
      <c r="NEV27" s="260"/>
      <c r="NEW27" s="260"/>
      <c r="NEX27" s="260"/>
      <c r="NEY27" s="260"/>
      <c r="NEZ27" s="260"/>
      <c r="NFA27" s="260"/>
      <c r="NFB27" s="260"/>
      <c r="NFC27" s="260"/>
      <c r="NFD27" s="260"/>
      <c r="NFE27" s="260"/>
      <c r="NFF27" s="260"/>
      <c r="NFG27" s="260"/>
      <c r="NFH27" s="260"/>
      <c r="NFI27" s="260"/>
      <c r="NFJ27" s="260"/>
      <c r="NFK27" s="260"/>
      <c r="NFL27" s="260"/>
      <c r="NFM27" s="260"/>
      <c r="NFN27" s="260"/>
      <c r="NFO27" s="260"/>
      <c r="NFP27" s="260"/>
      <c r="NFQ27" s="260"/>
      <c r="NFR27" s="260"/>
      <c r="NFS27" s="260"/>
      <c r="NFT27" s="260"/>
      <c r="NFU27" s="260"/>
      <c r="NFV27" s="260"/>
      <c r="NFW27" s="260"/>
      <c r="NFX27" s="260"/>
      <c r="NFY27" s="260"/>
      <c r="NFZ27" s="260"/>
      <c r="NGA27" s="260"/>
      <c r="NGB27" s="260"/>
      <c r="NGC27" s="260"/>
      <c r="NGD27" s="260"/>
      <c r="NGE27" s="260"/>
      <c r="NGF27" s="260"/>
      <c r="NGG27" s="260"/>
      <c r="NGH27" s="260"/>
      <c r="NGI27" s="260"/>
      <c r="NGJ27" s="260"/>
      <c r="NGK27" s="260"/>
      <c r="NGL27" s="260"/>
      <c r="NGM27" s="260"/>
      <c r="NGN27" s="260"/>
      <c r="NGO27" s="260"/>
      <c r="NGP27" s="260"/>
      <c r="NGQ27" s="260"/>
      <c r="NGR27" s="260"/>
      <c r="NGS27" s="260"/>
      <c r="NGT27" s="260"/>
      <c r="NGU27" s="260"/>
      <c r="NGV27" s="260"/>
      <c r="NGW27" s="260"/>
      <c r="NGX27" s="260"/>
      <c r="NGY27" s="260"/>
      <c r="NGZ27" s="260"/>
      <c r="NHA27" s="260"/>
      <c r="NHB27" s="260"/>
      <c r="NHC27" s="260"/>
      <c r="NHD27" s="260"/>
      <c r="NHE27" s="260"/>
      <c r="NHF27" s="260"/>
      <c r="NHG27" s="260"/>
      <c r="NHH27" s="260"/>
      <c r="NHI27" s="260"/>
      <c r="NHJ27" s="260"/>
      <c r="NHK27" s="260"/>
      <c r="NHL27" s="260"/>
      <c r="NHM27" s="260"/>
      <c r="NHN27" s="260"/>
      <c r="NHO27" s="260"/>
      <c r="NHP27" s="260"/>
      <c r="NHQ27" s="260"/>
      <c r="NHR27" s="260"/>
      <c r="NHS27" s="260"/>
      <c r="NHT27" s="260"/>
      <c r="NHU27" s="260"/>
      <c r="NHV27" s="260"/>
      <c r="NHW27" s="260"/>
      <c r="NHX27" s="260"/>
      <c r="NHY27" s="260"/>
      <c r="NHZ27" s="260"/>
      <c r="NIA27" s="260"/>
      <c r="NIB27" s="260"/>
      <c r="NIC27" s="260"/>
      <c r="NID27" s="260"/>
      <c r="NIE27" s="260"/>
      <c r="NIF27" s="260"/>
      <c r="NIG27" s="260"/>
      <c r="NIH27" s="260"/>
      <c r="NII27" s="260"/>
      <c r="NIJ27" s="260"/>
      <c r="NIK27" s="260"/>
      <c r="NIL27" s="260"/>
      <c r="NIM27" s="260"/>
      <c r="NIN27" s="260"/>
      <c r="NIO27" s="260"/>
      <c r="NIP27" s="260"/>
      <c r="NIQ27" s="260"/>
      <c r="NIR27" s="260"/>
      <c r="NIS27" s="260"/>
      <c r="NIT27" s="260"/>
      <c r="NIU27" s="260"/>
      <c r="NIV27" s="260"/>
      <c r="NIW27" s="260"/>
      <c r="NIX27" s="260"/>
      <c r="NIY27" s="260"/>
      <c r="NIZ27" s="260"/>
      <c r="NJA27" s="260"/>
      <c r="NJB27" s="260"/>
      <c r="NJC27" s="260"/>
      <c r="NJD27" s="260"/>
      <c r="NJE27" s="260"/>
      <c r="NJF27" s="260"/>
      <c r="NJG27" s="260"/>
      <c r="NJH27" s="260"/>
      <c r="NJI27" s="260"/>
      <c r="NJJ27" s="260"/>
      <c r="NJK27" s="260"/>
      <c r="NJL27" s="260"/>
      <c r="NJM27" s="260"/>
      <c r="NJN27" s="260"/>
      <c r="NJO27" s="260"/>
      <c r="NJP27" s="260"/>
      <c r="NJQ27" s="260"/>
      <c r="NJR27" s="260"/>
      <c r="NJS27" s="260"/>
      <c r="NJT27" s="260"/>
      <c r="NJU27" s="260"/>
      <c r="NJV27" s="260"/>
      <c r="NJW27" s="260"/>
      <c r="NJX27" s="260"/>
      <c r="NJY27" s="260"/>
      <c r="NJZ27" s="260"/>
      <c r="NKA27" s="260"/>
      <c r="NKB27" s="260"/>
      <c r="NKC27" s="260"/>
      <c r="NKD27" s="260"/>
      <c r="NKE27" s="260"/>
      <c r="NKF27" s="260"/>
      <c r="NKG27" s="260"/>
      <c r="NKH27" s="260"/>
      <c r="NKI27" s="260"/>
      <c r="NKJ27" s="260"/>
      <c r="NKK27" s="260"/>
      <c r="NKL27" s="260"/>
      <c r="NKM27" s="260"/>
      <c r="NKN27" s="260"/>
      <c r="NKO27" s="260"/>
      <c r="NKP27" s="260"/>
      <c r="NKQ27" s="260"/>
      <c r="NKR27" s="260"/>
      <c r="NKS27" s="260"/>
      <c r="NKT27" s="260"/>
      <c r="NKU27" s="260"/>
      <c r="NKV27" s="260"/>
      <c r="NKW27" s="260"/>
      <c r="NKX27" s="260"/>
      <c r="NKY27" s="260"/>
      <c r="NKZ27" s="260"/>
      <c r="NLA27" s="260"/>
      <c r="NLB27" s="260"/>
      <c r="NLC27" s="260"/>
      <c r="NLD27" s="260"/>
      <c r="NLE27" s="260"/>
      <c r="NLF27" s="260"/>
      <c r="NLG27" s="260"/>
      <c r="NLH27" s="260"/>
      <c r="NLI27" s="260"/>
      <c r="NLJ27" s="260"/>
      <c r="NLK27" s="260"/>
      <c r="NLL27" s="260"/>
      <c r="NLM27" s="260"/>
      <c r="NLN27" s="260"/>
      <c r="NLO27" s="260"/>
      <c r="NLP27" s="260"/>
      <c r="NLQ27" s="260"/>
      <c r="NLR27" s="260"/>
      <c r="NLS27" s="260"/>
      <c r="NLT27" s="260"/>
      <c r="NLU27" s="260"/>
      <c r="NLV27" s="260"/>
      <c r="NLW27" s="260"/>
      <c r="NLX27" s="260"/>
      <c r="NLY27" s="260"/>
      <c r="NLZ27" s="260"/>
      <c r="NMA27" s="260"/>
      <c r="NMB27" s="260"/>
      <c r="NMC27" s="260"/>
      <c r="NMD27" s="260"/>
      <c r="NME27" s="260"/>
      <c r="NMF27" s="260"/>
      <c r="NMG27" s="260"/>
      <c r="NMH27" s="260"/>
      <c r="NMI27" s="260"/>
      <c r="NMJ27" s="260"/>
      <c r="NMK27" s="260"/>
      <c r="NML27" s="260"/>
      <c r="NMM27" s="260"/>
      <c r="NMN27" s="260"/>
      <c r="NMO27" s="260"/>
      <c r="NMP27" s="260"/>
      <c r="NMQ27" s="260"/>
      <c r="NMR27" s="260"/>
      <c r="NMS27" s="260"/>
      <c r="NMT27" s="260"/>
      <c r="NMU27" s="260"/>
      <c r="NMV27" s="260"/>
      <c r="NMW27" s="260"/>
      <c r="NMX27" s="260"/>
      <c r="NMY27" s="260"/>
      <c r="NMZ27" s="260"/>
      <c r="NNA27" s="260"/>
      <c r="NNB27" s="260"/>
      <c r="NNC27" s="260"/>
      <c r="NND27" s="260"/>
      <c r="NNE27" s="260"/>
      <c r="NNF27" s="260"/>
      <c r="NNG27" s="260"/>
      <c r="NNH27" s="260"/>
      <c r="NNI27" s="260"/>
      <c r="NNJ27" s="260"/>
      <c r="NNK27" s="260"/>
      <c r="NNL27" s="260"/>
      <c r="NNM27" s="260"/>
      <c r="NNN27" s="260"/>
      <c r="NNO27" s="260"/>
      <c r="NNP27" s="260"/>
      <c r="NNQ27" s="260"/>
      <c r="NNR27" s="260"/>
      <c r="NNS27" s="260"/>
      <c r="NNT27" s="260"/>
      <c r="NNU27" s="260"/>
      <c r="NNV27" s="260"/>
      <c r="NNW27" s="260"/>
      <c r="NNX27" s="260"/>
      <c r="NNY27" s="260"/>
      <c r="NNZ27" s="260"/>
      <c r="NOA27" s="260"/>
      <c r="NOB27" s="260"/>
      <c r="NOC27" s="260"/>
      <c r="NOD27" s="260"/>
      <c r="NOE27" s="260"/>
      <c r="NOF27" s="260"/>
      <c r="NOG27" s="260"/>
      <c r="NOH27" s="260"/>
      <c r="NOI27" s="260"/>
      <c r="NOJ27" s="260"/>
      <c r="NOK27" s="260"/>
      <c r="NOL27" s="260"/>
      <c r="NOM27" s="260"/>
      <c r="NON27" s="260"/>
      <c r="NOO27" s="260"/>
      <c r="NOP27" s="260"/>
      <c r="NOQ27" s="260"/>
      <c r="NOR27" s="260"/>
      <c r="NOS27" s="260"/>
      <c r="NOT27" s="260"/>
      <c r="NOU27" s="260"/>
      <c r="NOV27" s="260"/>
      <c r="NOW27" s="260"/>
      <c r="NOX27" s="260"/>
      <c r="NOY27" s="260"/>
      <c r="NOZ27" s="260"/>
      <c r="NPA27" s="260"/>
      <c r="NPB27" s="260"/>
      <c r="NPC27" s="260"/>
      <c r="NPD27" s="260"/>
      <c r="NPE27" s="260"/>
      <c r="NPF27" s="260"/>
      <c r="NPG27" s="260"/>
      <c r="NPH27" s="260"/>
      <c r="NPI27" s="260"/>
      <c r="NPJ27" s="260"/>
      <c r="NPK27" s="260"/>
      <c r="NPL27" s="260"/>
      <c r="NPM27" s="260"/>
      <c r="NPN27" s="260"/>
      <c r="NPO27" s="260"/>
      <c r="NPP27" s="260"/>
      <c r="NPQ27" s="260"/>
      <c r="NPR27" s="260"/>
      <c r="NPS27" s="260"/>
      <c r="NPT27" s="260"/>
      <c r="NPU27" s="260"/>
      <c r="NPV27" s="260"/>
      <c r="NPW27" s="260"/>
      <c r="NPX27" s="260"/>
      <c r="NPY27" s="260"/>
      <c r="NPZ27" s="260"/>
      <c r="NQA27" s="260"/>
      <c r="NQB27" s="260"/>
      <c r="NQC27" s="260"/>
      <c r="NQD27" s="260"/>
      <c r="NQE27" s="260"/>
      <c r="NQF27" s="260"/>
      <c r="NQG27" s="260"/>
      <c r="NQH27" s="260"/>
      <c r="NQI27" s="260"/>
      <c r="NQJ27" s="260"/>
      <c r="NQK27" s="260"/>
      <c r="NQL27" s="260"/>
      <c r="NQM27" s="260"/>
      <c r="NQN27" s="260"/>
      <c r="NQO27" s="260"/>
      <c r="NQP27" s="260"/>
      <c r="NQQ27" s="260"/>
      <c r="NQR27" s="260"/>
      <c r="NQS27" s="260"/>
      <c r="NQT27" s="260"/>
      <c r="NQU27" s="260"/>
      <c r="NQV27" s="260"/>
      <c r="NQW27" s="260"/>
      <c r="NQX27" s="260"/>
      <c r="NQY27" s="260"/>
      <c r="NQZ27" s="260"/>
      <c r="NRA27" s="260"/>
      <c r="NRB27" s="260"/>
      <c r="NRC27" s="260"/>
      <c r="NRD27" s="260"/>
      <c r="NRE27" s="260"/>
      <c r="NRF27" s="260"/>
      <c r="NRG27" s="260"/>
      <c r="NRH27" s="260"/>
      <c r="NRI27" s="260"/>
      <c r="NRJ27" s="260"/>
      <c r="NRK27" s="260"/>
      <c r="NRL27" s="260"/>
      <c r="NRM27" s="260"/>
      <c r="NRN27" s="260"/>
      <c r="NRO27" s="260"/>
      <c r="NRP27" s="260"/>
      <c r="NRQ27" s="260"/>
      <c r="NRR27" s="260"/>
      <c r="NRS27" s="260"/>
      <c r="NRT27" s="260"/>
      <c r="NRU27" s="260"/>
      <c r="NRV27" s="260"/>
      <c r="NRW27" s="260"/>
      <c r="NRX27" s="260"/>
      <c r="NRY27" s="260"/>
      <c r="NRZ27" s="260"/>
      <c r="NSA27" s="260"/>
      <c r="NSB27" s="260"/>
      <c r="NSC27" s="260"/>
      <c r="NSD27" s="260"/>
      <c r="NSE27" s="260"/>
      <c r="NSF27" s="260"/>
      <c r="NSG27" s="260"/>
      <c r="NSH27" s="260"/>
      <c r="NSI27" s="260"/>
      <c r="NSJ27" s="260"/>
      <c r="NSK27" s="260"/>
      <c r="NSL27" s="260"/>
      <c r="NSM27" s="260"/>
      <c r="NSN27" s="260"/>
      <c r="NSO27" s="260"/>
      <c r="NSP27" s="260"/>
      <c r="NSQ27" s="260"/>
      <c r="NSR27" s="260"/>
      <c r="NSS27" s="260"/>
      <c r="NST27" s="260"/>
      <c r="NSU27" s="260"/>
      <c r="NSV27" s="260"/>
      <c r="NSW27" s="260"/>
      <c r="NSX27" s="260"/>
      <c r="NSY27" s="260"/>
      <c r="NSZ27" s="260"/>
      <c r="NTA27" s="260"/>
      <c r="NTB27" s="260"/>
      <c r="NTC27" s="260"/>
      <c r="NTD27" s="260"/>
      <c r="NTE27" s="260"/>
      <c r="NTF27" s="260"/>
      <c r="NTG27" s="260"/>
      <c r="NTH27" s="260"/>
      <c r="NTI27" s="260"/>
      <c r="NTJ27" s="260"/>
      <c r="NTK27" s="260"/>
      <c r="NTL27" s="260"/>
      <c r="NTM27" s="260"/>
      <c r="NTN27" s="260"/>
      <c r="NTO27" s="260"/>
      <c r="NTP27" s="260"/>
      <c r="NTQ27" s="260"/>
      <c r="NTR27" s="260"/>
      <c r="NTS27" s="260"/>
      <c r="NTT27" s="260"/>
      <c r="NTU27" s="260"/>
      <c r="NTV27" s="260"/>
      <c r="NTW27" s="260"/>
      <c r="NTX27" s="260"/>
      <c r="NTY27" s="260"/>
      <c r="NTZ27" s="260"/>
      <c r="NUA27" s="260"/>
      <c r="NUB27" s="260"/>
      <c r="NUC27" s="260"/>
      <c r="NUD27" s="260"/>
      <c r="NUE27" s="260"/>
      <c r="NUF27" s="260"/>
      <c r="NUG27" s="260"/>
      <c r="NUH27" s="260"/>
      <c r="NUI27" s="260"/>
      <c r="NUJ27" s="260"/>
      <c r="NUK27" s="260"/>
      <c r="NUL27" s="260"/>
      <c r="NUM27" s="260"/>
      <c r="NUN27" s="260"/>
      <c r="NUO27" s="260"/>
      <c r="NUP27" s="260"/>
      <c r="NUQ27" s="260"/>
      <c r="NUR27" s="260"/>
      <c r="NUS27" s="260"/>
      <c r="NUT27" s="260"/>
      <c r="NUU27" s="260"/>
      <c r="NUV27" s="260"/>
      <c r="NUW27" s="260"/>
      <c r="NUX27" s="260"/>
      <c r="NUY27" s="260"/>
      <c r="NUZ27" s="260"/>
      <c r="NVA27" s="260"/>
      <c r="NVB27" s="260"/>
      <c r="NVC27" s="260"/>
      <c r="NVD27" s="260"/>
      <c r="NVE27" s="260"/>
      <c r="NVF27" s="260"/>
      <c r="NVG27" s="260"/>
      <c r="NVH27" s="260"/>
      <c r="NVI27" s="260"/>
      <c r="NVJ27" s="260"/>
      <c r="NVK27" s="260"/>
      <c r="NVL27" s="260"/>
      <c r="NVM27" s="260"/>
      <c r="NVN27" s="260"/>
      <c r="NVO27" s="260"/>
      <c r="NVP27" s="260"/>
      <c r="NVQ27" s="260"/>
      <c r="NVR27" s="260"/>
      <c r="NVS27" s="260"/>
      <c r="NVT27" s="260"/>
      <c r="NVU27" s="260"/>
      <c r="NVV27" s="260"/>
      <c r="NVW27" s="260"/>
      <c r="NVX27" s="260"/>
      <c r="NVY27" s="260"/>
      <c r="NVZ27" s="260"/>
      <c r="NWA27" s="260"/>
      <c r="NWB27" s="260"/>
      <c r="NWC27" s="260"/>
      <c r="NWD27" s="260"/>
      <c r="NWE27" s="260"/>
      <c r="NWF27" s="260"/>
      <c r="NWG27" s="260"/>
      <c r="NWH27" s="260"/>
      <c r="NWI27" s="260"/>
      <c r="NWJ27" s="260"/>
      <c r="NWK27" s="260"/>
      <c r="NWL27" s="260"/>
      <c r="NWM27" s="260"/>
      <c r="NWN27" s="260"/>
      <c r="NWO27" s="260"/>
      <c r="NWP27" s="260"/>
      <c r="NWQ27" s="260"/>
      <c r="NWR27" s="260"/>
      <c r="NWS27" s="260"/>
      <c r="NWT27" s="260"/>
      <c r="NWU27" s="260"/>
      <c r="NWV27" s="260"/>
      <c r="NWW27" s="260"/>
      <c r="NWX27" s="260"/>
      <c r="NWY27" s="260"/>
      <c r="NWZ27" s="260"/>
      <c r="NXA27" s="260"/>
      <c r="NXB27" s="260"/>
      <c r="NXC27" s="260"/>
      <c r="NXD27" s="260"/>
      <c r="NXE27" s="260"/>
      <c r="NXF27" s="260"/>
      <c r="NXG27" s="260"/>
      <c r="NXH27" s="260"/>
      <c r="NXI27" s="260"/>
      <c r="NXJ27" s="260"/>
      <c r="NXK27" s="260"/>
      <c r="NXL27" s="260"/>
      <c r="NXM27" s="260"/>
      <c r="NXN27" s="260"/>
      <c r="NXO27" s="260"/>
      <c r="NXP27" s="260"/>
      <c r="NXQ27" s="260"/>
      <c r="NXR27" s="260"/>
      <c r="NXS27" s="260"/>
      <c r="NXT27" s="260"/>
      <c r="NXU27" s="260"/>
      <c r="NXV27" s="260"/>
      <c r="NXW27" s="260"/>
      <c r="NXX27" s="260"/>
      <c r="NXY27" s="260"/>
      <c r="NXZ27" s="260"/>
      <c r="NYA27" s="260"/>
      <c r="NYB27" s="260"/>
      <c r="NYC27" s="260"/>
      <c r="NYD27" s="260"/>
      <c r="NYE27" s="260"/>
      <c r="NYF27" s="260"/>
      <c r="NYG27" s="260"/>
      <c r="NYH27" s="260"/>
      <c r="NYI27" s="260"/>
      <c r="NYJ27" s="260"/>
      <c r="NYK27" s="260"/>
      <c r="NYL27" s="260"/>
      <c r="NYM27" s="260"/>
      <c r="NYN27" s="260"/>
      <c r="NYO27" s="260"/>
      <c r="NYP27" s="260"/>
      <c r="NYQ27" s="260"/>
      <c r="NYR27" s="260"/>
      <c r="NYS27" s="260"/>
      <c r="NYT27" s="260"/>
      <c r="NYU27" s="260"/>
      <c r="NYV27" s="260"/>
      <c r="NYW27" s="260"/>
      <c r="NYX27" s="260"/>
      <c r="NYY27" s="260"/>
      <c r="NYZ27" s="260"/>
      <c r="NZA27" s="260"/>
      <c r="NZB27" s="260"/>
      <c r="NZC27" s="260"/>
      <c r="NZD27" s="260"/>
      <c r="NZE27" s="260"/>
      <c r="NZF27" s="260"/>
      <c r="NZG27" s="260"/>
      <c r="NZH27" s="260"/>
      <c r="NZI27" s="260"/>
      <c r="NZJ27" s="260"/>
      <c r="NZK27" s="260"/>
      <c r="NZL27" s="260"/>
      <c r="NZM27" s="260"/>
      <c r="NZN27" s="260"/>
      <c r="NZO27" s="260"/>
      <c r="NZP27" s="260"/>
      <c r="NZQ27" s="260"/>
      <c r="NZR27" s="260"/>
      <c r="NZS27" s="260"/>
      <c r="NZT27" s="260"/>
      <c r="NZU27" s="260"/>
      <c r="NZV27" s="260"/>
      <c r="NZW27" s="260"/>
      <c r="NZX27" s="260"/>
      <c r="NZY27" s="260"/>
      <c r="NZZ27" s="260"/>
      <c r="OAA27" s="260"/>
      <c r="OAB27" s="260"/>
      <c r="OAC27" s="260"/>
      <c r="OAD27" s="260"/>
      <c r="OAE27" s="260"/>
      <c r="OAF27" s="260"/>
      <c r="OAG27" s="260"/>
      <c r="OAH27" s="260"/>
      <c r="OAI27" s="260"/>
      <c r="OAJ27" s="260"/>
      <c r="OAK27" s="260"/>
      <c r="OAL27" s="260"/>
      <c r="OAM27" s="260"/>
      <c r="OAN27" s="260"/>
      <c r="OAO27" s="260"/>
      <c r="OAP27" s="260"/>
      <c r="OAQ27" s="260"/>
      <c r="OAR27" s="260"/>
      <c r="OAS27" s="260"/>
      <c r="OAT27" s="260"/>
      <c r="OAU27" s="260"/>
      <c r="OAV27" s="260"/>
      <c r="OAW27" s="260"/>
      <c r="OAX27" s="260"/>
      <c r="OAY27" s="260"/>
      <c r="OAZ27" s="260"/>
      <c r="OBA27" s="260"/>
      <c r="OBB27" s="260"/>
      <c r="OBC27" s="260"/>
      <c r="OBD27" s="260"/>
      <c r="OBE27" s="260"/>
      <c r="OBF27" s="260"/>
      <c r="OBG27" s="260"/>
      <c r="OBH27" s="260"/>
      <c r="OBI27" s="260"/>
      <c r="OBJ27" s="260"/>
      <c r="OBK27" s="260"/>
      <c r="OBL27" s="260"/>
      <c r="OBM27" s="260"/>
      <c r="OBN27" s="260"/>
      <c r="OBO27" s="260"/>
      <c r="OBP27" s="260"/>
      <c r="OBQ27" s="260"/>
      <c r="OBR27" s="260"/>
      <c r="OBS27" s="260"/>
      <c r="OBT27" s="260"/>
      <c r="OBU27" s="260"/>
      <c r="OBV27" s="260"/>
      <c r="OBW27" s="260"/>
      <c r="OBX27" s="260"/>
      <c r="OBY27" s="260"/>
      <c r="OBZ27" s="260"/>
      <c r="OCA27" s="260"/>
      <c r="OCB27" s="260"/>
      <c r="OCC27" s="260"/>
      <c r="OCD27" s="260"/>
      <c r="OCE27" s="260"/>
      <c r="OCF27" s="260"/>
      <c r="OCG27" s="260"/>
      <c r="OCH27" s="260"/>
      <c r="OCI27" s="260"/>
      <c r="OCJ27" s="260"/>
      <c r="OCK27" s="260"/>
      <c r="OCL27" s="260"/>
      <c r="OCM27" s="260"/>
      <c r="OCN27" s="260"/>
      <c r="OCO27" s="260"/>
      <c r="OCP27" s="260"/>
      <c r="OCQ27" s="260"/>
      <c r="OCR27" s="260"/>
      <c r="OCS27" s="260"/>
      <c r="OCT27" s="260"/>
      <c r="OCU27" s="260"/>
      <c r="OCV27" s="260"/>
      <c r="OCW27" s="260"/>
      <c r="OCX27" s="260"/>
      <c r="OCY27" s="260"/>
      <c r="OCZ27" s="260"/>
      <c r="ODA27" s="260"/>
      <c r="ODB27" s="260"/>
      <c r="ODC27" s="260"/>
      <c r="ODD27" s="260"/>
      <c r="ODE27" s="260"/>
      <c r="ODF27" s="260"/>
      <c r="ODG27" s="260"/>
      <c r="ODH27" s="260"/>
      <c r="ODI27" s="260"/>
      <c r="ODJ27" s="260"/>
      <c r="ODK27" s="260"/>
      <c r="ODL27" s="260"/>
      <c r="ODM27" s="260"/>
      <c r="ODN27" s="260"/>
      <c r="ODO27" s="260"/>
      <c r="ODP27" s="260"/>
      <c r="ODQ27" s="260"/>
      <c r="ODR27" s="260"/>
      <c r="ODS27" s="260"/>
      <c r="ODT27" s="260"/>
      <c r="ODU27" s="260"/>
      <c r="ODV27" s="260"/>
      <c r="ODW27" s="260"/>
      <c r="ODX27" s="260"/>
      <c r="ODY27" s="260"/>
      <c r="ODZ27" s="260"/>
      <c r="OEA27" s="260"/>
      <c r="OEB27" s="260"/>
      <c r="OEC27" s="260"/>
      <c r="OED27" s="260"/>
      <c r="OEE27" s="260"/>
      <c r="OEF27" s="260"/>
      <c r="OEG27" s="260"/>
      <c r="OEH27" s="260"/>
      <c r="OEI27" s="260"/>
      <c r="OEJ27" s="260"/>
      <c r="OEK27" s="260"/>
      <c r="OEL27" s="260"/>
      <c r="OEM27" s="260"/>
      <c r="OEN27" s="260"/>
      <c r="OEO27" s="260"/>
      <c r="OEP27" s="260"/>
      <c r="OEQ27" s="260"/>
      <c r="OER27" s="260"/>
      <c r="OES27" s="260"/>
      <c r="OET27" s="260"/>
      <c r="OEU27" s="260"/>
      <c r="OEV27" s="260"/>
      <c r="OEW27" s="260"/>
      <c r="OEX27" s="260"/>
      <c r="OEY27" s="260"/>
      <c r="OEZ27" s="260"/>
      <c r="OFA27" s="260"/>
      <c r="OFB27" s="260"/>
      <c r="OFC27" s="260"/>
      <c r="OFD27" s="260"/>
      <c r="OFE27" s="260"/>
      <c r="OFF27" s="260"/>
      <c r="OFG27" s="260"/>
      <c r="OFH27" s="260"/>
      <c r="OFI27" s="260"/>
      <c r="OFJ27" s="260"/>
      <c r="OFK27" s="260"/>
      <c r="OFL27" s="260"/>
      <c r="OFM27" s="260"/>
      <c r="OFN27" s="260"/>
      <c r="OFO27" s="260"/>
      <c r="OFP27" s="260"/>
      <c r="OFQ27" s="260"/>
      <c r="OFR27" s="260"/>
      <c r="OFS27" s="260"/>
      <c r="OFT27" s="260"/>
      <c r="OFU27" s="260"/>
      <c r="OFV27" s="260"/>
      <c r="OFW27" s="260"/>
      <c r="OFX27" s="260"/>
      <c r="OFY27" s="260"/>
      <c r="OFZ27" s="260"/>
      <c r="OGA27" s="260"/>
      <c r="OGB27" s="260"/>
      <c r="OGC27" s="260"/>
      <c r="OGD27" s="260"/>
      <c r="OGE27" s="260"/>
      <c r="OGF27" s="260"/>
      <c r="OGG27" s="260"/>
      <c r="OGH27" s="260"/>
      <c r="OGI27" s="260"/>
      <c r="OGJ27" s="260"/>
      <c r="OGK27" s="260"/>
      <c r="OGL27" s="260"/>
      <c r="OGM27" s="260"/>
      <c r="OGN27" s="260"/>
      <c r="OGO27" s="260"/>
      <c r="OGP27" s="260"/>
      <c r="OGQ27" s="260"/>
      <c r="OGR27" s="260"/>
      <c r="OGS27" s="260"/>
      <c r="OGT27" s="260"/>
      <c r="OGU27" s="260"/>
      <c r="OGV27" s="260"/>
      <c r="OGW27" s="260"/>
      <c r="OGX27" s="260"/>
      <c r="OGY27" s="260"/>
      <c r="OGZ27" s="260"/>
      <c r="OHA27" s="260"/>
      <c r="OHB27" s="260"/>
      <c r="OHC27" s="260"/>
      <c r="OHD27" s="260"/>
      <c r="OHE27" s="260"/>
      <c r="OHF27" s="260"/>
      <c r="OHG27" s="260"/>
      <c r="OHH27" s="260"/>
      <c r="OHI27" s="260"/>
      <c r="OHJ27" s="260"/>
      <c r="OHK27" s="260"/>
      <c r="OHL27" s="260"/>
      <c r="OHM27" s="260"/>
      <c r="OHN27" s="260"/>
      <c r="OHO27" s="260"/>
      <c r="OHP27" s="260"/>
      <c r="OHQ27" s="260"/>
      <c r="OHR27" s="260"/>
      <c r="OHS27" s="260"/>
      <c r="OHT27" s="260"/>
      <c r="OHU27" s="260"/>
      <c r="OHV27" s="260"/>
      <c r="OHW27" s="260"/>
      <c r="OHX27" s="260"/>
      <c r="OHY27" s="260"/>
      <c r="OHZ27" s="260"/>
      <c r="OIA27" s="260"/>
      <c r="OIB27" s="260"/>
      <c r="OIC27" s="260"/>
      <c r="OID27" s="260"/>
      <c r="OIE27" s="260"/>
      <c r="OIF27" s="260"/>
      <c r="OIG27" s="260"/>
      <c r="OIH27" s="260"/>
      <c r="OII27" s="260"/>
      <c r="OIJ27" s="260"/>
      <c r="OIK27" s="260"/>
      <c r="OIL27" s="260"/>
      <c r="OIM27" s="260"/>
      <c r="OIN27" s="260"/>
      <c r="OIO27" s="260"/>
      <c r="OIP27" s="260"/>
      <c r="OIQ27" s="260"/>
      <c r="OIR27" s="260"/>
      <c r="OIS27" s="260"/>
      <c r="OIT27" s="260"/>
      <c r="OIU27" s="260"/>
      <c r="OIV27" s="260"/>
      <c r="OIW27" s="260"/>
      <c r="OIX27" s="260"/>
      <c r="OIY27" s="260"/>
      <c r="OIZ27" s="260"/>
      <c r="OJA27" s="260"/>
      <c r="OJB27" s="260"/>
      <c r="OJC27" s="260"/>
      <c r="OJD27" s="260"/>
      <c r="OJE27" s="260"/>
      <c r="OJF27" s="260"/>
      <c r="OJG27" s="260"/>
      <c r="OJH27" s="260"/>
      <c r="OJI27" s="260"/>
      <c r="OJJ27" s="260"/>
      <c r="OJK27" s="260"/>
      <c r="OJL27" s="260"/>
      <c r="OJM27" s="260"/>
      <c r="OJN27" s="260"/>
      <c r="OJO27" s="260"/>
      <c r="OJP27" s="260"/>
      <c r="OJQ27" s="260"/>
      <c r="OJR27" s="260"/>
      <c r="OJS27" s="260"/>
      <c r="OJT27" s="260"/>
      <c r="OJU27" s="260"/>
      <c r="OJV27" s="260"/>
      <c r="OJW27" s="260"/>
      <c r="OJX27" s="260"/>
      <c r="OJY27" s="260"/>
      <c r="OJZ27" s="260"/>
      <c r="OKA27" s="260"/>
      <c r="OKB27" s="260"/>
      <c r="OKC27" s="260"/>
      <c r="OKD27" s="260"/>
      <c r="OKE27" s="260"/>
      <c r="OKF27" s="260"/>
      <c r="OKG27" s="260"/>
      <c r="OKH27" s="260"/>
      <c r="OKI27" s="260"/>
      <c r="OKJ27" s="260"/>
      <c r="OKK27" s="260"/>
      <c r="OKL27" s="260"/>
      <c r="OKM27" s="260"/>
      <c r="OKN27" s="260"/>
      <c r="OKO27" s="260"/>
      <c r="OKP27" s="260"/>
      <c r="OKQ27" s="260"/>
      <c r="OKR27" s="260"/>
      <c r="OKS27" s="260"/>
      <c r="OKT27" s="260"/>
      <c r="OKU27" s="260"/>
      <c r="OKV27" s="260"/>
      <c r="OKW27" s="260"/>
      <c r="OKX27" s="260"/>
      <c r="OKY27" s="260"/>
      <c r="OKZ27" s="260"/>
      <c r="OLA27" s="260"/>
      <c r="OLB27" s="260"/>
      <c r="OLC27" s="260"/>
      <c r="OLD27" s="260"/>
      <c r="OLE27" s="260"/>
      <c r="OLF27" s="260"/>
      <c r="OLG27" s="260"/>
      <c r="OLH27" s="260"/>
      <c r="OLI27" s="260"/>
      <c r="OLJ27" s="260"/>
      <c r="OLK27" s="260"/>
      <c r="OLL27" s="260"/>
      <c r="OLM27" s="260"/>
      <c r="OLN27" s="260"/>
      <c r="OLO27" s="260"/>
      <c r="OLP27" s="260"/>
      <c r="OLQ27" s="260"/>
      <c r="OLR27" s="260"/>
      <c r="OLS27" s="260"/>
      <c r="OLT27" s="260"/>
      <c r="OLU27" s="260"/>
      <c r="OLV27" s="260"/>
      <c r="OLW27" s="260"/>
      <c r="OLX27" s="260"/>
      <c r="OLY27" s="260"/>
      <c r="OLZ27" s="260"/>
      <c r="OMA27" s="260"/>
      <c r="OMB27" s="260"/>
      <c r="OMC27" s="260"/>
      <c r="OMD27" s="260"/>
      <c r="OME27" s="260"/>
      <c r="OMF27" s="260"/>
      <c r="OMG27" s="260"/>
      <c r="OMH27" s="260"/>
      <c r="OMI27" s="260"/>
      <c r="OMJ27" s="260"/>
      <c r="OMK27" s="260"/>
      <c r="OML27" s="260"/>
      <c r="OMM27" s="260"/>
      <c r="OMN27" s="260"/>
      <c r="OMO27" s="260"/>
      <c r="OMP27" s="260"/>
      <c r="OMQ27" s="260"/>
      <c r="OMR27" s="260"/>
      <c r="OMS27" s="260"/>
      <c r="OMT27" s="260"/>
      <c r="OMU27" s="260"/>
      <c r="OMV27" s="260"/>
      <c r="OMW27" s="260"/>
      <c r="OMX27" s="260"/>
      <c r="OMY27" s="260"/>
      <c r="OMZ27" s="260"/>
      <c r="ONA27" s="260"/>
      <c r="ONB27" s="260"/>
      <c r="ONC27" s="260"/>
      <c r="OND27" s="260"/>
      <c r="ONE27" s="260"/>
      <c r="ONF27" s="260"/>
      <c r="ONG27" s="260"/>
      <c r="ONH27" s="260"/>
      <c r="ONI27" s="260"/>
      <c r="ONJ27" s="260"/>
      <c r="ONK27" s="260"/>
      <c r="ONL27" s="260"/>
      <c r="ONM27" s="260"/>
      <c r="ONN27" s="260"/>
      <c r="ONO27" s="260"/>
      <c r="ONP27" s="260"/>
      <c r="ONQ27" s="260"/>
      <c r="ONR27" s="260"/>
      <c r="ONS27" s="260"/>
      <c r="ONT27" s="260"/>
      <c r="ONU27" s="260"/>
      <c r="ONV27" s="260"/>
      <c r="ONW27" s="260"/>
      <c r="ONX27" s="260"/>
      <c r="ONY27" s="260"/>
      <c r="ONZ27" s="260"/>
      <c r="OOA27" s="260"/>
      <c r="OOB27" s="260"/>
      <c r="OOC27" s="260"/>
      <c r="OOD27" s="260"/>
      <c r="OOE27" s="260"/>
      <c r="OOF27" s="260"/>
      <c r="OOG27" s="260"/>
      <c r="OOH27" s="260"/>
      <c r="OOI27" s="260"/>
      <c r="OOJ27" s="260"/>
      <c r="OOK27" s="260"/>
      <c r="OOL27" s="260"/>
      <c r="OOM27" s="260"/>
      <c r="OON27" s="260"/>
      <c r="OOO27" s="260"/>
      <c r="OOP27" s="260"/>
      <c r="OOQ27" s="260"/>
      <c r="OOR27" s="260"/>
      <c r="OOS27" s="260"/>
      <c r="OOT27" s="260"/>
      <c r="OOU27" s="260"/>
      <c r="OOV27" s="260"/>
      <c r="OOW27" s="260"/>
      <c r="OOX27" s="260"/>
      <c r="OOY27" s="260"/>
      <c r="OOZ27" s="260"/>
      <c r="OPA27" s="260"/>
      <c r="OPB27" s="260"/>
      <c r="OPC27" s="260"/>
      <c r="OPD27" s="260"/>
      <c r="OPE27" s="260"/>
      <c r="OPF27" s="260"/>
      <c r="OPG27" s="260"/>
      <c r="OPH27" s="260"/>
      <c r="OPI27" s="260"/>
      <c r="OPJ27" s="260"/>
      <c r="OPK27" s="260"/>
      <c r="OPL27" s="260"/>
      <c r="OPM27" s="260"/>
      <c r="OPN27" s="260"/>
      <c r="OPO27" s="260"/>
      <c r="OPP27" s="260"/>
      <c r="OPQ27" s="260"/>
      <c r="OPR27" s="260"/>
      <c r="OPS27" s="260"/>
      <c r="OPT27" s="260"/>
      <c r="OPU27" s="260"/>
      <c r="OPV27" s="260"/>
      <c r="OPW27" s="260"/>
      <c r="OPX27" s="260"/>
      <c r="OPY27" s="260"/>
      <c r="OPZ27" s="260"/>
      <c r="OQA27" s="260"/>
      <c r="OQB27" s="260"/>
      <c r="OQC27" s="260"/>
      <c r="OQD27" s="260"/>
      <c r="OQE27" s="260"/>
      <c r="OQF27" s="260"/>
      <c r="OQG27" s="260"/>
      <c r="OQH27" s="260"/>
      <c r="OQI27" s="260"/>
      <c r="OQJ27" s="260"/>
      <c r="OQK27" s="260"/>
      <c r="OQL27" s="260"/>
      <c r="OQM27" s="260"/>
      <c r="OQN27" s="260"/>
      <c r="OQO27" s="260"/>
      <c r="OQP27" s="260"/>
      <c r="OQQ27" s="260"/>
      <c r="OQR27" s="260"/>
      <c r="OQS27" s="260"/>
      <c r="OQT27" s="260"/>
      <c r="OQU27" s="260"/>
      <c r="OQV27" s="260"/>
      <c r="OQW27" s="260"/>
      <c r="OQX27" s="260"/>
      <c r="OQY27" s="260"/>
      <c r="OQZ27" s="260"/>
      <c r="ORA27" s="260"/>
      <c r="ORB27" s="260"/>
      <c r="ORC27" s="260"/>
      <c r="ORD27" s="260"/>
      <c r="ORE27" s="260"/>
      <c r="ORF27" s="260"/>
      <c r="ORG27" s="260"/>
      <c r="ORH27" s="260"/>
      <c r="ORI27" s="260"/>
      <c r="ORJ27" s="260"/>
      <c r="ORK27" s="260"/>
      <c r="ORL27" s="260"/>
      <c r="ORM27" s="260"/>
      <c r="ORN27" s="260"/>
      <c r="ORO27" s="260"/>
      <c r="ORP27" s="260"/>
      <c r="ORQ27" s="260"/>
      <c r="ORR27" s="260"/>
      <c r="ORS27" s="260"/>
      <c r="ORT27" s="260"/>
      <c r="ORU27" s="260"/>
      <c r="ORV27" s="260"/>
      <c r="ORW27" s="260"/>
      <c r="ORX27" s="260"/>
      <c r="ORY27" s="260"/>
      <c r="ORZ27" s="260"/>
      <c r="OSA27" s="260"/>
      <c r="OSB27" s="260"/>
      <c r="OSC27" s="260"/>
      <c r="OSD27" s="260"/>
      <c r="OSE27" s="260"/>
      <c r="OSF27" s="260"/>
      <c r="OSG27" s="260"/>
      <c r="OSH27" s="260"/>
      <c r="OSI27" s="260"/>
      <c r="OSJ27" s="260"/>
      <c r="OSK27" s="260"/>
      <c r="OSL27" s="260"/>
      <c r="OSM27" s="260"/>
      <c r="OSN27" s="260"/>
      <c r="OSO27" s="260"/>
      <c r="OSP27" s="260"/>
      <c r="OSQ27" s="260"/>
      <c r="OSR27" s="260"/>
      <c r="OSS27" s="260"/>
      <c r="OST27" s="260"/>
      <c r="OSU27" s="260"/>
      <c r="OSV27" s="260"/>
      <c r="OSW27" s="260"/>
      <c r="OSX27" s="260"/>
      <c r="OSY27" s="260"/>
      <c r="OSZ27" s="260"/>
      <c r="OTA27" s="260"/>
      <c r="OTB27" s="260"/>
      <c r="OTC27" s="260"/>
      <c r="OTD27" s="260"/>
      <c r="OTE27" s="260"/>
      <c r="OTF27" s="260"/>
      <c r="OTG27" s="260"/>
      <c r="OTH27" s="260"/>
      <c r="OTI27" s="260"/>
      <c r="OTJ27" s="260"/>
      <c r="OTK27" s="260"/>
      <c r="OTL27" s="260"/>
      <c r="OTM27" s="260"/>
      <c r="OTN27" s="260"/>
      <c r="OTO27" s="260"/>
      <c r="OTP27" s="260"/>
      <c r="OTQ27" s="260"/>
      <c r="OTR27" s="260"/>
      <c r="OTS27" s="260"/>
      <c r="OTT27" s="260"/>
      <c r="OTU27" s="260"/>
      <c r="OTV27" s="260"/>
      <c r="OTW27" s="260"/>
      <c r="OTX27" s="260"/>
      <c r="OTY27" s="260"/>
      <c r="OTZ27" s="260"/>
      <c r="OUA27" s="260"/>
      <c r="OUB27" s="260"/>
      <c r="OUC27" s="260"/>
      <c r="OUD27" s="260"/>
      <c r="OUE27" s="260"/>
      <c r="OUF27" s="260"/>
      <c r="OUG27" s="260"/>
      <c r="OUH27" s="260"/>
      <c r="OUI27" s="260"/>
      <c r="OUJ27" s="260"/>
      <c r="OUK27" s="260"/>
      <c r="OUL27" s="260"/>
      <c r="OUM27" s="260"/>
      <c r="OUN27" s="260"/>
      <c r="OUO27" s="260"/>
      <c r="OUP27" s="260"/>
      <c r="OUQ27" s="260"/>
      <c r="OUR27" s="260"/>
      <c r="OUS27" s="260"/>
      <c r="OUT27" s="260"/>
      <c r="OUU27" s="260"/>
      <c r="OUV27" s="260"/>
      <c r="OUW27" s="260"/>
      <c r="OUX27" s="260"/>
      <c r="OUY27" s="260"/>
      <c r="OUZ27" s="260"/>
      <c r="OVA27" s="260"/>
      <c r="OVB27" s="260"/>
      <c r="OVC27" s="260"/>
      <c r="OVD27" s="260"/>
      <c r="OVE27" s="260"/>
      <c r="OVF27" s="260"/>
      <c r="OVG27" s="260"/>
      <c r="OVH27" s="260"/>
      <c r="OVI27" s="260"/>
      <c r="OVJ27" s="260"/>
      <c r="OVK27" s="260"/>
      <c r="OVL27" s="260"/>
      <c r="OVM27" s="260"/>
      <c r="OVN27" s="260"/>
      <c r="OVO27" s="260"/>
      <c r="OVP27" s="260"/>
      <c r="OVQ27" s="260"/>
      <c r="OVR27" s="260"/>
      <c r="OVS27" s="260"/>
      <c r="OVT27" s="260"/>
      <c r="OVU27" s="260"/>
      <c r="OVV27" s="260"/>
      <c r="OVW27" s="260"/>
      <c r="OVX27" s="260"/>
      <c r="OVY27" s="260"/>
      <c r="OVZ27" s="260"/>
      <c r="OWA27" s="260"/>
      <c r="OWB27" s="260"/>
      <c r="OWC27" s="260"/>
      <c r="OWD27" s="260"/>
      <c r="OWE27" s="260"/>
      <c r="OWF27" s="260"/>
      <c r="OWG27" s="260"/>
      <c r="OWH27" s="260"/>
      <c r="OWI27" s="260"/>
      <c r="OWJ27" s="260"/>
      <c r="OWK27" s="260"/>
      <c r="OWL27" s="260"/>
      <c r="OWM27" s="260"/>
      <c r="OWN27" s="260"/>
      <c r="OWO27" s="260"/>
      <c r="OWP27" s="260"/>
      <c r="OWQ27" s="260"/>
      <c r="OWR27" s="260"/>
      <c r="OWS27" s="260"/>
      <c r="OWT27" s="260"/>
      <c r="OWU27" s="260"/>
      <c r="OWV27" s="260"/>
      <c r="OWW27" s="260"/>
      <c r="OWX27" s="260"/>
      <c r="OWY27" s="260"/>
      <c r="OWZ27" s="260"/>
      <c r="OXA27" s="260"/>
      <c r="OXB27" s="260"/>
      <c r="OXC27" s="260"/>
      <c r="OXD27" s="260"/>
      <c r="OXE27" s="260"/>
      <c r="OXF27" s="260"/>
      <c r="OXG27" s="260"/>
      <c r="OXH27" s="260"/>
      <c r="OXI27" s="260"/>
      <c r="OXJ27" s="260"/>
      <c r="OXK27" s="260"/>
      <c r="OXL27" s="260"/>
      <c r="OXM27" s="260"/>
      <c r="OXN27" s="260"/>
      <c r="OXO27" s="260"/>
      <c r="OXP27" s="260"/>
      <c r="OXQ27" s="260"/>
      <c r="OXR27" s="260"/>
      <c r="OXS27" s="260"/>
      <c r="OXT27" s="260"/>
      <c r="OXU27" s="260"/>
      <c r="OXV27" s="260"/>
      <c r="OXW27" s="260"/>
      <c r="OXX27" s="260"/>
      <c r="OXY27" s="260"/>
      <c r="OXZ27" s="260"/>
      <c r="OYA27" s="260"/>
      <c r="OYB27" s="260"/>
      <c r="OYC27" s="260"/>
      <c r="OYD27" s="260"/>
      <c r="OYE27" s="260"/>
      <c r="OYF27" s="260"/>
      <c r="OYG27" s="260"/>
      <c r="OYH27" s="260"/>
      <c r="OYI27" s="260"/>
      <c r="OYJ27" s="260"/>
      <c r="OYK27" s="260"/>
      <c r="OYL27" s="260"/>
      <c r="OYM27" s="260"/>
      <c r="OYN27" s="260"/>
      <c r="OYO27" s="260"/>
      <c r="OYP27" s="260"/>
      <c r="OYQ27" s="260"/>
      <c r="OYR27" s="260"/>
      <c r="OYS27" s="260"/>
      <c r="OYT27" s="260"/>
      <c r="OYU27" s="260"/>
      <c r="OYV27" s="260"/>
      <c r="OYW27" s="260"/>
      <c r="OYX27" s="260"/>
      <c r="OYY27" s="260"/>
      <c r="OYZ27" s="260"/>
      <c r="OZA27" s="260"/>
      <c r="OZB27" s="260"/>
      <c r="OZC27" s="260"/>
      <c r="OZD27" s="260"/>
      <c r="OZE27" s="260"/>
      <c r="OZF27" s="260"/>
      <c r="OZG27" s="260"/>
      <c r="OZH27" s="260"/>
      <c r="OZI27" s="260"/>
      <c r="OZJ27" s="260"/>
      <c r="OZK27" s="260"/>
      <c r="OZL27" s="260"/>
      <c r="OZM27" s="260"/>
      <c r="OZN27" s="260"/>
      <c r="OZO27" s="260"/>
      <c r="OZP27" s="260"/>
      <c r="OZQ27" s="260"/>
      <c r="OZR27" s="260"/>
      <c r="OZS27" s="260"/>
      <c r="OZT27" s="260"/>
      <c r="OZU27" s="260"/>
      <c r="OZV27" s="260"/>
      <c r="OZW27" s="260"/>
      <c r="OZX27" s="260"/>
      <c r="OZY27" s="260"/>
      <c r="OZZ27" s="260"/>
      <c r="PAA27" s="260"/>
      <c r="PAB27" s="260"/>
      <c r="PAC27" s="260"/>
      <c r="PAD27" s="260"/>
      <c r="PAE27" s="260"/>
      <c r="PAF27" s="260"/>
      <c r="PAG27" s="260"/>
      <c r="PAH27" s="260"/>
      <c r="PAI27" s="260"/>
      <c r="PAJ27" s="260"/>
      <c r="PAK27" s="260"/>
      <c r="PAL27" s="260"/>
      <c r="PAM27" s="260"/>
      <c r="PAN27" s="260"/>
      <c r="PAO27" s="260"/>
      <c r="PAP27" s="260"/>
      <c r="PAQ27" s="260"/>
      <c r="PAR27" s="260"/>
      <c r="PAS27" s="260"/>
      <c r="PAT27" s="260"/>
      <c r="PAU27" s="260"/>
      <c r="PAV27" s="260"/>
      <c r="PAW27" s="260"/>
      <c r="PAX27" s="260"/>
      <c r="PAY27" s="260"/>
      <c r="PAZ27" s="260"/>
      <c r="PBA27" s="260"/>
      <c r="PBB27" s="260"/>
      <c r="PBC27" s="260"/>
      <c r="PBD27" s="260"/>
      <c r="PBE27" s="260"/>
      <c r="PBF27" s="260"/>
      <c r="PBG27" s="260"/>
      <c r="PBH27" s="260"/>
      <c r="PBI27" s="260"/>
      <c r="PBJ27" s="260"/>
      <c r="PBK27" s="260"/>
      <c r="PBL27" s="260"/>
      <c r="PBM27" s="260"/>
      <c r="PBN27" s="260"/>
      <c r="PBO27" s="260"/>
      <c r="PBP27" s="260"/>
      <c r="PBQ27" s="260"/>
      <c r="PBR27" s="260"/>
      <c r="PBS27" s="260"/>
      <c r="PBT27" s="260"/>
      <c r="PBU27" s="260"/>
      <c r="PBV27" s="260"/>
      <c r="PBW27" s="260"/>
      <c r="PBX27" s="260"/>
      <c r="PBY27" s="260"/>
      <c r="PBZ27" s="260"/>
      <c r="PCA27" s="260"/>
      <c r="PCB27" s="260"/>
      <c r="PCC27" s="260"/>
      <c r="PCD27" s="260"/>
      <c r="PCE27" s="260"/>
      <c r="PCF27" s="260"/>
      <c r="PCG27" s="260"/>
      <c r="PCH27" s="260"/>
      <c r="PCI27" s="260"/>
      <c r="PCJ27" s="260"/>
      <c r="PCK27" s="260"/>
      <c r="PCL27" s="260"/>
      <c r="PCM27" s="260"/>
      <c r="PCN27" s="260"/>
      <c r="PCO27" s="260"/>
      <c r="PCP27" s="260"/>
      <c r="PCQ27" s="260"/>
      <c r="PCR27" s="260"/>
      <c r="PCS27" s="260"/>
      <c r="PCT27" s="260"/>
      <c r="PCU27" s="260"/>
      <c r="PCV27" s="260"/>
      <c r="PCW27" s="260"/>
      <c r="PCX27" s="260"/>
      <c r="PCY27" s="260"/>
      <c r="PCZ27" s="260"/>
      <c r="PDA27" s="260"/>
      <c r="PDB27" s="260"/>
      <c r="PDC27" s="260"/>
      <c r="PDD27" s="260"/>
      <c r="PDE27" s="260"/>
      <c r="PDF27" s="260"/>
      <c r="PDG27" s="260"/>
      <c r="PDH27" s="260"/>
      <c r="PDI27" s="260"/>
      <c r="PDJ27" s="260"/>
      <c r="PDK27" s="260"/>
      <c r="PDL27" s="260"/>
      <c r="PDM27" s="260"/>
      <c r="PDN27" s="260"/>
      <c r="PDO27" s="260"/>
      <c r="PDP27" s="260"/>
      <c r="PDQ27" s="260"/>
      <c r="PDR27" s="260"/>
      <c r="PDS27" s="260"/>
      <c r="PDT27" s="260"/>
      <c r="PDU27" s="260"/>
      <c r="PDV27" s="260"/>
      <c r="PDW27" s="260"/>
      <c r="PDX27" s="260"/>
      <c r="PDY27" s="260"/>
      <c r="PDZ27" s="260"/>
      <c r="PEA27" s="260"/>
      <c r="PEB27" s="260"/>
      <c r="PEC27" s="260"/>
      <c r="PED27" s="260"/>
      <c r="PEE27" s="260"/>
      <c r="PEF27" s="260"/>
      <c r="PEG27" s="260"/>
      <c r="PEH27" s="260"/>
      <c r="PEI27" s="260"/>
      <c r="PEJ27" s="260"/>
      <c r="PEK27" s="260"/>
      <c r="PEL27" s="260"/>
      <c r="PEM27" s="260"/>
      <c r="PEN27" s="260"/>
      <c r="PEO27" s="260"/>
      <c r="PEP27" s="260"/>
      <c r="PEQ27" s="260"/>
      <c r="PER27" s="260"/>
      <c r="PES27" s="260"/>
      <c r="PET27" s="260"/>
      <c r="PEU27" s="260"/>
      <c r="PEV27" s="260"/>
      <c r="PEW27" s="260"/>
      <c r="PEX27" s="260"/>
      <c r="PEY27" s="260"/>
      <c r="PEZ27" s="260"/>
      <c r="PFA27" s="260"/>
      <c r="PFB27" s="260"/>
      <c r="PFC27" s="260"/>
      <c r="PFD27" s="260"/>
      <c r="PFE27" s="260"/>
      <c r="PFF27" s="260"/>
      <c r="PFG27" s="260"/>
      <c r="PFH27" s="260"/>
      <c r="PFI27" s="260"/>
      <c r="PFJ27" s="260"/>
      <c r="PFK27" s="260"/>
      <c r="PFL27" s="260"/>
      <c r="PFM27" s="260"/>
      <c r="PFN27" s="260"/>
      <c r="PFO27" s="260"/>
      <c r="PFP27" s="260"/>
      <c r="PFQ27" s="260"/>
      <c r="PFR27" s="260"/>
      <c r="PFS27" s="260"/>
      <c r="PFT27" s="260"/>
      <c r="PFU27" s="260"/>
      <c r="PFV27" s="260"/>
      <c r="PFW27" s="260"/>
      <c r="PFX27" s="260"/>
      <c r="PFY27" s="260"/>
      <c r="PFZ27" s="260"/>
      <c r="PGA27" s="260"/>
      <c r="PGB27" s="260"/>
      <c r="PGC27" s="260"/>
      <c r="PGD27" s="260"/>
      <c r="PGE27" s="260"/>
      <c r="PGF27" s="260"/>
      <c r="PGG27" s="260"/>
      <c r="PGH27" s="260"/>
      <c r="PGI27" s="260"/>
      <c r="PGJ27" s="260"/>
      <c r="PGK27" s="260"/>
      <c r="PGL27" s="260"/>
      <c r="PGM27" s="260"/>
      <c r="PGN27" s="260"/>
      <c r="PGO27" s="260"/>
      <c r="PGP27" s="260"/>
      <c r="PGQ27" s="260"/>
      <c r="PGR27" s="260"/>
      <c r="PGS27" s="260"/>
      <c r="PGT27" s="260"/>
      <c r="PGU27" s="260"/>
      <c r="PGV27" s="260"/>
      <c r="PGW27" s="260"/>
      <c r="PGX27" s="260"/>
      <c r="PGY27" s="260"/>
      <c r="PGZ27" s="260"/>
      <c r="PHA27" s="260"/>
      <c r="PHB27" s="260"/>
      <c r="PHC27" s="260"/>
      <c r="PHD27" s="260"/>
      <c r="PHE27" s="260"/>
      <c r="PHF27" s="260"/>
      <c r="PHG27" s="260"/>
      <c r="PHH27" s="260"/>
      <c r="PHI27" s="260"/>
      <c r="PHJ27" s="260"/>
      <c r="PHK27" s="260"/>
      <c r="PHL27" s="260"/>
      <c r="PHM27" s="260"/>
      <c r="PHN27" s="260"/>
      <c r="PHO27" s="260"/>
      <c r="PHP27" s="260"/>
      <c r="PHQ27" s="260"/>
      <c r="PHR27" s="260"/>
      <c r="PHS27" s="260"/>
      <c r="PHT27" s="260"/>
      <c r="PHU27" s="260"/>
      <c r="PHV27" s="260"/>
      <c r="PHW27" s="260"/>
      <c r="PHX27" s="260"/>
      <c r="PHY27" s="260"/>
      <c r="PHZ27" s="260"/>
      <c r="PIA27" s="260"/>
      <c r="PIB27" s="260"/>
      <c r="PIC27" s="260"/>
      <c r="PID27" s="260"/>
      <c r="PIE27" s="260"/>
      <c r="PIF27" s="260"/>
      <c r="PIG27" s="260"/>
      <c r="PIH27" s="260"/>
      <c r="PII27" s="260"/>
      <c r="PIJ27" s="260"/>
      <c r="PIK27" s="260"/>
      <c r="PIL27" s="260"/>
      <c r="PIM27" s="260"/>
      <c r="PIN27" s="260"/>
      <c r="PIO27" s="260"/>
      <c r="PIP27" s="260"/>
      <c r="PIQ27" s="260"/>
      <c r="PIR27" s="260"/>
      <c r="PIS27" s="260"/>
      <c r="PIT27" s="260"/>
      <c r="PIU27" s="260"/>
      <c r="PIV27" s="260"/>
      <c r="PIW27" s="260"/>
      <c r="PIX27" s="260"/>
      <c r="PIY27" s="260"/>
      <c r="PIZ27" s="260"/>
      <c r="PJA27" s="260"/>
      <c r="PJB27" s="260"/>
      <c r="PJC27" s="260"/>
      <c r="PJD27" s="260"/>
      <c r="PJE27" s="260"/>
      <c r="PJF27" s="260"/>
      <c r="PJG27" s="260"/>
      <c r="PJH27" s="260"/>
      <c r="PJI27" s="260"/>
      <c r="PJJ27" s="260"/>
      <c r="PJK27" s="260"/>
      <c r="PJL27" s="260"/>
      <c r="PJM27" s="260"/>
      <c r="PJN27" s="260"/>
      <c r="PJO27" s="260"/>
      <c r="PJP27" s="260"/>
      <c r="PJQ27" s="260"/>
      <c r="PJR27" s="260"/>
      <c r="PJS27" s="260"/>
      <c r="PJT27" s="260"/>
      <c r="PJU27" s="260"/>
      <c r="PJV27" s="260"/>
      <c r="PJW27" s="260"/>
      <c r="PJX27" s="260"/>
      <c r="PJY27" s="260"/>
      <c r="PJZ27" s="260"/>
      <c r="PKA27" s="260"/>
      <c r="PKB27" s="260"/>
      <c r="PKC27" s="260"/>
      <c r="PKD27" s="260"/>
      <c r="PKE27" s="260"/>
      <c r="PKF27" s="260"/>
      <c r="PKG27" s="260"/>
      <c r="PKH27" s="260"/>
      <c r="PKI27" s="260"/>
      <c r="PKJ27" s="260"/>
      <c r="PKK27" s="260"/>
      <c r="PKL27" s="260"/>
      <c r="PKM27" s="260"/>
      <c r="PKN27" s="260"/>
      <c r="PKO27" s="260"/>
      <c r="PKP27" s="260"/>
      <c r="PKQ27" s="260"/>
      <c r="PKR27" s="260"/>
      <c r="PKS27" s="260"/>
      <c r="PKT27" s="260"/>
      <c r="PKU27" s="260"/>
      <c r="PKV27" s="260"/>
      <c r="PKW27" s="260"/>
      <c r="PKX27" s="260"/>
      <c r="PKY27" s="260"/>
      <c r="PKZ27" s="260"/>
      <c r="PLA27" s="260"/>
      <c r="PLB27" s="260"/>
      <c r="PLC27" s="260"/>
      <c r="PLD27" s="260"/>
      <c r="PLE27" s="260"/>
      <c r="PLF27" s="260"/>
      <c r="PLG27" s="260"/>
      <c r="PLH27" s="260"/>
      <c r="PLI27" s="260"/>
      <c r="PLJ27" s="260"/>
      <c r="PLK27" s="260"/>
      <c r="PLL27" s="260"/>
      <c r="PLM27" s="260"/>
      <c r="PLN27" s="260"/>
      <c r="PLO27" s="260"/>
      <c r="PLP27" s="260"/>
      <c r="PLQ27" s="260"/>
      <c r="PLR27" s="260"/>
      <c r="PLS27" s="260"/>
      <c r="PLT27" s="260"/>
      <c r="PLU27" s="260"/>
      <c r="PLV27" s="260"/>
      <c r="PLW27" s="260"/>
      <c r="PLX27" s="260"/>
      <c r="PLY27" s="260"/>
      <c r="PLZ27" s="260"/>
      <c r="PMA27" s="260"/>
      <c r="PMB27" s="260"/>
      <c r="PMC27" s="260"/>
      <c r="PMD27" s="260"/>
      <c r="PME27" s="260"/>
      <c r="PMF27" s="260"/>
      <c r="PMG27" s="260"/>
      <c r="PMH27" s="260"/>
      <c r="PMI27" s="260"/>
      <c r="PMJ27" s="260"/>
      <c r="PMK27" s="260"/>
      <c r="PML27" s="260"/>
      <c r="PMM27" s="260"/>
      <c r="PMN27" s="260"/>
      <c r="PMO27" s="260"/>
      <c r="PMP27" s="260"/>
      <c r="PMQ27" s="260"/>
      <c r="PMR27" s="260"/>
      <c r="PMS27" s="260"/>
      <c r="PMT27" s="260"/>
      <c r="PMU27" s="260"/>
      <c r="PMV27" s="260"/>
      <c r="PMW27" s="260"/>
      <c r="PMX27" s="260"/>
      <c r="PMY27" s="260"/>
      <c r="PMZ27" s="260"/>
      <c r="PNA27" s="260"/>
      <c r="PNB27" s="260"/>
      <c r="PNC27" s="260"/>
      <c r="PND27" s="260"/>
      <c r="PNE27" s="260"/>
      <c r="PNF27" s="260"/>
      <c r="PNG27" s="260"/>
      <c r="PNH27" s="260"/>
      <c r="PNI27" s="260"/>
      <c r="PNJ27" s="260"/>
      <c r="PNK27" s="260"/>
      <c r="PNL27" s="260"/>
      <c r="PNM27" s="260"/>
      <c r="PNN27" s="260"/>
      <c r="PNO27" s="260"/>
      <c r="PNP27" s="260"/>
      <c r="PNQ27" s="260"/>
      <c r="PNR27" s="260"/>
      <c r="PNS27" s="260"/>
      <c r="PNT27" s="260"/>
      <c r="PNU27" s="260"/>
      <c r="PNV27" s="260"/>
      <c r="PNW27" s="260"/>
      <c r="PNX27" s="260"/>
      <c r="PNY27" s="260"/>
      <c r="PNZ27" s="260"/>
      <c r="POA27" s="260"/>
      <c r="POB27" s="260"/>
      <c r="POC27" s="260"/>
      <c r="POD27" s="260"/>
      <c r="POE27" s="260"/>
      <c r="POF27" s="260"/>
      <c r="POG27" s="260"/>
      <c r="POH27" s="260"/>
      <c r="POI27" s="260"/>
      <c r="POJ27" s="260"/>
      <c r="POK27" s="260"/>
      <c r="POL27" s="260"/>
      <c r="POM27" s="260"/>
      <c r="PON27" s="260"/>
      <c r="POO27" s="260"/>
      <c r="POP27" s="260"/>
      <c r="POQ27" s="260"/>
      <c r="POR27" s="260"/>
      <c r="POS27" s="260"/>
      <c r="POT27" s="260"/>
      <c r="POU27" s="260"/>
      <c r="POV27" s="260"/>
      <c r="POW27" s="260"/>
      <c r="POX27" s="260"/>
      <c r="POY27" s="260"/>
      <c r="POZ27" s="260"/>
      <c r="PPA27" s="260"/>
      <c r="PPB27" s="260"/>
      <c r="PPC27" s="260"/>
      <c r="PPD27" s="260"/>
      <c r="PPE27" s="260"/>
      <c r="PPF27" s="260"/>
      <c r="PPG27" s="260"/>
      <c r="PPH27" s="260"/>
      <c r="PPI27" s="260"/>
      <c r="PPJ27" s="260"/>
      <c r="PPK27" s="260"/>
      <c r="PPL27" s="260"/>
      <c r="PPM27" s="260"/>
      <c r="PPN27" s="260"/>
      <c r="PPO27" s="260"/>
      <c r="PPP27" s="260"/>
      <c r="PPQ27" s="260"/>
      <c r="PPR27" s="260"/>
      <c r="PPS27" s="260"/>
      <c r="PPT27" s="260"/>
      <c r="PPU27" s="260"/>
      <c r="PPV27" s="260"/>
      <c r="PPW27" s="260"/>
      <c r="PPX27" s="260"/>
      <c r="PPY27" s="260"/>
      <c r="PPZ27" s="260"/>
      <c r="PQA27" s="260"/>
      <c r="PQB27" s="260"/>
      <c r="PQC27" s="260"/>
      <c r="PQD27" s="260"/>
      <c r="PQE27" s="260"/>
      <c r="PQF27" s="260"/>
      <c r="PQG27" s="260"/>
      <c r="PQH27" s="260"/>
      <c r="PQI27" s="260"/>
      <c r="PQJ27" s="260"/>
      <c r="PQK27" s="260"/>
      <c r="PQL27" s="260"/>
      <c r="PQM27" s="260"/>
      <c r="PQN27" s="260"/>
      <c r="PQO27" s="260"/>
      <c r="PQP27" s="260"/>
      <c r="PQQ27" s="260"/>
      <c r="PQR27" s="260"/>
      <c r="PQS27" s="260"/>
      <c r="PQT27" s="260"/>
      <c r="PQU27" s="260"/>
      <c r="PQV27" s="260"/>
      <c r="PQW27" s="260"/>
      <c r="PQX27" s="260"/>
      <c r="PQY27" s="260"/>
      <c r="PQZ27" s="260"/>
      <c r="PRA27" s="260"/>
      <c r="PRB27" s="260"/>
      <c r="PRC27" s="260"/>
      <c r="PRD27" s="260"/>
      <c r="PRE27" s="260"/>
      <c r="PRF27" s="260"/>
      <c r="PRG27" s="260"/>
      <c r="PRH27" s="260"/>
      <c r="PRI27" s="260"/>
      <c r="PRJ27" s="260"/>
      <c r="PRK27" s="260"/>
      <c r="PRL27" s="260"/>
      <c r="PRM27" s="260"/>
      <c r="PRN27" s="260"/>
      <c r="PRO27" s="260"/>
      <c r="PRP27" s="260"/>
      <c r="PRQ27" s="260"/>
      <c r="PRR27" s="260"/>
      <c r="PRS27" s="260"/>
      <c r="PRT27" s="260"/>
      <c r="PRU27" s="260"/>
      <c r="PRV27" s="260"/>
      <c r="PRW27" s="260"/>
      <c r="PRX27" s="260"/>
      <c r="PRY27" s="260"/>
      <c r="PRZ27" s="260"/>
      <c r="PSA27" s="260"/>
      <c r="PSB27" s="260"/>
      <c r="PSC27" s="260"/>
      <c r="PSD27" s="260"/>
      <c r="PSE27" s="260"/>
      <c r="PSF27" s="260"/>
      <c r="PSG27" s="260"/>
      <c r="PSH27" s="260"/>
      <c r="PSI27" s="260"/>
      <c r="PSJ27" s="260"/>
      <c r="PSK27" s="260"/>
      <c r="PSL27" s="260"/>
      <c r="PSM27" s="260"/>
      <c r="PSN27" s="260"/>
      <c r="PSO27" s="260"/>
      <c r="PSP27" s="260"/>
      <c r="PSQ27" s="260"/>
      <c r="PSR27" s="260"/>
      <c r="PSS27" s="260"/>
      <c r="PST27" s="260"/>
      <c r="PSU27" s="260"/>
      <c r="PSV27" s="260"/>
      <c r="PSW27" s="260"/>
      <c r="PSX27" s="260"/>
      <c r="PSY27" s="260"/>
      <c r="PSZ27" s="260"/>
      <c r="PTA27" s="260"/>
      <c r="PTB27" s="260"/>
      <c r="PTC27" s="260"/>
      <c r="PTD27" s="260"/>
      <c r="PTE27" s="260"/>
      <c r="PTF27" s="260"/>
      <c r="PTG27" s="260"/>
      <c r="PTH27" s="260"/>
      <c r="PTI27" s="260"/>
      <c r="PTJ27" s="260"/>
      <c r="PTK27" s="260"/>
      <c r="PTL27" s="260"/>
      <c r="PTM27" s="260"/>
      <c r="PTN27" s="260"/>
      <c r="PTO27" s="260"/>
      <c r="PTP27" s="260"/>
      <c r="PTQ27" s="260"/>
      <c r="PTR27" s="260"/>
      <c r="PTS27" s="260"/>
      <c r="PTT27" s="260"/>
      <c r="PTU27" s="260"/>
      <c r="PTV27" s="260"/>
      <c r="PTW27" s="260"/>
      <c r="PTX27" s="260"/>
      <c r="PTY27" s="260"/>
      <c r="PTZ27" s="260"/>
      <c r="PUA27" s="260"/>
      <c r="PUB27" s="260"/>
      <c r="PUC27" s="260"/>
      <c r="PUD27" s="260"/>
      <c r="PUE27" s="260"/>
      <c r="PUF27" s="260"/>
      <c r="PUG27" s="260"/>
      <c r="PUH27" s="260"/>
      <c r="PUI27" s="260"/>
      <c r="PUJ27" s="260"/>
      <c r="PUK27" s="260"/>
      <c r="PUL27" s="260"/>
      <c r="PUM27" s="260"/>
      <c r="PUN27" s="260"/>
      <c r="PUO27" s="260"/>
      <c r="PUP27" s="260"/>
      <c r="PUQ27" s="260"/>
      <c r="PUR27" s="260"/>
      <c r="PUS27" s="260"/>
      <c r="PUT27" s="260"/>
      <c r="PUU27" s="260"/>
      <c r="PUV27" s="260"/>
      <c r="PUW27" s="260"/>
      <c r="PUX27" s="260"/>
      <c r="PUY27" s="260"/>
      <c r="PUZ27" s="260"/>
      <c r="PVA27" s="260"/>
      <c r="PVB27" s="260"/>
      <c r="PVC27" s="260"/>
      <c r="PVD27" s="260"/>
      <c r="PVE27" s="260"/>
      <c r="PVF27" s="260"/>
      <c r="PVG27" s="260"/>
      <c r="PVH27" s="260"/>
      <c r="PVI27" s="260"/>
      <c r="PVJ27" s="260"/>
      <c r="PVK27" s="260"/>
      <c r="PVL27" s="260"/>
      <c r="PVM27" s="260"/>
      <c r="PVN27" s="260"/>
      <c r="PVO27" s="260"/>
      <c r="PVP27" s="260"/>
      <c r="PVQ27" s="260"/>
      <c r="PVR27" s="260"/>
      <c r="PVS27" s="260"/>
      <c r="PVT27" s="260"/>
      <c r="PVU27" s="260"/>
      <c r="PVV27" s="260"/>
      <c r="PVW27" s="260"/>
      <c r="PVX27" s="260"/>
      <c r="PVY27" s="260"/>
      <c r="PVZ27" s="260"/>
      <c r="PWA27" s="260"/>
      <c r="PWB27" s="260"/>
      <c r="PWC27" s="260"/>
      <c r="PWD27" s="260"/>
      <c r="PWE27" s="260"/>
      <c r="PWF27" s="260"/>
      <c r="PWG27" s="260"/>
      <c r="PWH27" s="260"/>
      <c r="PWI27" s="260"/>
      <c r="PWJ27" s="260"/>
      <c r="PWK27" s="260"/>
      <c r="PWL27" s="260"/>
      <c r="PWM27" s="260"/>
      <c r="PWN27" s="260"/>
      <c r="PWO27" s="260"/>
      <c r="PWP27" s="260"/>
      <c r="PWQ27" s="260"/>
      <c r="PWR27" s="260"/>
      <c r="PWS27" s="260"/>
      <c r="PWT27" s="260"/>
      <c r="PWU27" s="260"/>
      <c r="PWV27" s="260"/>
      <c r="PWW27" s="260"/>
      <c r="PWX27" s="260"/>
      <c r="PWY27" s="260"/>
      <c r="PWZ27" s="260"/>
      <c r="PXA27" s="260"/>
      <c r="PXB27" s="260"/>
      <c r="PXC27" s="260"/>
      <c r="PXD27" s="260"/>
      <c r="PXE27" s="260"/>
      <c r="PXF27" s="260"/>
      <c r="PXG27" s="260"/>
      <c r="PXH27" s="260"/>
      <c r="PXI27" s="260"/>
      <c r="PXJ27" s="260"/>
      <c r="PXK27" s="260"/>
      <c r="PXL27" s="260"/>
      <c r="PXM27" s="260"/>
      <c r="PXN27" s="260"/>
      <c r="PXO27" s="260"/>
      <c r="PXP27" s="260"/>
      <c r="PXQ27" s="260"/>
      <c r="PXR27" s="260"/>
      <c r="PXS27" s="260"/>
      <c r="PXT27" s="260"/>
      <c r="PXU27" s="260"/>
      <c r="PXV27" s="260"/>
      <c r="PXW27" s="260"/>
      <c r="PXX27" s="260"/>
      <c r="PXY27" s="260"/>
      <c r="PXZ27" s="260"/>
      <c r="PYA27" s="260"/>
      <c r="PYB27" s="260"/>
      <c r="PYC27" s="260"/>
      <c r="PYD27" s="260"/>
      <c r="PYE27" s="260"/>
      <c r="PYF27" s="260"/>
      <c r="PYG27" s="260"/>
      <c r="PYH27" s="260"/>
      <c r="PYI27" s="260"/>
      <c r="PYJ27" s="260"/>
      <c r="PYK27" s="260"/>
      <c r="PYL27" s="260"/>
      <c r="PYM27" s="260"/>
      <c r="PYN27" s="260"/>
      <c r="PYO27" s="260"/>
      <c r="PYP27" s="260"/>
      <c r="PYQ27" s="260"/>
      <c r="PYR27" s="260"/>
      <c r="PYS27" s="260"/>
      <c r="PYT27" s="260"/>
      <c r="PYU27" s="260"/>
      <c r="PYV27" s="260"/>
      <c r="PYW27" s="260"/>
      <c r="PYX27" s="260"/>
      <c r="PYY27" s="260"/>
      <c r="PYZ27" s="260"/>
      <c r="PZA27" s="260"/>
      <c r="PZB27" s="260"/>
      <c r="PZC27" s="260"/>
      <c r="PZD27" s="260"/>
      <c r="PZE27" s="260"/>
      <c r="PZF27" s="260"/>
      <c r="PZG27" s="260"/>
      <c r="PZH27" s="260"/>
      <c r="PZI27" s="260"/>
      <c r="PZJ27" s="260"/>
      <c r="PZK27" s="260"/>
      <c r="PZL27" s="260"/>
      <c r="PZM27" s="260"/>
      <c r="PZN27" s="260"/>
      <c r="PZO27" s="260"/>
      <c r="PZP27" s="260"/>
      <c r="PZQ27" s="260"/>
      <c r="PZR27" s="260"/>
      <c r="PZS27" s="260"/>
      <c r="PZT27" s="260"/>
      <c r="PZU27" s="260"/>
      <c r="PZV27" s="260"/>
      <c r="PZW27" s="260"/>
      <c r="PZX27" s="260"/>
      <c r="PZY27" s="260"/>
      <c r="PZZ27" s="260"/>
      <c r="QAA27" s="260"/>
      <c r="QAB27" s="260"/>
      <c r="QAC27" s="260"/>
      <c r="QAD27" s="260"/>
      <c r="QAE27" s="260"/>
      <c r="QAF27" s="260"/>
      <c r="QAG27" s="260"/>
      <c r="QAH27" s="260"/>
      <c r="QAI27" s="260"/>
      <c r="QAJ27" s="260"/>
      <c r="QAK27" s="260"/>
      <c r="QAL27" s="260"/>
      <c r="QAM27" s="260"/>
      <c r="QAN27" s="260"/>
      <c r="QAO27" s="260"/>
      <c r="QAP27" s="260"/>
      <c r="QAQ27" s="260"/>
      <c r="QAR27" s="260"/>
      <c r="QAS27" s="260"/>
      <c r="QAT27" s="260"/>
      <c r="QAU27" s="260"/>
      <c r="QAV27" s="260"/>
      <c r="QAW27" s="260"/>
      <c r="QAX27" s="260"/>
      <c r="QAY27" s="260"/>
      <c r="QAZ27" s="260"/>
      <c r="QBA27" s="260"/>
      <c r="QBB27" s="260"/>
      <c r="QBC27" s="260"/>
      <c r="QBD27" s="260"/>
      <c r="QBE27" s="260"/>
      <c r="QBF27" s="260"/>
      <c r="QBG27" s="260"/>
      <c r="QBH27" s="260"/>
      <c r="QBI27" s="260"/>
      <c r="QBJ27" s="260"/>
      <c r="QBK27" s="260"/>
      <c r="QBL27" s="260"/>
      <c r="QBM27" s="260"/>
      <c r="QBN27" s="260"/>
      <c r="QBO27" s="260"/>
      <c r="QBP27" s="260"/>
      <c r="QBQ27" s="260"/>
      <c r="QBR27" s="260"/>
      <c r="QBS27" s="260"/>
      <c r="QBT27" s="260"/>
      <c r="QBU27" s="260"/>
      <c r="QBV27" s="260"/>
      <c r="QBW27" s="260"/>
      <c r="QBX27" s="260"/>
      <c r="QBY27" s="260"/>
      <c r="QBZ27" s="260"/>
      <c r="QCA27" s="260"/>
      <c r="QCB27" s="260"/>
      <c r="QCC27" s="260"/>
      <c r="QCD27" s="260"/>
      <c r="QCE27" s="260"/>
      <c r="QCF27" s="260"/>
      <c r="QCG27" s="260"/>
      <c r="QCH27" s="260"/>
      <c r="QCI27" s="260"/>
      <c r="QCJ27" s="260"/>
      <c r="QCK27" s="260"/>
      <c r="QCL27" s="260"/>
      <c r="QCM27" s="260"/>
      <c r="QCN27" s="260"/>
      <c r="QCO27" s="260"/>
      <c r="QCP27" s="260"/>
      <c r="QCQ27" s="260"/>
      <c r="QCR27" s="260"/>
      <c r="QCS27" s="260"/>
      <c r="QCT27" s="260"/>
      <c r="QCU27" s="260"/>
      <c r="QCV27" s="260"/>
      <c r="QCW27" s="260"/>
      <c r="QCX27" s="260"/>
      <c r="QCY27" s="260"/>
      <c r="QCZ27" s="260"/>
      <c r="QDA27" s="260"/>
      <c r="QDB27" s="260"/>
      <c r="QDC27" s="260"/>
      <c r="QDD27" s="260"/>
      <c r="QDE27" s="260"/>
      <c r="QDF27" s="260"/>
      <c r="QDG27" s="260"/>
      <c r="QDH27" s="260"/>
      <c r="QDI27" s="260"/>
      <c r="QDJ27" s="260"/>
      <c r="QDK27" s="260"/>
      <c r="QDL27" s="260"/>
      <c r="QDM27" s="260"/>
      <c r="QDN27" s="260"/>
      <c r="QDO27" s="260"/>
      <c r="QDP27" s="260"/>
      <c r="QDQ27" s="260"/>
      <c r="QDR27" s="260"/>
      <c r="QDS27" s="260"/>
      <c r="QDT27" s="260"/>
      <c r="QDU27" s="260"/>
      <c r="QDV27" s="260"/>
      <c r="QDW27" s="260"/>
      <c r="QDX27" s="260"/>
      <c r="QDY27" s="260"/>
      <c r="QDZ27" s="260"/>
      <c r="QEA27" s="260"/>
      <c r="QEB27" s="260"/>
      <c r="QEC27" s="260"/>
      <c r="QED27" s="260"/>
      <c r="QEE27" s="260"/>
      <c r="QEF27" s="260"/>
      <c r="QEG27" s="260"/>
      <c r="QEH27" s="260"/>
      <c r="QEI27" s="260"/>
      <c r="QEJ27" s="260"/>
      <c r="QEK27" s="260"/>
      <c r="QEL27" s="260"/>
      <c r="QEM27" s="260"/>
      <c r="QEN27" s="260"/>
      <c r="QEO27" s="260"/>
      <c r="QEP27" s="260"/>
      <c r="QEQ27" s="260"/>
      <c r="QER27" s="260"/>
      <c r="QES27" s="260"/>
      <c r="QET27" s="260"/>
      <c r="QEU27" s="260"/>
      <c r="QEV27" s="260"/>
      <c r="QEW27" s="260"/>
      <c r="QEX27" s="260"/>
      <c r="QEY27" s="260"/>
      <c r="QEZ27" s="260"/>
      <c r="QFA27" s="260"/>
      <c r="QFB27" s="260"/>
      <c r="QFC27" s="260"/>
      <c r="QFD27" s="260"/>
      <c r="QFE27" s="260"/>
      <c r="QFF27" s="260"/>
      <c r="QFG27" s="260"/>
      <c r="QFH27" s="260"/>
      <c r="QFI27" s="260"/>
      <c r="QFJ27" s="260"/>
      <c r="QFK27" s="260"/>
      <c r="QFL27" s="260"/>
      <c r="QFM27" s="260"/>
      <c r="QFN27" s="260"/>
      <c r="QFO27" s="260"/>
      <c r="QFP27" s="260"/>
      <c r="QFQ27" s="260"/>
      <c r="QFR27" s="260"/>
      <c r="QFS27" s="260"/>
      <c r="QFT27" s="260"/>
      <c r="QFU27" s="260"/>
      <c r="QFV27" s="260"/>
      <c r="QFW27" s="260"/>
      <c r="QFX27" s="260"/>
      <c r="QFY27" s="260"/>
      <c r="QFZ27" s="260"/>
      <c r="QGA27" s="260"/>
      <c r="QGB27" s="260"/>
      <c r="QGC27" s="260"/>
      <c r="QGD27" s="260"/>
      <c r="QGE27" s="260"/>
      <c r="QGF27" s="260"/>
      <c r="QGG27" s="260"/>
      <c r="QGH27" s="260"/>
      <c r="QGI27" s="260"/>
      <c r="QGJ27" s="260"/>
      <c r="QGK27" s="260"/>
      <c r="QGL27" s="260"/>
      <c r="QGM27" s="260"/>
      <c r="QGN27" s="260"/>
      <c r="QGO27" s="260"/>
      <c r="QGP27" s="260"/>
      <c r="QGQ27" s="260"/>
      <c r="QGR27" s="260"/>
      <c r="QGS27" s="260"/>
      <c r="QGT27" s="260"/>
      <c r="QGU27" s="260"/>
      <c r="QGV27" s="260"/>
      <c r="QGW27" s="260"/>
      <c r="QGX27" s="260"/>
      <c r="QGY27" s="260"/>
      <c r="QGZ27" s="260"/>
      <c r="QHA27" s="260"/>
      <c r="QHB27" s="260"/>
      <c r="QHC27" s="260"/>
      <c r="QHD27" s="260"/>
      <c r="QHE27" s="260"/>
      <c r="QHF27" s="260"/>
      <c r="QHG27" s="260"/>
      <c r="QHH27" s="260"/>
      <c r="QHI27" s="260"/>
      <c r="QHJ27" s="260"/>
      <c r="QHK27" s="260"/>
      <c r="QHL27" s="260"/>
      <c r="QHM27" s="260"/>
      <c r="QHN27" s="260"/>
      <c r="QHO27" s="260"/>
      <c r="QHP27" s="260"/>
      <c r="QHQ27" s="260"/>
      <c r="QHR27" s="260"/>
      <c r="QHS27" s="260"/>
      <c r="QHT27" s="260"/>
      <c r="QHU27" s="260"/>
      <c r="QHV27" s="260"/>
      <c r="QHW27" s="260"/>
      <c r="QHX27" s="260"/>
      <c r="QHY27" s="260"/>
      <c r="QHZ27" s="260"/>
      <c r="QIA27" s="260"/>
      <c r="QIB27" s="260"/>
      <c r="QIC27" s="260"/>
      <c r="QID27" s="260"/>
      <c r="QIE27" s="260"/>
      <c r="QIF27" s="260"/>
      <c r="QIG27" s="260"/>
      <c r="QIH27" s="260"/>
      <c r="QII27" s="260"/>
      <c r="QIJ27" s="260"/>
      <c r="QIK27" s="260"/>
      <c r="QIL27" s="260"/>
      <c r="QIM27" s="260"/>
      <c r="QIN27" s="260"/>
      <c r="QIO27" s="260"/>
      <c r="QIP27" s="260"/>
      <c r="QIQ27" s="260"/>
      <c r="QIR27" s="260"/>
      <c r="QIS27" s="260"/>
      <c r="QIT27" s="260"/>
      <c r="QIU27" s="260"/>
      <c r="QIV27" s="260"/>
      <c r="QIW27" s="260"/>
      <c r="QIX27" s="260"/>
      <c r="QIY27" s="260"/>
      <c r="QIZ27" s="260"/>
      <c r="QJA27" s="260"/>
      <c r="QJB27" s="260"/>
      <c r="QJC27" s="260"/>
      <c r="QJD27" s="260"/>
      <c r="QJE27" s="260"/>
      <c r="QJF27" s="260"/>
      <c r="QJG27" s="260"/>
      <c r="QJH27" s="260"/>
      <c r="QJI27" s="260"/>
      <c r="QJJ27" s="260"/>
      <c r="QJK27" s="260"/>
      <c r="QJL27" s="260"/>
      <c r="QJM27" s="260"/>
      <c r="QJN27" s="260"/>
      <c r="QJO27" s="260"/>
      <c r="QJP27" s="260"/>
      <c r="QJQ27" s="260"/>
      <c r="QJR27" s="260"/>
      <c r="QJS27" s="260"/>
      <c r="QJT27" s="260"/>
      <c r="QJU27" s="260"/>
      <c r="QJV27" s="260"/>
      <c r="QJW27" s="260"/>
      <c r="QJX27" s="260"/>
      <c r="QJY27" s="260"/>
      <c r="QJZ27" s="260"/>
      <c r="QKA27" s="260"/>
      <c r="QKB27" s="260"/>
      <c r="QKC27" s="260"/>
      <c r="QKD27" s="260"/>
      <c r="QKE27" s="260"/>
      <c r="QKF27" s="260"/>
      <c r="QKG27" s="260"/>
      <c r="QKH27" s="260"/>
      <c r="QKI27" s="260"/>
      <c r="QKJ27" s="260"/>
      <c r="QKK27" s="260"/>
      <c r="QKL27" s="260"/>
      <c r="QKM27" s="260"/>
      <c r="QKN27" s="260"/>
      <c r="QKO27" s="260"/>
      <c r="QKP27" s="260"/>
      <c r="QKQ27" s="260"/>
      <c r="QKR27" s="260"/>
      <c r="QKS27" s="260"/>
      <c r="QKT27" s="260"/>
      <c r="QKU27" s="260"/>
      <c r="QKV27" s="260"/>
      <c r="QKW27" s="260"/>
      <c r="QKX27" s="260"/>
      <c r="QKY27" s="260"/>
      <c r="QKZ27" s="260"/>
      <c r="QLA27" s="260"/>
      <c r="QLB27" s="260"/>
      <c r="QLC27" s="260"/>
      <c r="QLD27" s="260"/>
      <c r="QLE27" s="260"/>
      <c r="QLF27" s="260"/>
      <c r="QLG27" s="260"/>
      <c r="QLH27" s="260"/>
      <c r="QLI27" s="260"/>
      <c r="QLJ27" s="260"/>
      <c r="QLK27" s="260"/>
      <c r="QLL27" s="260"/>
      <c r="QLM27" s="260"/>
      <c r="QLN27" s="260"/>
      <c r="QLO27" s="260"/>
      <c r="QLP27" s="260"/>
      <c r="QLQ27" s="260"/>
      <c r="QLR27" s="260"/>
      <c r="QLS27" s="260"/>
      <c r="QLT27" s="260"/>
      <c r="QLU27" s="260"/>
      <c r="QLV27" s="260"/>
      <c r="QLW27" s="260"/>
      <c r="QLX27" s="260"/>
      <c r="QLY27" s="260"/>
      <c r="QLZ27" s="260"/>
      <c r="QMA27" s="260"/>
      <c r="QMB27" s="260"/>
      <c r="QMC27" s="260"/>
      <c r="QMD27" s="260"/>
      <c r="QME27" s="260"/>
      <c r="QMF27" s="260"/>
      <c r="QMG27" s="260"/>
      <c r="QMH27" s="260"/>
      <c r="QMI27" s="260"/>
      <c r="QMJ27" s="260"/>
      <c r="QMK27" s="260"/>
      <c r="QML27" s="260"/>
      <c r="QMM27" s="260"/>
      <c r="QMN27" s="260"/>
      <c r="QMO27" s="260"/>
      <c r="QMP27" s="260"/>
      <c r="QMQ27" s="260"/>
      <c r="QMR27" s="260"/>
      <c r="QMS27" s="260"/>
      <c r="QMT27" s="260"/>
      <c r="QMU27" s="260"/>
      <c r="QMV27" s="260"/>
      <c r="QMW27" s="260"/>
      <c r="QMX27" s="260"/>
      <c r="QMY27" s="260"/>
      <c r="QMZ27" s="260"/>
      <c r="QNA27" s="260"/>
      <c r="QNB27" s="260"/>
      <c r="QNC27" s="260"/>
      <c r="QND27" s="260"/>
      <c r="QNE27" s="260"/>
      <c r="QNF27" s="260"/>
      <c r="QNG27" s="260"/>
      <c r="QNH27" s="260"/>
      <c r="QNI27" s="260"/>
      <c r="QNJ27" s="260"/>
      <c r="QNK27" s="260"/>
      <c r="QNL27" s="260"/>
      <c r="QNM27" s="260"/>
      <c r="QNN27" s="260"/>
      <c r="QNO27" s="260"/>
      <c r="QNP27" s="260"/>
      <c r="QNQ27" s="260"/>
      <c r="QNR27" s="260"/>
      <c r="QNS27" s="260"/>
      <c r="QNT27" s="260"/>
      <c r="QNU27" s="260"/>
      <c r="QNV27" s="260"/>
      <c r="QNW27" s="260"/>
      <c r="QNX27" s="260"/>
      <c r="QNY27" s="260"/>
      <c r="QNZ27" s="260"/>
      <c r="QOA27" s="260"/>
      <c r="QOB27" s="260"/>
      <c r="QOC27" s="260"/>
      <c r="QOD27" s="260"/>
      <c r="QOE27" s="260"/>
      <c r="QOF27" s="260"/>
      <c r="QOG27" s="260"/>
      <c r="QOH27" s="260"/>
      <c r="QOI27" s="260"/>
      <c r="QOJ27" s="260"/>
      <c r="QOK27" s="260"/>
      <c r="QOL27" s="260"/>
      <c r="QOM27" s="260"/>
      <c r="QON27" s="260"/>
      <c r="QOO27" s="260"/>
      <c r="QOP27" s="260"/>
      <c r="QOQ27" s="260"/>
      <c r="QOR27" s="260"/>
      <c r="QOS27" s="260"/>
      <c r="QOT27" s="260"/>
      <c r="QOU27" s="260"/>
      <c r="QOV27" s="260"/>
      <c r="QOW27" s="260"/>
      <c r="QOX27" s="260"/>
      <c r="QOY27" s="260"/>
      <c r="QOZ27" s="260"/>
      <c r="QPA27" s="260"/>
      <c r="QPB27" s="260"/>
      <c r="QPC27" s="260"/>
      <c r="QPD27" s="260"/>
      <c r="QPE27" s="260"/>
      <c r="QPF27" s="260"/>
      <c r="QPG27" s="260"/>
      <c r="QPH27" s="260"/>
      <c r="QPI27" s="260"/>
      <c r="QPJ27" s="260"/>
      <c r="QPK27" s="260"/>
      <c r="QPL27" s="260"/>
      <c r="QPM27" s="260"/>
      <c r="QPN27" s="260"/>
      <c r="QPO27" s="260"/>
      <c r="QPP27" s="260"/>
      <c r="QPQ27" s="260"/>
      <c r="QPR27" s="260"/>
      <c r="QPS27" s="260"/>
      <c r="QPT27" s="260"/>
      <c r="QPU27" s="260"/>
      <c r="QPV27" s="260"/>
      <c r="QPW27" s="260"/>
      <c r="QPX27" s="260"/>
      <c r="QPY27" s="260"/>
      <c r="QPZ27" s="260"/>
      <c r="QQA27" s="260"/>
      <c r="QQB27" s="260"/>
      <c r="QQC27" s="260"/>
      <c r="QQD27" s="260"/>
      <c r="QQE27" s="260"/>
      <c r="QQF27" s="260"/>
      <c r="QQG27" s="260"/>
      <c r="QQH27" s="260"/>
      <c r="QQI27" s="260"/>
      <c r="QQJ27" s="260"/>
      <c r="QQK27" s="260"/>
      <c r="QQL27" s="260"/>
      <c r="QQM27" s="260"/>
      <c r="QQN27" s="260"/>
      <c r="QQO27" s="260"/>
      <c r="QQP27" s="260"/>
      <c r="QQQ27" s="260"/>
      <c r="QQR27" s="260"/>
      <c r="QQS27" s="260"/>
      <c r="QQT27" s="260"/>
      <c r="QQU27" s="260"/>
      <c r="QQV27" s="260"/>
      <c r="QQW27" s="260"/>
      <c r="QQX27" s="260"/>
      <c r="QQY27" s="260"/>
      <c r="QQZ27" s="260"/>
      <c r="QRA27" s="260"/>
      <c r="QRB27" s="260"/>
      <c r="QRC27" s="260"/>
      <c r="QRD27" s="260"/>
      <c r="QRE27" s="260"/>
      <c r="QRF27" s="260"/>
      <c r="QRG27" s="260"/>
      <c r="QRH27" s="260"/>
      <c r="QRI27" s="260"/>
      <c r="QRJ27" s="260"/>
      <c r="QRK27" s="260"/>
      <c r="QRL27" s="260"/>
      <c r="QRM27" s="260"/>
      <c r="QRN27" s="260"/>
      <c r="QRO27" s="260"/>
      <c r="QRP27" s="260"/>
      <c r="QRQ27" s="260"/>
      <c r="QRR27" s="260"/>
      <c r="QRS27" s="260"/>
      <c r="QRT27" s="260"/>
      <c r="QRU27" s="260"/>
      <c r="QRV27" s="260"/>
      <c r="QRW27" s="260"/>
      <c r="QRX27" s="260"/>
      <c r="QRY27" s="260"/>
      <c r="QRZ27" s="260"/>
      <c r="QSA27" s="260"/>
      <c r="QSB27" s="260"/>
      <c r="QSC27" s="260"/>
      <c r="QSD27" s="260"/>
      <c r="QSE27" s="260"/>
      <c r="QSF27" s="260"/>
      <c r="QSG27" s="260"/>
      <c r="QSH27" s="260"/>
      <c r="QSI27" s="260"/>
      <c r="QSJ27" s="260"/>
      <c r="QSK27" s="260"/>
      <c r="QSL27" s="260"/>
      <c r="QSM27" s="260"/>
      <c r="QSN27" s="260"/>
      <c r="QSO27" s="260"/>
      <c r="QSP27" s="260"/>
      <c r="QSQ27" s="260"/>
      <c r="QSR27" s="260"/>
      <c r="QSS27" s="260"/>
      <c r="QST27" s="260"/>
      <c r="QSU27" s="260"/>
      <c r="QSV27" s="260"/>
      <c r="QSW27" s="260"/>
      <c r="QSX27" s="260"/>
      <c r="QSY27" s="260"/>
      <c r="QSZ27" s="260"/>
      <c r="QTA27" s="260"/>
      <c r="QTB27" s="260"/>
      <c r="QTC27" s="260"/>
      <c r="QTD27" s="260"/>
      <c r="QTE27" s="260"/>
      <c r="QTF27" s="260"/>
      <c r="QTG27" s="260"/>
      <c r="QTH27" s="260"/>
      <c r="QTI27" s="260"/>
      <c r="QTJ27" s="260"/>
      <c r="QTK27" s="260"/>
      <c r="QTL27" s="260"/>
      <c r="QTM27" s="260"/>
      <c r="QTN27" s="260"/>
      <c r="QTO27" s="260"/>
      <c r="QTP27" s="260"/>
      <c r="QTQ27" s="260"/>
      <c r="QTR27" s="260"/>
      <c r="QTS27" s="260"/>
      <c r="QTT27" s="260"/>
      <c r="QTU27" s="260"/>
      <c r="QTV27" s="260"/>
      <c r="QTW27" s="260"/>
      <c r="QTX27" s="260"/>
      <c r="QTY27" s="260"/>
      <c r="QTZ27" s="260"/>
      <c r="QUA27" s="260"/>
      <c r="QUB27" s="260"/>
      <c r="QUC27" s="260"/>
      <c r="QUD27" s="260"/>
      <c r="QUE27" s="260"/>
      <c r="QUF27" s="260"/>
      <c r="QUG27" s="260"/>
      <c r="QUH27" s="260"/>
      <c r="QUI27" s="260"/>
      <c r="QUJ27" s="260"/>
      <c r="QUK27" s="260"/>
      <c r="QUL27" s="260"/>
      <c r="QUM27" s="260"/>
      <c r="QUN27" s="260"/>
      <c r="QUO27" s="260"/>
      <c r="QUP27" s="260"/>
      <c r="QUQ27" s="260"/>
      <c r="QUR27" s="260"/>
      <c r="QUS27" s="260"/>
      <c r="QUT27" s="260"/>
      <c r="QUU27" s="260"/>
      <c r="QUV27" s="260"/>
      <c r="QUW27" s="260"/>
      <c r="QUX27" s="260"/>
      <c r="QUY27" s="260"/>
      <c r="QUZ27" s="260"/>
      <c r="QVA27" s="260"/>
      <c r="QVB27" s="260"/>
      <c r="QVC27" s="260"/>
      <c r="QVD27" s="260"/>
      <c r="QVE27" s="260"/>
      <c r="QVF27" s="260"/>
      <c r="QVG27" s="260"/>
      <c r="QVH27" s="260"/>
      <c r="QVI27" s="260"/>
      <c r="QVJ27" s="260"/>
      <c r="QVK27" s="260"/>
      <c r="QVL27" s="260"/>
      <c r="QVM27" s="260"/>
      <c r="QVN27" s="260"/>
      <c r="QVO27" s="260"/>
      <c r="QVP27" s="260"/>
      <c r="QVQ27" s="260"/>
      <c r="QVR27" s="260"/>
      <c r="QVS27" s="260"/>
      <c r="QVT27" s="260"/>
      <c r="QVU27" s="260"/>
      <c r="QVV27" s="260"/>
      <c r="QVW27" s="260"/>
      <c r="QVX27" s="260"/>
      <c r="QVY27" s="260"/>
      <c r="QVZ27" s="260"/>
      <c r="QWA27" s="260"/>
      <c r="QWB27" s="260"/>
      <c r="QWC27" s="260"/>
      <c r="QWD27" s="260"/>
      <c r="QWE27" s="260"/>
      <c r="QWF27" s="260"/>
      <c r="QWG27" s="260"/>
      <c r="QWH27" s="260"/>
      <c r="QWI27" s="260"/>
      <c r="QWJ27" s="260"/>
      <c r="QWK27" s="260"/>
      <c r="QWL27" s="260"/>
      <c r="QWM27" s="260"/>
      <c r="QWN27" s="260"/>
      <c r="QWO27" s="260"/>
      <c r="QWP27" s="260"/>
      <c r="QWQ27" s="260"/>
      <c r="QWR27" s="260"/>
      <c r="QWS27" s="260"/>
      <c r="QWT27" s="260"/>
      <c r="QWU27" s="260"/>
      <c r="QWV27" s="260"/>
      <c r="QWW27" s="260"/>
      <c r="QWX27" s="260"/>
      <c r="QWY27" s="260"/>
      <c r="QWZ27" s="260"/>
      <c r="QXA27" s="260"/>
      <c r="QXB27" s="260"/>
      <c r="QXC27" s="260"/>
      <c r="QXD27" s="260"/>
      <c r="QXE27" s="260"/>
      <c r="QXF27" s="260"/>
      <c r="QXG27" s="260"/>
      <c r="QXH27" s="260"/>
      <c r="QXI27" s="260"/>
      <c r="QXJ27" s="260"/>
      <c r="QXK27" s="260"/>
      <c r="QXL27" s="260"/>
      <c r="QXM27" s="260"/>
      <c r="QXN27" s="260"/>
      <c r="QXO27" s="260"/>
      <c r="QXP27" s="260"/>
      <c r="QXQ27" s="260"/>
      <c r="QXR27" s="260"/>
      <c r="QXS27" s="260"/>
      <c r="QXT27" s="260"/>
      <c r="QXU27" s="260"/>
      <c r="QXV27" s="260"/>
      <c r="QXW27" s="260"/>
      <c r="QXX27" s="260"/>
      <c r="QXY27" s="260"/>
      <c r="QXZ27" s="260"/>
      <c r="QYA27" s="260"/>
      <c r="QYB27" s="260"/>
      <c r="QYC27" s="260"/>
      <c r="QYD27" s="260"/>
      <c r="QYE27" s="260"/>
      <c r="QYF27" s="260"/>
      <c r="QYG27" s="260"/>
      <c r="QYH27" s="260"/>
      <c r="QYI27" s="260"/>
      <c r="QYJ27" s="260"/>
      <c r="QYK27" s="260"/>
      <c r="QYL27" s="260"/>
      <c r="QYM27" s="260"/>
      <c r="QYN27" s="260"/>
      <c r="QYO27" s="260"/>
      <c r="QYP27" s="260"/>
      <c r="QYQ27" s="260"/>
      <c r="QYR27" s="260"/>
      <c r="QYS27" s="260"/>
      <c r="QYT27" s="260"/>
      <c r="QYU27" s="260"/>
      <c r="QYV27" s="260"/>
      <c r="QYW27" s="260"/>
      <c r="QYX27" s="260"/>
      <c r="QYY27" s="260"/>
      <c r="QYZ27" s="260"/>
      <c r="QZA27" s="260"/>
      <c r="QZB27" s="260"/>
      <c r="QZC27" s="260"/>
      <c r="QZD27" s="260"/>
      <c r="QZE27" s="260"/>
      <c r="QZF27" s="260"/>
      <c r="QZG27" s="260"/>
      <c r="QZH27" s="260"/>
      <c r="QZI27" s="260"/>
      <c r="QZJ27" s="260"/>
      <c r="QZK27" s="260"/>
      <c r="QZL27" s="260"/>
      <c r="QZM27" s="260"/>
      <c r="QZN27" s="260"/>
      <c r="QZO27" s="260"/>
      <c r="QZP27" s="260"/>
      <c r="QZQ27" s="260"/>
      <c r="QZR27" s="260"/>
      <c r="QZS27" s="260"/>
      <c r="QZT27" s="260"/>
      <c r="QZU27" s="260"/>
      <c r="QZV27" s="260"/>
      <c r="QZW27" s="260"/>
      <c r="QZX27" s="260"/>
      <c r="QZY27" s="260"/>
      <c r="QZZ27" s="260"/>
      <c r="RAA27" s="260"/>
      <c r="RAB27" s="260"/>
      <c r="RAC27" s="260"/>
      <c r="RAD27" s="260"/>
      <c r="RAE27" s="260"/>
      <c r="RAF27" s="260"/>
      <c r="RAG27" s="260"/>
      <c r="RAH27" s="260"/>
      <c r="RAI27" s="260"/>
      <c r="RAJ27" s="260"/>
      <c r="RAK27" s="260"/>
      <c r="RAL27" s="260"/>
      <c r="RAM27" s="260"/>
      <c r="RAN27" s="260"/>
      <c r="RAO27" s="260"/>
      <c r="RAP27" s="260"/>
      <c r="RAQ27" s="260"/>
      <c r="RAR27" s="260"/>
      <c r="RAS27" s="260"/>
      <c r="RAT27" s="260"/>
      <c r="RAU27" s="260"/>
      <c r="RAV27" s="260"/>
      <c r="RAW27" s="260"/>
      <c r="RAX27" s="260"/>
      <c r="RAY27" s="260"/>
      <c r="RAZ27" s="260"/>
      <c r="RBA27" s="260"/>
      <c r="RBB27" s="260"/>
      <c r="RBC27" s="260"/>
      <c r="RBD27" s="260"/>
      <c r="RBE27" s="260"/>
      <c r="RBF27" s="260"/>
      <c r="RBG27" s="260"/>
      <c r="RBH27" s="260"/>
      <c r="RBI27" s="260"/>
      <c r="RBJ27" s="260"/>
      <c r="RBK27" s="260"/>
      <c r="RBL27" s="260"/>
      <c r="RBM27" s="260"/>
      <c r="RBN27" s="260"/>
      <c r="RBO27" s="260"/>
      <c r="RBP27" s="260"/>
      <c r="RBQ27" s="260"/>
      <c r="RBR27" s="260"/>
      <c r="RBS27" s="260"/>
      <c r="RBT27" s="260"/>
      <c r="RBU27" s="260"/>
      <c r="RBV27" s="260"/>
      <c r="RBW27" s="260"/>
      <c r="RBX27" s="260"/>
      <c r="RBY27" s="260"/>
      <c r="RBZ27" s="260"/>
      <c r="RCA27" s="260"/>
      <c r="RCB27" s="260"/>
      <c r="RCC27" s="260"/>
      <c r="RCD27" s="260"/>
      <c r="RCE27" s="260"/>
      <c r="RCF27" s="260"/>
      <c r="RCG27" s="260"/>
      <c r="RCH27" s="260"/>
      <c r="RCI27" s="260"/>
      <c r="RCJ27" s="260"/>
      <c r="RCK27" s="260"/>
      <c r="RCL27" s="260"/>
      <c r="RCM27" s="260"/>
      <c r="RCN27" s="260"/>
      <c r="RCO27" s="260"/>
      <c r="RCP27" s="260"/>
      <c r="RCQ27" s="260"/>
      <c r="RCR27" s="260"/>
      <c r="RCS27" s="260"/>
      <c r="RCT27" s="260"/>
      <c r="RCU27" s="260"/>
      <c r="RCV27" s="260"/>
      <c r="RCW27" s="260"/>
      <c r="RCX27" s="260"/>
      <c r="RCY27" s="260"/>
      <c r="RCZ27" s="260"/>
      <c r="RDA27" s="260"/>
      <c r="RDB27" s="260"/>
      <c r="RDC27" s="260"/>
      <c r="RDD27" s="260"/>
      <c r="RDE27" s="260"/>
      <c r="RDF27" s="260"/>
      <c r="RDG27" s="260"/>
      <c r="RDH27" s="260"/>
      <c r="RDI27" s="260"/>
      <c r="RDJ27" s="260"/>
      <c r="RDK27" s="260"/>
      <c r="RDL27" s="260"/>
      <c r="RDM27" s="260"/>
      <c r="RDN27" s="260"/>
      <c r="RDO27" s="260"/>
      <c r="RDP27" s="260"/>
      <c r="RDQ27" s="260"/>
      <c r="RDR27" s="260"/>
      <c r="RDS27" s="260"/>
      <c r="RDT27" s="260"/>
      <c r="RDU27" s="260"/>
      <c r="RDV27" s="260"/>
      <c r="RDW27" s="260"/>
      <c r="RDX27" s="260"/>
      <c r="RDY27" s="260"/>
      <c r="RDZ27" s="260"/>
      <c r="REA27" s="260"/>
      <c r="REB27" s="260"/>
      <c r="REC27" s="260"/>
      <c r="RED27" s="260"/>
      <c r="REE27" s="260"/>
      <c r="REF27" s="260"/>
      <c r="REG27" s="260"/>
      <c r="REH27" s="260"/>
      <c r="REI27" s="260"/>
      <c r="REJ27" s="260"/>
      <c r="REK27" s="260"/>
      <c r="REL27" s="260"/>
      <c r="REM27" s="260"/>
      <c r="REN27" s="260"/>
      <c r="REO27" s="260"/>
      <c r="REP27" s="260"/>
      <c r="REQ27" s="260"/>
      <c r="RER27" s="260"/>
      <c r="RES27" s="260"/>
      <c r="RET27" s="260"/>
      <c r="REU27" s="260"/>
      <c r="REV27" s="260"/>
      <c r="REW27" s="260"/>
      <c r="REX27" s="260"/>
      <c r="REY27" s="260"/>
      <c r="REZ27" s="260"/>
      <c r="RFA27" s="260"/>
      <c r="RFB27" s="260"/>
      <c r="RFC27" s="260"/>
      <c r="RFD27" s="260"/>
      <c r="RFE27" s="260"/>
      <c r="RFF27" s="260"/>
      <c r="RFG27" s="260"/>
      <c r="RFH27" s="260"/>
      <c r="RFI27" s="260"/>
      <c r="RFJ27" s="260"/>
      <c r="RFK27" s="260"/>
      <c r="RFL27" s="260"/>
      <c r="RFM27" s="260"/>
      <c r="RFN27" s="260"/>
      <c r="RFO27" s="260"/>
      <c r="RFP27" s="260"/>
      <c r="RFQ27" s="260"/>
      <c r="RFR27" s="260"/>
      <c r="RFS27" s="260"/>
      <c r="RFT27" s="260"/>
      <c r="RFU27" s="260"/>
      <c r="RFV27" s="260"/>
      <c r="RFW27" s="260"/>
      <c r="RFX27" s="260"/>
      <c r="RFY27" s="260"/>
      <c r="RFZ27" s="260"/>
      <c r="RGA27" s="260"/>
      <c r="RGB27" s="260"/>
      <c r="RGC27" s="260"/>
      <c r="RGD27" s="260"/>
      <c r="RGE27" s="260"/>
      <c r="RGF27" s="260"/>
      <c r="RGG27" s="260"/>
      <c r="RGH27" s="260"/>
      <c r="RGI27" s="260"/>
      <c r="RGJ27" s="260"/>
      <c r="RGK27" s="260"/>
      <c r="RGL27" s="260"/>
      <c r="RGM27" s="260"/>
      <c r="RGN27" s="260"/>
      <c r="RGO27" s="260"/>
      <c r="RGP27" s="260"/>
      <c r="RGQ27" s="260"/>
      <c r="RGR27" s="260"/>
      <c r="RGS27" s="260"/>
      <c r="RGT27" s="260"/>
      <c r="RGU27" s="260"/>
      <c r="RGV27" s="260"/>
      <c r="RGW27" s="260"/>
      <c r="RGX27" s="260"/>
      <c r="RGY27" s="260"/>
      <c r="RGZ27" s="260"/>
      <c r="RHA27" s="260"/>
      <c r="RHB27" s="260"/>
      <c r="RHC27" s="260"/>
      <c r="RHD27" s="260"/>
      <c r="RHE27" s="260"/>
      <c r="RHF27" s="260"/>
      <c r="RHG27" s="260"/>
      <c r="RHH27" s="260"/>
      <c r="RHI27" s="260"/>
      <c r="RHJ27" s="260"/>
      <c r="RHK27" s="260"/>
      <c r="RHL27" s="260"/>
      <c r="RHM27" s="260"/>
      <c r="RHN27" s="260"/>
      <c r="RHO27" s="260"/>
      <c r="RHP27" s="260"/>
      <c r="RHQ27" s="260"/>
      <c r="RHR27" s="260"/>
      <c r="RHS27" s="260"/>
      <c r="RHT27" s="260"/>
      <c r="RHU27" s="260"/>
      <c r="RHV27" s="260"/>
      <c r="RHW27" s="260"/>
      <c r="RHX27" s="260"/>
      <c r="RHY27" s="260"/>
      <c r="RHZ27" s="260"/>
      <c r="RIA27" s="260"/>
      <c r="RIB27" s="260"/>
      <c r="RIC27" s="260"/>
      <c r="RID27" s="260"/>
      <c r="RIE27" s="260"/>
      <c r="RIF27" s="260"/>
      <c r="RIG27" s="260"/>
      <c r="RIH27" s="260"/>
      <c r="RII27" s="260"/>
      <c r="RIJ27" s="260"/>
      <c r="RIK27" s="260"/>
      <c r="RIL27" s="260"/>
      <c r="RIM27" s="260"/>
      <c r="RIN27" s="260"/>
      <c r="RIO27" s="260"/>
      <c r="RIP27" s="260"/>
      <c r="RIQ27" s="260"/>
      <c r="RIR27" s="260"/>
      <c r="RIS27" s="260"/>
      <c r="RIT27" s="260"/>
      <c r="RIU27" s="260"/>
      <c r="RIV27" s="260"/>
      <c r="RIW27" s="260"/>
      <c r="RIX27" s="260"/>
      <c r="RIY27" s="260"/>
      <c r="RIZ27" s="260"/>
      <c r="RJA27" s="260"/>
      <c r="RJB27" s="260"/>
      <c r="RJC27" s="260"/>
      <c r="RJD27" s="260"/>
      <c r="RJE27" s="260"/>
      <c r="RJF27" s="260"/>
      <c r="RJG27" s="260"/>
      <c r="RJH27" s="260"/>
      <c r="RJI27" s="260"/>
      <c r="RJJ27" s="260"/>
      <c r="RJK27" s="260"/>
      <c r="RJL27" s="260"/>
      <c r="RJM27" s="260"/>
      <c r="RJN27" s="260"/>
      <c r="RJO27" s="260"/>
      <c r="RJP27" s="260"/>
      <c r="RJQ27" s="260"/>
      <c r="RJR27" s="260"/>
      <c r="RJS27" s="260"/>
      <c r="RJT27" s="260"/>
      <c r="RJU27" s="260"/>
      <c r="RJV27" s="260"/>
      <c r="RJW27" s="260"/>
      <c r="RJX27" s="260"/>
      <c r="RJY27" s="260"/>
      <c r="RJZ27" s="260"/>
      <c r="RKA27" s="260"/>
      <c r="RKB27" s="260"/>
      <c r="RKC27" s="260"/>
      <c r="RKD27" s="260"/>
      <c r="RKE27" s="260"/>
      <c r="RKF27" s="260"/>
      <c r="RKG27" s="260"/>
      <c r="RKH27" s="260"/>
      <c r="RKI27" s="260"/>
      <c r="RKJ27" s="260"/>
      <c r="RKK27" s="260"/>
      <c r="RKL27" s="260"/>
      <c r="RKM27" s="260"/>
      <c r="RKN27" s="260"/>
      <c r="RKO27" s="260"/>
      <c r="RKP27" s="260"/>
      <c r="RKQ27" s="260"/>
      <c r="RKR27" s="260"/>
      <c r="RKS27" s="260"/>
      <c r="RKT27" s="260"/>
      <c r="RKU27" s="260"/>
      <c r="RKV27" s="260"/>
      <c r="RKW27" s="260"/>
      <c r="RKX27" s="260"/>
      <c r="RKY27" s="260"/>
      <c r="RKZ27" s="260"/>
      <c r="RLA27" s="260"/>
      <c r="RLB27" s="260"/>
      <c r="RLC27" s="260"/>
      <c r="RLD27" s="260"/>
      <c r="RLE27" s="260"/>
      <c r="RLF27" s="260"/>
      <c r="RLG27" s="260"/>
      <c r="RLH27" s="260"/>
      <c r="RLI27" s="260"/>
      <c r="RLJ27" s="260"/>
      <c r="RLK27" s="260"/>
      <c r="RLL27" s="260"/>
      <c r="RLM27" s="260"/>
      <c r="RLN27" s="260"/>
      <c r="RLO27" s="260"/>
      <c r="RLP27" s="260"/>
      <c r="RLQ27" s="260"/>
      <c r="RLR27" s="260"/>
      <c r="RLS27" s="260"/>
      <c r="RLT27" s="260"/>
      <c r="RLU27" s="260"/>
      <c r="RLV27" s="260"/>
      <c r="RLW27" s="260"/>
      <c r="RLX27" s="260"/>
      <c r="RLY27" s="260"/>
      <c r="RLZ27" s="260"/>
      <c r="RMA27" s="260"/>
      <c r="RMB27" s="260"/>
      <c r="RMC27" s="260"/>
      <c r="RMD27" s="260"/>
      <c r="RME27" s="260"/>
      <c r="RMF27" s="260"/>
      <c r="RMG27" s="260"/>
      <c r="RMH27" s="260"/>
      <c r="RMI27" s="260"/>
      <c r="RMJ27" s="260"/>
      <c r="RMK27" s="260"/>
      <c r="RML27" s="260"/>
      <c r="RMM27" s="260"/>
      <c r="RMN27" s="260"/>
      <c r="RMO27" s="260"/>
      <c r="RMP27" s="260"/>
      <c r="RMQ27" s="260"/>
      <c r="RMR27" s="260"/>
      <c r="RMS27" s="260"/>
      <c r="RMT27" s="260"/>
      <c r="RMU27" s="260"/>
      <c r="RMV27" s="260"/>
      <c r="RMW27" s="260"/>
      <c r="RMX27" s="260"/>
      <c r="RMY27" s="260"/>
      <c r="RMZ27" s="260"/>
      <c r="RNA27" s="260"/>
      <c r="RNB27" s="260"/>
      <c r="RNC27" s="260"/>
      <c r="RND27" s="260"/>
      <c r="RNE27" s="260"/>
      <c r="RNF27" s="260"/>
      <c r="RNG27" s="260"/>
      <c r="RNH27" s="260"/>
      <c r="RNI27" s="260"/>
      <c r="RNJ27" s="260"/>
      <c r="RNK27" s="260"/>
      <c r="RNL27" s="260"/>
      <c r="RNM27" s="260"/>
      <c r="RNN27" s="260"/>
      <c r="RNO27" s="260"/>
      <c r="RNP27" s="260"/>
      <c r="RNQ27" s="260"/>
      <c r="RNR27" s="260"/>
      <c r="RNS27" s="260"/>
      <c r="RNT27" s="260"/>
      <c r="RNU27" s="260"/>
      <c r="RNV27" s="260"/>
      <c r="RNW27" s="260"/>
      <c r="RNX27" s="260"/>
      <c r="RNY27" s="260"/>
      <c r="RNZ27" s="260"/>
      <c r="ROA27" s="260"/>
      <c r="ROB27" s="260"/>
      <c r="ROC27" s="260"/>
      <c r="ROD27" s="260"/>
      <c r="ROE27" s="260"/>
      <c r="ROF27" s="260"/>
      <c r="ROG27" s="260"/>
      <c r="ROH27" s="260"/>
      <c r="ROI27" s="260"/>
      <c r="ROJ27" s="260"/>
      <c r="ROK27" s="260"/>
      <c r="ROL27" s="260"/>
      <c r="ROM27" s="260"/>
      <c r="RON27" s="260"/>
      <c r="ROO27" s="260"/>
      <c r="ROP27" s="260"/>
      <c r="ROQ27" s="260"/>
      <c r="ROR27" s="260"/>
      <c r="ROS27" s="260"/>
      <c r="ROT27" s="260"/>
      <c r="ROU27" s="260"/>
      <c r="ROV27" s="260"/>
      <c r="ROW27" s="260"/>
      <c r="ROX27" s="260"/>
      <c r="ROY27" s="260"/>
      <c r="ROZ27" s="260"/>
      <c r="RPA27" s="260"/>
      <c r="RPB27" s="260"/>
      <c r="RPC27" s="260"/>
      <c r="RPD27" s="260"/>
      <c r="RPE27" s="260"/>
      <c r="RPF27" s="260"/>
      <c r="RPG27" s="260"/>
      <c r="RPH27" s="260"/>
      <c r="RPI27" s="260"/>
      <c r="RPJ27" s="260"/>
      <c r="RPK27" s="260"/>
      <c r="RPL27" s="260"/>
      <c r="RPM27" s="260"/>
      <c r="RPN27" s="260"/>
      <c r="RPO27" s="260"/>
      <c r="RPP27" s="260"/>
      <c r="RPQ27" s="260"/>
      <c r="RPR27" s="260"/>
      <c r="RPS27" s="260"/>
      <c r="RPT27" s="260"/>
      <c r="RPU27" s="260"/>
      <c r="RPV27" s="260"/>
      <c r="RPW27" s="260"/>
      <c r="RPX27" s="260"/>
      <c r="RPY27" s="260"/>
      <c r="RPZ27" s="260"/>
      <c r="RQA27" s="260"/>
      <c r="RQB27" s="260"/>
      <c r="RQC27" s="260"/>
      <c r="RQD27" s="260"/>
      <c r="RQE27" s="260"/>
      <c r="RQF27" s="260"/>
      <c r="RQG27" s="260"/>
      <c r="RQH27" s="260"/>
      <c r="RQI27" s="260"/>
      <c r="RQJ27" s="260"/>
      <c r="RQK27" s="260"/>
      <c r="RQL27" s="260"/>
      <c r="RQM27" s="260"/>
      <c r="RQN27" s="260"/>
      <c r="RQO27" s="260"/>
      <c r="RQP27" s="260"/>
      <c r="RQQ27" s="260"/>
      <c r="RQR27" s="260"/>
      <c r="RQS27" s="260"/>
      <c r="RQT27" s="260"/>
      <c r="RQU27" s="260"/>
      <c r="RQV27" s="260"/>
      <c r="RQW27" s="260"/>
      <c r="RQX27" s="260"/>
      <c r="RQY27" s="260"/>
      <c r="RQZ27" s="260"/>
      <c r="RRA27" s="260"/>
      <c r="RRB27" s="260"/>
      <c r="RRC27" s="260"/>
      <c r="RRD27" s="260"/>
      <c r="RRE27" s="260"/>
      <c r="RRF27" s="260"/>
      <c r="RRG27" s="260"/>
      <c r="RRH27" s="260"/>
      <c r="RRI27" s="260"/>
      <c r="RRJ27" s="260"/>
      <c r="RRK27" s="260"/>
      <c r="RRL27" s="260"/>
      <c r="RRM27" s="260"/>
      <c r="RRN27" s="260"/>
      <c r="RRO27" s="260"/>
      <c r="RRP27" s="260"/>
      <c r="RRQ27" s="260"/>
      <c r="RRR27" s="260"/>
      <c r="RRS27" s="260"/>
      <c r="RRT27" s="260"/>
      <c r="RRU27" s="260"/>
      <c r="RRV27" s="260"/>
      <c r="RRW27" s="260"/>
      <c r="RRX27" s="260"/>
      <c r="RRY27" s="260"/>
      <c r="RRZ27" s="260"/>
      <c r="RSA27" s="260"/>
      <c r="RSB27" s="260"/>
      <c r="RSC27" s="260"/>
      <c r="RSD27" s="260"/>
      <c r="RSE27" s="260"/>
      <c r="RSF27" s="260"/>
      <c r="RSG27" s="260"/>
      <c r="RSH27" s="260"/>
      <c r="RSI27" s="260"/>
      <c r="RSJ27" s="260"/>
      <c r="RSK27" s="260"/>
      <c r="RSL27" s="260"/>
      <c r="RSM27" s="260"/>
      <c r="RSN27" s="260"/>
      <c r="RSO27" s="260"/>
      <c r="RSP27" s="260"/>
      <c r="RSQ27" s="260"/>
      <c r="RSR27" s="260"/>
      <c r="RSS27" s="260"/>
      <c r="RST27" s="260"/>
      <c r="RSU27" s="260"/>
      <c r="RSV27" s="260"/>
      <c r="RSW27" s="260"/>
      <c r="RSX27" s="260"/>
      <c r="RSY27" s="260"/>
      <c r="RSZ27" s="260"/>
      <c r="RTA27" s="260"/>
      <c r="RTB27" s="260"/>
      <c r="RTC27" s="260"/>
      <c r="RTD27" s="260"/>
      <c r="RTE27" s="260"/>
      <c r="RTF27" s="260"/>
      <c r="RTG27" s="260"/>
      <c r="RTH27" s="260"/>
      <c r="RTI27" s="260"/>
      <c r="RTJ27" s="260"/>
      <c r="RTK27" s="260"/>
      <c r="RTL27" s="260"/>
      <c r="RTM27" s="260"/>
      <c r="RTN27" s="260"/>
      <c r="RTO27" s="260"/>
      <c r="RTP27" s="260"/>
      <c r="RTQ27" s="260"/>
      <c r="RTR27" s="260"/>
      <c r="RTS27" s="260"/>
      <c r="RTT27" s="260"/>
      <c r="RTU27" s="260"/>
      <c r="RTV27" s="260"/>
      <c r="RTW27" s="260"/>
      <c r="RTX27" s="260"/>
      <c r="RTY27" s="260"/>
      <c r="RTZ27" s="260"/>
      <c r="RUA27" s="260"/>
      <c r="RUB27" s="260"/>
      <c r="RUC27" s="260"/>
      <c r="RUD27" s="260"/>
      <c r="RUE27" s="260"/>
      <c r="RUF27" s="260"/>
      <c r="RUG27" s="260"/>
      <c r="RUH27" s="260"/>
      <c r="RUI27" s="260"/>
      <c r="RUJ27" s="260"/>
      <c r="RUK27" s="260"/>
      <c r="RUL27" s="260"/>
      <c r="RUM27" s="260"/>
      <c r="RUN27" s="260"/>
      <c r="RUO27" s="260"/>
      <c r="RUP27" s="260"/>
      <c r="RUQ27" s="260"/>
      <c r="RUR27" s="260"/>
      <c r="RUS27" s="260"/>
      <c r="RUT27" s="260"/>
      <c r="RUU27" s="260"/>
      <c r="RUV27" s="260"/>
      <c r="RUW27" s="260"/>
      <c r="RUX27" s="260"/>
      <c r="RUY27" s="260"/>
      <c r="RUZ27" s="260"/>
      <c r="RVA27" s="260"/>
      <c r="RVB27" s="260"/>
      <c r="RVC27" s="260"/>
      <c r="RVD27" s="260"/>
      <c r="RVE27" s="260"/>
      <c r="RVF27" s="260"/>
      <c r="RVG27" s="260"/>
      <c r="RVH27" s="260"/>
      <c r="RVI27" s="260"/>
      <c r="RVJ27" s="260"/>
      <c r="RVK27" s="260"/>
      <c r="RVL27" s="260"/>
      <c r="RVM27" s="260"/>
      <c r="RVN27" s="260"/>
      <c r="RVO27" s="260"/>
      <c r="RVP27" s="260"/>
      <c r="RVQ27" s="260"/>
      <c r="RVR27" s="260"/>
      <c r="RVS27" s="260"/>
      <c r="RVT27" s="260"/>
      <c r="RVU27" s="260"/>
      <c r="RVV27" s="260"/>
      <c r="RVW27" s="260"/>
      <c r="RVX27" s="260"/>
      <c r="RVY27" s="260"/>
      <c r="RVZ27" s="260"/>
      <c r="RWA27" s="260"/>
      <c r="RWB27" s="260"/>
      <c r="RWC27" s="260"/>
      <c r="RWD27" s="260"/>
      <c r="RWE27" s="260"/>
      <c r="RWF27" s="260"/>
      <c r="RWG27" s="260"/>
      <c r="RWH27" s="260"/>
      <c r="RWI27" s="260"/>
      <c r="RWJ27" s="260"/>
      <c r="RWK27" s="260"/>
      <c r="RWL27" s="260"/>
      <c r="RWM27" s="260"/>
      <c r="RWN27" s="260"/>
      <c r="RWO27" s="260"/>
      <c r="RWP27" s="260"/>
      <c r="RWQ27" s="260"/>
      <c r="RWR27" s="260"/>
      <c r="RWS27" s="260"/>
      <c r="RWT27" s="260"/>
      <c r="RWU27" s="260"/>
      <c r="RWV27" s="260"/>
      <c r="RWW27" s="260"/>
      <c r="RWX27" s="260"/>
      <c r="RWY27" s="260"/>
      <c r="RWZ27" s="260"/>
      <c r="RXA27" s="260"/>
      <c r="RXB27" s="260"/>
      <c r="RXC27" s="260"/>
      <c r="RXD27" s="260"/>
      <c r="RXE27" s="260"/>
      <c r="RXF27" s="260"/>
      <c r="RXG27" s="260"/>
      <c r="RXH27" s="260"/>
      <c r="RXI27" s="260"/>
      <c r="RXJ27" s="260"/>
      <c r="RXK27" s="260"/>
      <c r="RXL27" s="260"/>
      <c r="RXM27" s="260"/>
      <c r="RXN27" s="260"/>
      <c r="RXO27" s="260"/>
      <c r="RXP27" s="260"/>
      <c r="RXQ27" s="260"/>
      <c r="RXR27" s="260"/>
      <c r="RXS27" s="260"/>
      <c r="RXT27" s="260"/>
      <c r="RXU27" s="260"/>
      <c r="RXV27" s="260"/>
      <c r="RXW27" s="260"/>
      <c r="RXX27" s="260"/>
      <c r="RXY27" s="260"/>
      <c r="RXZ27" s="260"/>
      <c r="RYA27" s="260"/>
      <c r="RYB27" s="260"/>
      <c r="RYC27" s="260"/>
      <c r="RYD27" s="260"/>
      <c r="RYE27" s="260"/>
      <c r="RYF27" s="260"/>
      <c r="RYG27" s="260"/>
      <c r="RYH27" s="260"/>
      <c r="RYI27" s="260"/>
      <c r="RYJ27" s="260"/>
      <c r="RYK27" s="260"/>
      <c r="RYL27" s="260"/>
      <c r="RYM27" s="260"/>
      <c r="RYN27" s="260"/>
      <c r="RYO27" s="260"/>
      <c r="RYP27" s="260"/>
      <c r="RYQ27" s="260"/>
      <c r="RYR27" s="260"/>
      <c r="RYS27" s="260"/>
      <c r="RYT27" s="260"/>
      <c r="RYU27" s="260"/>
      <c r="RYV27" s="260"/>
      <c r="RYW27" s="260"/>
      <c r="RYX27" s="260"/>
      <c r="RYY27" s="260"/>
      <c r="RYZ27" s="260"/>
      <c r="RZA27" s="260"/>
      <c r="RZB27" s="260"/>
      <c r="RZC27" s="260"/>
      <c r="RZD27" s="260"/>
      <c r="RZE27" s="260"/>
      <c r="RZF27" s="260"/>
      <c r="RZG27" s="260"/>
      <c r="RZH27" s="260"/>
      <c r="RZI27" s="260"/>
      <c r="RZJ27" s="260"/>
      <c r="RZK27" s="260"/>
      <c r="RZL27" s="260"/>
      <c r="RZM27" s="260"/>
      <c r="RZN27" s="260"/>
      <c r="RZO27" s="260"/>
      <c r="RZP27" s="260"/>
      <c r="RZQ27" s="260"/>
      <c r="RZR27" s="260"/>
      <c r="RZS27" s="260"/>
      <c r="RZT27" s="260"/>
      <c r="RZU27" s="260"/>
      <c r="RZV27" s="260"/>
      <c r="RZW27" s="260"/>
      <c r="RZX27" s="260"/>
      <c r="RZY27" s="260"/>
      <c r="RZZ27" s="260"/>
      <c r="SAA27" s="260"/>
      <c r="SAB27" s="260"/>
      <c r="SAC27" s="260"/>
      <c r="SAD27" s="260"/>
      <c r="SAE27" s="260"/>
      <c r="SAF27" s="260"/>
      <c r="SAG27" s="260"/>
      <c r="SAH27" s="260"/>
      <c r="SAI27" s="260"/>
      <c r="SAJ27" s="260"/>
      <c r="SAK27" s="260"/>
      <c r="SAL27" s="260"/>
      <c r="SAM27" s="260"/>
      <c r="SAN27" s="260"/>
      <c r="SAO27" s="260"/>
      <c r="SAP27" s="260"/>
      <c r="SAQ27" s="260"/>
      <c r="SAR27" s="260"/>
      <c r="SAS27" s="260"/>
      <c r="SAT27" s="260"/>
      <c r="SAU27" s="260"/>
      <c r="SAV27" s="260"/>
      <c r="SAW27" s="260"/>
      <c r="SAX27" s="260"/>
      <c r="SAY27" s="260"/>
      <c r="SAZ27" s="260"/>
      <c r="SBA27" s="260"/>
      <c r="SBB27" s="260"/>
      <c r="SBC27" s="260"/>
      <c r="SBD27" s="260"/>
      <c r="SBE27" s="260"/>
      <c r="SBF27" s="260"/>
      <c r="SBG27" s="260"/>
      <c r="SBH27" s="260"/>
      <c r="SBI27" s="260"/>
      <c r="SBJ27" s="260"/>
      <c r="SBK27" s="260"/>
      <c r="SBL27" s="260"/>
      <c r="SBM27" s="260"/>
      <c r="SBN27" s="260"/>
      <c r="SBO27" s="260"/>
      <c r="SBP27" s="260"/>
      <c r="SBQ27" s="260"/>
      <c r="SBR27" s="260"/>
      <c r="SBS27" s="260"/>
      <c r="SBT27" s="260"/>
      <c r="SBU27" s="260"/>
      <c r="SBV27" s="260"/>
      <c r="SBW27" s="260"/>
      <c r="SBX27" s="260"/>
      <c r="SBY27" s="260"/>
      <c r="SBZ27" s="260"/>
      <c r="SCA27" s="260"/>
      <c r="SCB27" s="260"/>
      <c r="SCC27" s="260"/>
      <c r="SCD27" s="260"/>
      <c r="SCE27" s="260"/>
      <c r="SCF27" s="260"/>
      <c r="SCG27" s="260"/>
      <c r="SCH27" s="260"/>
      <c r="SCI27" s="260"/>
      <c r="SCJ27" s="260"/>
      <c r="SCK27" s="260"/>
      <c r="SCL27" s="260"/>
      <c r="SCM27" s="260"/>
      <c r="SCN27" s="260"/>
      <c r="SCO27" s="260"/>
      <c r="SCP27" s="260"/>
      <c r="SCQ27" s="260"/>
      <c r="SCR27" s="260"/>
      <c r="SCS27" s="260"/>
      <c r="SCT27" s="260"/>
      <c r="SCU27" s="260"/>
      <c r="SCV27" s="260"/>
      <c r="SCW27" s="260"/>
      <c r="SCX27" s="260"/>
      <c r="SCY27" s="260"/>
      <c r="SCZ27" s="260"/>
      <c r="SDA27" s="260"/>
      <c r="SDB27" s="260"/>
      <c r="SDC27" s="260"/>
      <c r="SDD27" s="260"/>
      <c r="SDE27" s="260"/>
      <c r="SDF27" s="260"/>
      <c r="SDG27" s="260"/>
      <c r="SDH27" s="260"/>
      <c r="SDI27" s="260"/>
      <c r="SDJ27" s="260"/>
      <c r="SDK27" s="260"/>
      <c r="SDL27" s="260"/>
      <c r="SDM27" s="260"/>
      <c r="SDN27" s="260"/>
      <c r="SDO27" s="260"/>
      <c r="SDP27" s="260"/>
      <c r="SDQ27" s="260"/>
      <c r="SDR27" s="260"/>
      <c r="SDS27" s="260"/>
      <c r="SDT27" s="260"/>
      <c r="SDU27" s="260"/>
      <c r="SDV27" s="260"/>
      <c r="SDW27" s="260"/>
      <c r="SDX27" s="260"/>
      <c r="SDY27" s="260"/>
      <c r="SDZ27" s="260"/>
      <c r="SEA27" s="260"/>
      <c r="SEB27" s="260"/>
      <c r="SEC27" s="260"/>
      <c r="SED27" s="260"/>
      <c r="SEE27" s="260"/>
      <c r="SEF27" s="260"/>
      <c r="SEG27" s="260"/>
      <c r="SEH27" s="260"/>
      <c r="SEI27" s="260"/>
      <c r="SEJ27" s="260"/>
      <c r="SEK27" s="260"/>
      <c r="SEL27" s="260"/>
      <c r="SEM27" s="260"/>
      <c r="SEN27" s="260"/>
      <c r="SEO27" s="260"/>
      <c r="SEP27" s="260"/>
      <c r="SEQ27" s="260"/>
      <c r="SER27" s="260"/>
      <c r="SES27" s="260"/>
      <c r="SET27" s="260"/>
      <c r="SEU27" s="260"/>
      <c r="SEV27" s="260"/>
      <c r="SEW27" s="260"/>
      <c r="SEX27" s="260"/>
      <c r="SEY27" s="260"/>
      <c r="SEZ27" s="260"/>
      <c r="SFA27" s="260"/>
      <c r="SFB27" s="260"/>
      <c r="SFC27" s="260"/>
      <c r="SFD27" s="260"/>
      <c r="SFE27" s="260"/>
      <c r="SFF27" s="260"/>
      <c r="SFG27" s="260"/>
      <c r="SFH27" s="260"/>
      <c r="SFI27" s="260"/>
      <c r="SFJ27" s="260"/>
      <c r="SFK27" s="260"/>
      <c r="SFL27" s="260"/>
      <c r="SFM27" s="260"/>
      <c r="SFN27" s="260"/>
      <c r="SFO27" s="260"/>
      <c r="SFP27" s="260"/>
      <c r="SFQ27" s="260"/>
      <c r="SFR27" s="260"/>
      <c r="SFS27" s="260"/>
      <c r="SFT27" s="260"/>
      <c r="SFU27" s="260"/>
      <c r="SFV27" s="260"/>
      <c r="SFW27" s="260"/>
      <c r="SFX27" s="260"/>
      <c r="SFY27" s="260"/>
      <c r="SFZ27" s="260"/>
      <c r="SGA27" s="260"/>
      <c r="SGB27" s="260"/>
      <c r="SGC27" s="260"/>
      <c r="SGD27" s="260"/>
      <c r="SGE27" s="260"/>
      <c r="SGF27" s="260"/>
      <c r="SGG27" s="260"/>
      <c r="SGH27" s="260"/>
      <c r="SGI27" s="260"/>
      <c r="SGJ27" s="260"/>
      <c r="SGK27" s="260"/>
      <c r="SGL27" s="260"/>
      <c r="SGM27" s="260"/>
      <c r="SGN27" s="260"/>
      <c r="SGO27" s="260"/>
      <c r="SGP27" s="260"/>
      <c r="SGQ27" s="260"/>
      <c r="SGR27" s="260"/>
      <c r="SGS27" s="260"/>
      <c r="SGT27" s="260"/>
      <c r="SGU27" s="260"/>
      <c r="SGV27" s="260"/>
      <c r="SGW27" s="260"/>
      <c r="SGX27" s="260"/>
      <c r="SGY27" s="260"/>
      <c r="SGZ27" s="260"/>
      <c r="SHA27" s="260"/>
      <c r="SHB27" s="260"/>
      <c r="SHC27" s="260"/>
      <c r="SHD27" s="260"/>
      <c r="SHE27" s="260"/>
      <c r="SHF27" s="260"/>
      <c r="SHG27" s="260"/>
      <c r="SHH27" s="260"/>
      <c r="SHI27" s="260"/>
      <c r="SHJ27" s="260"/>
      <c r="SHK27" s="260"/>
      <c r="SHL27" s="260"/>
      <c r="SHM27" s="260"/>
      <c r="SHN27" s="260"/>
      <c r="SHO27" s="260"/>
      <c r="SHP27" s="260"/>
      <c r="SHQ27" s="260"/>
      <c r="SHR27" s="260"/>
      <c r="SHS27" s="260"/>
      <c r="SHT27" s="260"/>
      <c r="SHU27" s="260"/>
      <c r="SHV27" s="260"/>
      <c r="SHW27" s="260"/>
      <c r="SHX27" s="260"/>
      <c r="SHY27" s="260"/>
      <c r="SHZ27" s="260"/>
      <c r="SIA27" s="260"/>
      <c r="SIB27" s="260"/>
      <c r="SIC27" s="260"/>
      <c r="SID27" s="260"/>
      <c r="SIE27" s="260"/>
      <c r="SIF27" s="260"/>
      <c r="SIG27" s="260"/>
      <c r="SIH27" s="260"/>
      <c r="SII27" s="260"/>
      <c r="SIJ27" s="260"/>
      <c r="SIK27" s="260"/>
      <c r="SIL27" s="260"/>
      <c r="SIM27" s="260"/>
      <c r="SIN27" s="260"/>
      <c r="SIO27" s="260"/>
      <c r="SIP27" s="260"/>
      <c r="SIQ27" s="260"/>
      <c r="SIR27" s="260"/>
      <c r="SIS27" s="260"/>
      <c r="SIT27" s="260"/>
      <c r="SIU27" s="260"/>
      <c r="SIV27" s="260"/>
      <c r="SIW27" s="260"/>
      <c r="SIX27" s="260"/>
      <c r="SIY27" s="260"/>
      <c r="SIZ27" s="260"/>
      <c r="SJA27" s="260"/>
      <c r="SJB27" s="260"/>
      <c r="SJC27" s="260"/>
      <c r="SJD27" s="260"/>
      <c r="SJE27" s="260"/>
      <c r="SJF27" s="260"/>
      <c r="SJG27" s="260"/>
      <c r="SJH27" s="260"/>
      <c r="SJI27" s="260"/>
      <c r="SJJ27" s="260"/>
      <c r="SJK27" s="260"/>
      <c r="SJL27" s="260"/>
      <c r="SJM27" s="260"/>
      <c r="SJN27" s="260"/>
      <c r="SJO27" s="260"/>
      <c r="SJP27" s="260"/>
      <c r="SJQ27" s="260"/>
      <c r="SJR27" s="260"/>
      <c r="SJS27" s="260"/>
      <c r="SJT27" s="260"/>
      <c r="SJU27" s="260"/>
      <c r="SJV27" s="260"/>
      <c r="SJW27" s="260"/>
      <c r="SJX27" s="260"/>
      <c r="SJY27" s="260"/>
      <c r="SJZ27" s="260"/>
      <c r="SKA27" s="260"/>
      <c r="SKB27" s="260"/>
      <c r="SKC27" s="260"/>
      <c r="SKD27" s="260"/>
      <c r="SKE27" s="260"/>
      <c r="SKF27" s="260"/>
      <c r="SKG27" s="260"/>
      <c r="SKH27" s="260"/>
      <c r="SKI27" s="260"/>
      <c r="SKJ27" s="260"/>
      <c r="SKK27" s="260"/>
      <c r="SKL27" s="260"/>
      <c r="SKM27" s="260"/>
      <c r="SKN27" s="260"/>
      <c r="SKO27" s="260"/>
      <c r="SKP27" s="260"/>
      <c r="SKQ27" s="260"/>
      <c r="SKR27" s="260"/>
      <c r="SKS27" s="260"/>
      <c r="SKT27" s="260"/>
      <c r="SKU27" s="260"/>
      <c r="SKV27" s="260"/>
      <c r="SKW27" s="260"/>
      <c r="SKX27" s="260"/>
      <c r="SKY27" s="260"/>
      <c r="SKZ27" s="260"/>
      <c r="SLA27" s="260"/>
      <c r="SLB27" s="260"/>
      <c r="SLC27" s="260"/>
      <c r="SLD27" s="260"/>
      <c r="SLE27" s="260"/>
      <c r="SLF27" s="260"/>
      <c r="SLG27" s="260"/>
      <c r="SLH27" s="260"/>
      <c r="SLI27" s="260"/>
      <c r="SLJ27" s="260"/>
      <c r="SLK27" s="260"/>
      <c r="SLL27" s="260"/>
      <c r="SLM27" s="260"/>
      <c r="SLN27" s="260"/>
      <c r="SLO27" s="260"/>
      <c r="SLP27" s="260"/>
      <c r="SLQ27" s="260"/>
      <c r="SLR27" s="260"/>
      <c r="SLS27" s="260"/>
      <c r="SLT27" s="260"/>
      <c r="SLU27" s="260"/>
      <c r="SLV27" s="260"/>
      <c r="SLW27" s="260"/>
      <c r="SLX27" s="260"/>
      <c r="SLY27" s="260"/>
      <c r="SLZ27" s="260"/>
      <c r="SMA27" s="260"/>
      <c r="SMB27" s="260"/>
      <c r="SMC27" s="260"/>
      <c r="SMD27" s="260"/>
      <c r="SME27" s="260"/>
      <c r="SMF27" s="260"/>
      <c r="SMG27" s="260"/>
      <c r="SMH27" s="260"/>
      <c r="SMI27" s="260"/>
      <c r="SMJ27" s="260"/>
      <c r="SMK27" s="260"/>
      <c r="SML27" s="260"/>
      <c r="SMM27" s="260"/>
      <c r="SMN27" s="260"/>
      <c r="SMO27" s="260"/>
      <c r="SMP27" s="260"/>
      <c r="SMQ27" s="260"/>
      <c r="SMR27" s="260"/>
      <c r="SMS27" s="260"/>
      <c r="SMT27" s="260"/>
      <c r="SMU27" s="260"/>
      <c r="SMV27" s="260"/>
      <c r="SMW27" s="260"/>
      <c r="SMX27" s="260"/>
      <c r="SMY27" s="260"/>
      <c r="SMZ27" s="260"/>
      <c r="SNA27" s="260"/>
      <c r="SNB27" s="260"/>
      <c r="SNC27" s="260"/>
      <c r="SND27" s="260"/>
      <c r="SNE27" s="260"/>
      <c r="SNF27" s="260"/>
      <c r="SNG27" s="260"/>
      <c r="SNH27" s="260"/>
      <c r="SNI27" s="260"/>
      <c r="SNJ27" s="260"/>
      <c r="SNK27" s="260"/>
      <c r="SNL27" s="260"/>
      <c r="SNM27" s="260"/>
      <c r="SNN27" s="260"/>
      <c r="SNO27" s="260"/>
      <c r="SNP27" s="260"/>
      <c r="SNQ27" s="260"/>
      <c r="SNR27" s="260"/>
      <c r="SNS27" s="260"/>
      <c r="SNT27" s="260"/>
      <c r="SNU27" s="260"/>
      <c r="SNV27" s="260"/>
      <c r="SNW27" s="260"/>
      <c r="SNX27" s="260"/>
      <c r="SNY27" s="260"/>
      <c r="SNZ27" s="260"/>
      <c r="SOA27" s="260"/>
      <c r="SOB27" s="260"/>
      <c r="SOC27" s="260"/>
      <c r="SOD27" s="260"/>
      <c r="SOE27" s="260"/>
      <c r="SOF27" s="260"/>
      <c r="SOG27" s="260"/>
      <c r="SOH27" s="260"/>
      <c r="SOI27" s="260"/>
      <c r="SOJ27" s="260"/>
      <c r="SOK27" s="260"/>
      <c r="SOL27" s="260"/>
      <c r="SOM27" s="260"/>
      <c r="SON27" s="260"/>
      <c r="SOO27" s="260"/>
      <c r="SOP27" s="260"/>
      <c r="SOQ27" s="260"/>
      <c r="SOR27" s="260"/>
      <c r="SOS27" s="260"/>
      <c r="SOT27" s="260"/>
      <c r="SOU27" s="260"/>
      <c r="SOV27" s="260"/>
      <c r="SOW27" s="260"/>
      <c r="SOX27" s="260"/>
      <c r="SOY27" s="260"/>
      <c r="SOZ27" s="260"/>
      <c r="SPA27" s="260"/>
      <c r="SPB27" s="260"/>
      <c r="SPC27" s="260"/>
      <c r="SPD27" s="260"/>
      <c r="SPE27" s="260"/>
      <c r="SPF27" s="260"/>
      <c r="SPG27" s="260"/>
      <c r="SPH27" s="260"/>
      <c r="SPI27" s="260"/>
      <c r="SPJ27" s="260"/>
      <c r="SPK27" s="260"/>
      <c r="SPL27" s="260"/>
      <c r="SPM27" s="260"/>
      <c r="SPN27" s="260"/>
      <c r="SPO27" s="260"/>
      <c r="SPP27" s="260"/>
      <c r="SPQ27" s="260"/>
      <c r="SPR27" s="260"/>
      <c r="SPS27" s="260"/>
      <c r="SPT27" s="260"/>
      <c r="SPU27" s="260"/>
      <c r="SPV27" s="260"/>
      <c r="SPW27" s="260"/>
      <c r="SPX27" s="260"/>
      <c r="SPY27" s="260"/>
      <c r="SPZ27" s="260"/>
      <c r="SQA27" s="260"/>
      <c r="SQB27" s="260"/>
      <c r="SQC27" s="260"/>
      <c r="SQD27" s="260"/>
      <c r="SQE27" s="260"/>
      <c r="SQF27" s="260"/>
      <c r="SQG27" s="260"/>
      <c r="SQH27" s="260"/>
      <c r="SQI27" s="260"/>
      <c r="SQJ27" s="260"/>
      <c r="SQK27" s="260"/>
      <c r="SQL27" s="260"/>
      <c r="SQM27" s="260"/>
      <c r="SQN27" s="260"/>
      <c r="SQO27" s="260"/>
      <c r="SQP27" s="260"/>
      <c r="SQQ27" s="260"/>
      <c r="SQR27" s="260"/>
      <c r="SQS27" s="260"/>
      <c r="SQT27" s="260"/>
      <c r="SQU27" s="260"/>
      <c r="SQV27" s="260"/>
      <c r="SQW27" s="260"/>
      <c r="SQX27" s="260"/>
      <c r="SQY27" s="260"/>
      <c r="SQZ27" s="260"/>
      <c r="SRA27" s="260"/>
      <c r="SRB27" s="260"/>
      <c r="SRC27" s="260"/>
      <c r="SRD27" s="260"/>
      <c r="SRE27" s="260"/>
      <c r="SRF27" s="260"/>
      <c r="SRG27" s="260"/>
      <c r="SRH27" s="260"/>
      <c r="SRI27" s="260"/>
      <c r="SRJ27" s="260"/>
      <c r="SRK27" s="260"/>
      <c r="SRL27" s="260"/>
      <c r="SRM27" s="260"/>
      <c r="SRN27" s="260"/>
      <c r="SRO27" s="260"/>
      <c r="SRP27" s="260"/>
      <c r="SRQ27" s="260"/>
      <c r="SRR27" s="260"/>
      <c r="SRS27" s="260"/>
      <c r="SRT27" s="260"/>
      <c r="SRU27" s="260"/>
      <c r="SRV27" s="260"/>
      <c r="SRW27" s="260"/>
      <c r="SRX27" s="260"/>
      <c r="SRY27" s="260"/>
      <c r="SRZ27" s="260"/>
      <c r="SSA27" s="260"/>
      <c r="SSB27" s="260"/>
      <c r="SSC27" s="260"/>
      <c r="SSD27" s="260"/>
      <c r="SSE27" s="260"/>
      <c r="SSF27" s="260"/>
      <c r="SSG27" s="260"/>
      <c r="SSH27" s="260"/>
      <c r="SSI27" s="260"/>
      <c r="SSJ27" s="260"/>
      <c r="SSK27" s="260"/>
      <c r="SSL27" s="260"/>
      <c r="SSM27" s="260"/>
      <c r="SSN27" s="260"/>
      <c r="SSO27" s="260"/>
      <c r="SSP27" s="260"/>
      <c r="SSQ27" s="260"/>
      <c r="SSR27" s="260"/>
      <c r="SSS27" s="260"/>
      <c r="SST27" s="260"/>
      <c r="SSU27" s="260"/>
      <c r="SSV27" s="260"/>
      <c r="SSW27" s="260"/>
      <c r="SSX27" s="260"/>
      <c r="SSY27" s="260"/>
      <c r="SSZ27" s="260"/>
      <c r="STA27" s="260"/>
      <c r="STB27" s="260"/>
      <c r="STC27" s="260"/>
      <c r="STD27" s="260"/>
      <c r="STE27" s="260"/>
      <c r="STF27" s="260"/>
      <c r="STG27" s="260"/>
      <c r="STH27" s="260"/>
      <c r="STI27" s="260"/>
      <c r="STJ27" s="260"/>
      <c r="STK27" s="260"/>
      <c r="STL27" s="260"/>
      <c r="STM27" s="260"/>
      <c r="STN27" s="260"/>
      <c r="STO27" s="260"/>
      <c r="STP27" s="260"/>
      <c r="STQ27" s="260"/>
      <c r="STR27" s="260"/>
      <c r="STS27" s="260"/>
      <c r="STT27" s="260"/>
      <c r="STU27" s="260"/>
      <c r="STV27" s="260"/>
      <c r="STW27" s="260"/>
      <c r="STX27" s="260"/>
      <c r="STY27" s="260"/>
      <c r="STZ27" s="260"/>
      <c r="SUA27" s="260"/>
      <c r="SUB27" s="260"/>
      <c r="SUC27" s="260"/>
      <c r="SUD27" s="260"/>
      <c r="SUE27" s="260"/>
      <c r="SUF27" s="260"/>
      <c r="SUG27" s="260"/>
      <c r="SUH27" s="260"/>
      <c r="SUI27" s="260"/>
      <c r="SUJ27" s="260"/>
      <c r="SUK27" s="260"/>
      <c r="SUL27" s="260"/>
      <c r="SUM27" s="260"/>
      <c r="SUN27" s="260"/>
      <c r="SUO27" s="260"/>
      <c r="SUP27" s="260"/>
      <c r="SUQ27" s="260"/>
      <c r="SUR27" s="260"/>
      <c r="SUS27" s="260"/>
      <c r="SUT27" s="260"/>
      <c r="SUU27" s="260"/>
      <c r="SUV27" s="260"/>
      <c r="SUW27" s="260"/>
      <c r="SUX27" s="260"/>
      <c r="SUY27" s="260"/>
      <c r="SUZ27" s="260"/>
      <c r="SVA27" s="260"/>
      <c r="SVB27" s="260"/>
      <c r="SVC27" s="260"/>
      <c r="SVD27" s="260"/>
      <c r="SVE27" s="260"/>
      <c r="SVF27" s="260"/>
      <c r="SVG27" s="260"/>
      <c r="SVH27" s="260"/>
      <c r="SVI27" s="260"/>
      <c r="SVJ27" s="260"/>
      <c r="SVK27" s="260"/>
      <c r="SVL27" s="260"/>
      <c r="SVM27" s="260"/>
      <c r="SVN27" s="260"/>
      <c r="SVO27" s="260"/>
      <c r="SVP27" s="260"/>
      <c r="SVQ27" s="260"/>
      <c r="SVR27" s="260"/>
      <c r="SVS27" s="260"/>
      <c r="SVT27" s="260"/>
      <c r="SVU27" s="260"/>
      <c r="SVV27" s="260"/>
      <c r="SVW27" s="260"/>
      <c r="SVX27" s="260"/>
      <c r="SVY27" s="260"/>
      <c r="SVZ27" s="260"/>
      <c r="SWA27" s="260"/>
      <c r="SWB27" s="260"/>
      <c r="SWC27" s="260"/>
      <c r="SWD27" s="260"/>
      <c r="SWE27" s="260"/>
      <c r="SWF27" s="260"/>
      <c r="SWG27" s="260"/>
      <c r="SWH27" s="260"/>
      <c r="SWI27" s="260"/>
      <c r="SWJ27" s="260"/>
      <c r="SWK27" s="260"/>
      <c r="SWL27" s="260"/>
      <c r="SWM27" s="260"/>
      <c r="SWN27" s="260"/>
      <c r="SWO27" s="260"/>
      <c r="SWP27" s="260"/>
      <c r="SWQ27" s="260"/>
      <c r="SWR27" s="260"/>
      <c r="SWS27" s="260"/>
      <c r="SWT27" s="260"/>
      <c r="SWU27" s="260"/>
      <c r="SWV27" s="260"/>
      <c r="SWW27" s="260"/>
      <c r="SWX27" s="260"/>
      <c r="SWY27" s="260"/>
      <c r="SWZ27" s="260"/>
      <c r="SXA27" s="260"/>
      <c r="SXB27" s="260"/>
      <c r="SXC27" s="260"/>
      <c r="SXD27" s="260"/>
      <c r="SXE27" s="260"/>
      <c r="SXF27" s="260"/>
      <c r="SXG27" s="260"/>
      <c r="SXH27" s="260"/>
      <c r="SXI27" s="260"/>
      <c r="SXJ27" s="260"/>
      <c r="SXK27" s="260"/>
      <c r="SXL27" s="260"/>
      <c r="SXM27" s="260"/>
      <c r="SXN27" s="260"/>
      <c r="SXO27" s="260"/>
      <c r="SXP27" s="260"/>
      <c r="SXQ27" s="260"/>
      <c r="SXR27" s="260"/>
      <c r="SXS27" s="260"/>
      <c r="SXT27" s="260"/>
      <c r="SXU27" s="260"/>
      <c r="SXV27" s="260"/>
      <c r="SXW27" s="260"/>
      <c r="SXX27" s="260"/>
      <c r="SXY27" s="260"/>
      <c r="SXZ27" s="260"/>
      <c r="SYA27" s="260"/>
      <c r="SYB27" s="260"/>
      <c r="SYC27" s="260"/>
      <c r="SYD27" s="260"/>
      <c r="SYE27" s="260"/>
      <c r="SYF27" s="260"/>
      <c r="SYG27" s="260"/>
      <c r="SYH27" s="260"/>
      <c r="SYI27" s="260"/>
      <c r="SYJ27" s="260"/>
      <c r="SYK27" s="260"/>
      <c r="SYL27" s="260"/>
      <c r="SYM27" s="260"/>
      <c r="SYN27" s="260"/>
      <c r="SYO27" s="260"/>
      <c r="SYP27" s="260"/>
      <c r="SYQ27" s="260"/>
      <c r="SYR27" s="260"/>
      <c r="SYS27" s="260"/>
      <c r="SYT27" s="260"/>
      <c r="SYU27" s="260"/>
      <c r="SYV27" s="260"/>
      <c r="SYW27" s="260"/>
      <c r="SYX27" s="260"/>
      <c r="SYY27" s="260"/>
      <c r="SYZ27" s="260"/>
      <c r="SZA27" s="260"/>
      <c r="SZB27" s="260"/>
      <c r="SZC27" s="260"/>
      <c r="SZD27" s="260"/>
      <c r="SZE27" s="260"/>
      <c r="SZF27" s="260"/>
      <c r="SZG27" s="260"/>
      <c r="SZH27" s="260"/>
      <c r="SZI27" s="260"/>
      <c r="SZJ27" s="260"/>
      <c r="SZK27" s="260"/>
      <c r="SZL27" s="260"/>
      <c r="SZM27" s="260"/>
      <c r="SZN27" s="260"/>
      <c r="SZO27" s="260"/>
      <c r="SZP27" s="260"/>
      <c r="SZQ27" s="260"/>
      <c r="SZR27" s="260"/>
      <c r="SZS27" s="260"/>
      <c r="SZT27" s="260"/>
      <c r="SZU27" s="260"/>
      <c r="SZV27" s="260"/>
      <c r="SZW27" s="260"/>
      <c r="SZX27" s="260"/>
      <c r="SZY27" s="260"/>
      <c r="SZZ27" s="260"/>
      <c r="TAA27" s="260"/>
      <c r="TAB27" s="260"/>
      <c r="TAC27" s="260"/>
      <c r="TAD27" s="260"/>
      <c r="TAE27" s="260"/>
      <c r="TAF27" s="260"/>
      <c r="TAG27" s="260"/>
      <c r="TAH27" s="260"/>
      <c r="TAI27" s="260"/>
      <c r="TAJ27" s="260"/>
      <c r="TAK27" s="260"/>
      <c r="TAL27" s="260"/>
      <c r="TAM27" s="260"/>
      <c r="TAN27" s="260"/>
      <c r="TAO27" s="260"/>
      <c r="TAP27" s="260"/>
      <c r="TAQ27" s="260"/>
      <c r="TAR27" s="260"/>
      <c r="TAS27" s="260"/>
      <c r="TAT27" s="260"/>
      <c r="TAU27" s="260"/>
      <c r="TAV27" s="260"/>
      <c r="TAW27" s="260"/>
      <c r="TAX27" s="260"/>
      <c r="TAY27" s="260"/>
      <c r="TAZ27" s="260"/>
      <c r="TBA27" s="260"/>
      <c r="TBB27" s="260"/>
      <c r="TBC27" s="260"/>
      <c r="TBD27" s="260"/>
      <c r="TBE27" s="260"/>
      <c r="TBF27" s="260"/>
      <c r="TBG27" s="260"/>
      <c r="TBH27" s="260"/>
      <c r="TBI27" s="260"/>
      <c r="TBJ27" s="260"/>
      <c r="TBK27" s="260"/>
      <c r="TBL27" s="260"/>
      <c r="TBM27" s="260"/>
      <c r="TBN27" s="260"/>
      <c r="TBO27" s="260"/>
      <c r="TBP27" s="260"/>
      <c r="TBQ27" s="260"/>
      <c r="TBR27" s="260"/>
      <c r="TBS27" s="260"/>
      <c r="TBT27" s="260"/>
      <c r="TBU27" s="260"/>
      <c r="TBV27" s="260"/>
      <c r="TBW27" s="260"/>
      <c r="TBX27" s="260"/>
      <c r="TBY27" s="260"/>
      <c r="TBZ27" s="260"/>
      <c r="TCA27" s="260"/>
      <c r="TCB27" s="260"/>
      <c r="TCC27" s="260"/>
      <c r="TCD27" s="260"/>
      <c r="TCE27" s="260"/>
      <c r="TCF27" s="260"/>
      <c r="TCG27" s="260"/>
      <c r="TCH27" s="260"/>
      <c r="TCI27" s="260"/>
      <c r="TCJ27" s="260"/>
      <c r="TCK27" s="260"/>
      <c r="TCL27" s="260"/>
      <c r="TCM27" s="260"/>
      <c r="TCN27" s="260"/>
      <c r="TCO27" s="260"/>
      <c r="TCP27" s="260"/>
      <c r="TCQ27" s="260"/>
      <c r="TCR27" s="260"/>
      <c r="TCS27" s="260"/>
      <c r="TCT27" s="260"/>
      <c r="TCU27" s="260"/>
      <c r="TCV27" s="260"/>
      <c r="TCW27" s="260"/>
      <c r="TCX27" s="260"/>
      <c r="TCY27" s="260"/>
      <c r="TCZ27" s="260"/>
      <c r="TDA27" s="260"/>
      <c r="TDB27" s="260"/>
      <c r="TDC27" s="260"/>
      <c r="TDD27" s="260"/>
      <c r="TDE27" s="260"/>
      <c r="TDF27" s="260"/>
      <c r="TDG27" s="260"/>
      <c r="TDH27" s="260"/>
      <c r="TDI27" s="260"/>
      <c r="TDJ27" s="260"/>
      <c r="TDK27" s="260"/>
      <c r="TDL27" s="260"/>
      <c r="TDM27" s="260"/>
      <c r="TDN27" s="260"/>
      <c r="TDO27" s="260"/>
      <c r="TDP27" s="260"/>
      <c r="TDQ27" s="260"/>
      <c r="TDR27" s="260"/>
      <c r="TDS27" s="260"/>
      <c r="TDT27" s="260"/>
      <c r="TDU27" s="260"/>
      <c r="TDV27" s="260"/>
      <c r="TDW27" s="260"/>
      <c r="TDX27" s="260"/>
      <c r="TDY27" s="260"/>
      <c r="TDZ27" s="260"/>
      <c r="TEA27" s="260"/>
      <c r="TEB27" s="260"/>
      <c r="TEC27" s="260"/>
      <c r="TED27" s="260"/>
      <c r="TEE27" s="260"/>
      <c r="TEF27" s="260"/>
      <c r="TEG27" s="260"/>
      <c r="TEH27" s="260"/>
      <c r="TEI27" s="260"/>
      <c r="TEJ27" s="260"/>
      <c r="TEK27" s="260"/>
      <c r="TEL27" s="260"/>
      <c r="TEM27" s="260"/>
      <c r="TEN27" s="260"/>
      <c r="TEO27" s="260"/>
      <c r="TEP27" s="260"/>
      <c r="TEQ27" s="260"/>
      <c r="TER27" s="260"/>
      <c r="TES27" s="260"/>
      <c r="TET27" s="260"/>
      <c r="TEU27" s="260"/>
      <c r="TEV27" s="260"/>
      <c r="TEW27" s="260"/>
      <c r="TEX27" s="260"/>
      <c r="TEY27" s="260"/>
      <c r="TEZ27" s="260"/>
      <c r="TFA27" s="260"/>
      <c r="TFB27" s="260"/>
      <c r="TFC27" s="260"/>
      <c r="TFD27" s="260"/>
      <c r="TFE27" s="260"/>
      <c r="TFF27" s="260"/>
      <c r="TFG27" s="260"/>
      <c r="TFH27" s="260"/>
      <c r="TFI27" s="260"/>
      <c r="TFJ27" s="260"/>
      <c r="TFK27" s="260"/>
      <c r="TFL27" s="260"/>
      <c r="TFM27" s="260"/>
      <c r="TFN27" s="260"/>
      <c r="TFO27" s="260"/>
      <c r="TFP27" s="260"/>
      <c r="TFQ27" s="260"/>
      <c r="TFR27" s="260"/>
      <c r="TFS27" s="260"/>
      <c r="TFT27" s="260"/>
      <c r="TFU27" s="260"/>
      <c r="TFV27" s="260"/>
      <c r="TFW27" s="260"/>
      <c r="TFX27" s="260"/>
      <c r="TFY27" s="260"/>
      <c r="TFZ27" s="260"/>
      <c r="TGA27" s="260"/>
      <c r="TGB27" s="260"/>
      <c r="TGC27" s="260"/>
      <c r="TGD27" s="260"/>
      <c r="TGE27" s="260"/>
      <c r="TGF27" s="260"/>
      <c r="TGG27" s="260"/>
      <c r="TGH27" s="260"/>
      <c r="TGI27" s="260"/>
      <c r="TGJ27" s="260"/>
      <c r="TGK27" s="260"/>
      <c r="TGL27" s="260"/>
      <c r="TGM27" s="260"/>
      <c r="TGN27" s="260"/>
      <c r="TGO27" s="260"/>
      <c r="TGP27" s="260"/>
      <c r="TGQ27" s="260"/>
      <c r="TGR27" s="260"/>
      <c r="TGS27" s="260"/>
      <c r="TGT27" s="260"/>
      <c r="TGU27" s="260"/>
      <c r="TGV27" s="260"/>
      <c r="TGW27" s="260"/>
      <c r="TGX27" s="260"/>
      <c r="TGY27" s="260"/>
      <c r="TGZ27" s="260"/>
      <c r="THA27" s="260"/>
      <c r="THB27" s="260"/>
      <c r="THC27" s="260"/>
      <c r="THD27" s="260"/>
      <c r="THE27" s="260"/>
      <c r="THF27" s="260"/>
      <c r="THG27" s="260"/>
      <c r="THH27" s="260"/>
      <c r="THI27" s="260"/>
      <c r="THJ27" s="260"/>
      <c r="THK27" s="260"/>
      <c r="THL27" s="260"/>
      <c r="THM27" s="260"/>
      <c r="THN27" s="260"/>
      <c r="THO27" s="260"/>
      <c r="THP27" s="260"/>
      <c r="THQ27" s="260"/>
      <c r="THR27" s="260"/>
      <c r="THS27" s="260"/>
      <c r="THT27" s="260"/>
      <c r="THU27" s="260"/>
      <c r="THV27" s="260"/>
      <c r="THW27" s="260"/>
      <c r="THX27" s="260"/>
      <c r="THY27" s="260"/>
      <c r="THZ27" s="260"/>
      <c r="TIA27" s="260"/>
      <c r="TIB27" s="260"/>
      <c r="TIC27" s="260"/>
      <c r="TID27" s="260"/>
      <c r="TIE27" s="260"/>
      <c r="TIF27" s="260"/>
      <c r="TIG27" s="260"/>
      <c r="TIH27" s="260"/>
      <c r="TII27" s="260"/>
      <c r="TIJ27" s="260"/>
      <c r="TIK27" s="260"/>
      <c r="TIL27" s="260"/>
      <c r="TIM27" s="260"/>
      <c r="TIN27" s="260"/>
      <c r="TIO27" s="260"/>
      <c r="TIP27" s="260"/>
      <c r="TIQ27" s="260"/>
      <c r="TIR27" s="260"/>
      <c r="TIS27" s="260"/>
      <c r="TIT27" s="260"/>
      <c r="TIU27" s="260"/>
      <c r="TIV27" s="260"/>
      <c r="TIW27" s="260"/>
      <c r="TIX27" s="260"/>
      <c r="TIY27" s="260"/>
      <c r="TIZ27" s="260"/>
      <c r="TJA27" s="260"/>
      <c r="TJB27" s="260"/>
      <c r="TJC27" s="260"/>
      <c r="TJD27" s="260"/>
      <c r="TJE27" s="260"/>
      <c r="TJF27" s="260"/>
      <c r="TJG27" s="260"/>
      <c r="TJH27" s="260"/>
      <c r="TJI27" s="260"/>
      <c r="TJJ27" s="260"/>
      <c r="TJK27" s="260"/>
      <c r="TJL27" s="260"/>
      <c r="TJM27" s="260"/>
      <c r="TJN27" s="260"/>
      <c r="TJO27" s="260"/>
      <c r="TJP27" s="260"/>
      <c r="TJQ27" s="260"/>
      <c r="TJR27" s="260"/>
      <c r="TJS27" s="260"/>
      <c r="TJT27" s="260"/>
      <c r="TJU27" s="260"/>
      <c r="TJV27" s="260"/>
      <c r="TJW27" s="260"/>
      <c r="TJX27" s="260"/>
      <c r="TJY27" s="260"/>
      <c r="TJZ27" s="260"/>
      <c r="TKA27" s="260"/>
      <c r="TKB27" s="260"/>
      <c r="TKC27" s="260"/>
      <c r="TKD27" s="260"/>
      <c r="TKE27" s="260"/>
      <c r="TKF27" s="260"/>
      <c r="TKG27" s="260"/>
      <c r="TKH27" s="260"/>
      <c r="TKI27" s="260"/>
      <c r="TKJ27" s="260"/>
      <c r="TKK27" s="260"/>
      <c r="TKL27" s="260"/>
      <c r="TKM27" s="260"/>
      <c r="TKN27" s="260"/>
      <c r="TKO27" s="260"/>
      <c r="TKP27" s="260"/>
      <c r="TKQ27" s="260"/>
      <c r="TKR27" s="260"/>
      <c r="TKS27" s="260"/>
      <c r="TKT27" s="260"/>
      <c r="TKU27" s="260"/>
      <c r="TKV27" s="260"/>
      <c r="TKW27" s="260"/>
      <c r="TKX27" s="260"/>
      <c r="TKY27" s="260"/>
      <c r="TKZ27" s="260"/>
      <c r="TLA27" s="260"/>
      <c r="TLB27" s="260"/>
      <c r="TLC27" s="260"/>
      <c r="TLD27" s="260"/>
      <c r="TLE27" s="260"/>
      <c r="TLF27" s="260"/>
      <c r="TLG27" s="260"/>
      <c r="TLH27" s="260"/>
      <c r="TLI27" s="260"/>
      <c r="TLJ27" s="260"/>
      <c r="TLK27" s="260"/>
      <c r="TLL27" s="260"/>
      <c r="TLM27" s="260"/>
      <c r="TLN27" s="260"/>
      <c r="TLO27" s="260"/>
      <c r="TLP27" s="260"/>
      <c r="TLQ27" s="260"/>
      <c r="TLR27" s="260"/>
      <c r="TLS27" s="260"/>
      <c r="TLT27" s="260"/>
      <c r="TLU27" s="260"/>
      <c r="TLV27" s="260"/>
      <c r="TLW27" s="260"/>
      <c r="TLX27" s="260"/>
      <c r="TLY27" s="260"/>
      <c r="TLZ27" s="260"/>
      <c r="TMA27" s="260"/>
      <c r="TMB27" s="260"/>
      <c r="TMC27" s="260"/>
      <c r="TMD27" s="260"/>
      <c r="TME27" s="260"/>
      <c r="TMF27" s="260"/>
      <c r="TMG27" s="260"/>
      <c r="TMH27" s="260"/>
      <c r="TMI27" s="260"/>
      <c r="TMJ27" s="260"/>
      <c r="TMK27" s="260"/>
      <c r="TML27" s="260"/>
      <c r="TMM27" s="260"/>
      <c r="TMN27" s="260"/>
      <c r="TMO27" s="260"/>
      <c r="TMP27" s="260"/>
      <c r="TMQ27" s="260"/>
      <c r="TMR27" s="260"/>
      <c r="TMS27" s="260"/>
      <c r="TMT27" s="260"/>
      <c r="TMU27" s="260"/>
      <c r="TMV27" s="260"/>
      <c r="TMW27" s="260"/>
      <c r="TMX27" s="260"/>
      <c r="TMY27" s="260"/>
      <c r="TMZ27" s="260"/>
      <c r="TNA27" s="260"/>
      <c r="TNB27" s="260"/>
      <c r="TNC27" s="260"/>
      <c r="TND27" s="260"/>
      <c r="TNE27" s="260"/>
      <c r="TNF27" s="260"/>
      <c r="TNG27" s="260"/>
      <c r="TNH27" s="260"/>
      <c r="TNI27" s="260"/>
      <c r="TNJ27" s="260"/>
      <c r="TNK27" s="260"/>
      <c r="TNL27" s="260"/>
      <c r="TNM27" s="260"/>
      <c r="TNN27" s="260"/>
      <c r="TNO27" s="260"/>
      <c r="TNP27" s="260"/>
      <c r="TNQ27" s="260"/>
      <c r="TNR27" s="260"/>
      <c r="TNS27" s="260"/>
      <c r="TNT27" s="260"/>
      <c r="TNU27" s="260"/>
      <c r="TNV27" s="260"/>
      <c r="TNW27" s="260"/>
      <c r="TNX27" s="260"/>
      <c r="TNY27" s="260"/>
      <c r="TNZ27" s="260"/>
      <c r="TOA27" s="260"/>
      <c r="TOB27" s="260"/>
      <c r="TOC27" s="260"/>
      <c r="TOD27" s="260"/>
      <c r="TOE27" s="260"/>
      <c r="TOF27" s="260"/>
      <c r="TOG27" s="260"/>
      <c r="TOH27" s="260"/>
      <c r="TOI27" s="260"/>
      <c r="TOJ27" s="260"/>
      <c r="TOK27" s="260"/>
      <c r="TOL27" s="260"/>
      <c r="TOM27" s="260"/>
      <c r="TON27" s="260"/>
      <c r="TOO27" s="260"/>
      <c r="TOP27" s="260"/>
      <c r="TOQ27" s="260"/>
      <c r="TOR27" s="260"/>
      <c r="TOS27" s="260"/>
      <c r="TOT27" s="260"/>
      <c r="TOU27" s="260"/>
      <c r="TOV27" s="260"/>
      <c r="TOW27" s="260"/>
      <c r="TOX27" s="260"/>
      <c r="TOY27" s="260"/>
      <c r="TOZ27" s="260"/>
      <c r="TPA27" s="260"/>
      <c r="TPB27" s="260"/>
      <c r="TPC27" s="260"/>
      <c r="TPD27" s="260"/>
      <c r="TPE27" s="260"/>
      <c r="TPF27" s="260"/>
      <c r="TPG27" s="260"/>
      <c r="TPH27" s="260"/>
      <c r="TPI27" s="260"/>
      <c r="TPJ27" s="260"/>
      <c r="TPK27" s="260"/>
      <c r="TPL27" s="260"/>
      <c r="TPM27" s="260"/>
      <c r="TPN27" s="260"/>
      <c r="TPO27" s="260"/>
      <c r="TPP27" s="260"/>
      <c r="TPQ27" s="260"/>
      <c r="TPR27" s="260"/>
      <c r="TPS27" s="260"/>
      <c r="TPT27" s="260"/>
      <c r="TPU27" s="260"/>
      <c r="TPV27" s="260"/>
      <c r="TPW27" s="260"/>
      <c r="TPX27" s="260"/>
      <c r="TPY27" s="260"/>
      <c r="TPZ27" s="260"/>
      <c r="TQA27" s="260"/>
      <c r="TQB27" s="260"/>
      <c r="TQC27" s="260"/>
      <c r="TQD27" s="260"/>
      <c r="TQE27" s="260"/>
      <c r="TQF27" s="260"/>
      <c r="TQG27" s="260"/>
      <c r="TQH27" s="260"/>
      <c r="TQI27" s="260"/>
      <c r="TQJ27" s="260"/>
      <c r="TQK27" s="260"/>
      <c r="TQL27" s="260"/>
      <c r="TQM27" s="260"/>
      <c r="TQN27" s="260"/>
      <c r="TQO27" s="260"/>
      <c r="TQP27" s="260"/>
      <c r="TQQ27" s="260"/>
      <c r="TQR27" s="260"/>
      <c r="TQS27" s="260"/>
      <c r="TQT27" s="260"/>
      <c r="TQU27" s="260"/>
      <c r="TQV27" s="260"/>
      <c r="TQW27" s="260"/>
      <c r="TQX27" s="260"/>
      <c r="TQY27" s="260"/>
      <c r="TQZ27" s="260"/>
      <c r="TRA27" s="260"/>
      <c r="TRB27" s="260"/>
      <c r="TRC27" s="260"/>
      <c r="TRD27" s="260"/>
      <c r="TRE27" s="260"/>
      <c r="TRF27" s="260"/>
      <c r="TRG27" s="260"/>
      <c r="TRH27" s="260"/>
      <c r="TRI27" s="260"/>
      <c r="TRJ27" s="260"/>
      <c r="TRK27" s="260"/>
      <c r="TRL27" s="260"/>
      <c r="TRM27" s="260"/>
      <c r="TRN27" s="260"/>
      <c r="TRO27" s="260"/>
      <c r="TRP27" s="260"/>
      <c r="TRQ27" s="260"/>
      <c r="TRR27" s="260"/>
      <c r="TRS27" s="260"/>
      <c r="TRT27" s="260"/>
      <c r="TRU27" s="260"/>
      <c r="TRV27" s="260"/>
      <c r="TRW27" s="260"/>
      <c r="TRX27" s="260"/>
      <c r="TRY27" s="260"/>
      <c r="TRZ27" s="260"/>
      <c r="TSA27" s="260"/>
      <c r="TSB27" s="260"/>
      <c r="TSC27" s="260"/>
      <c r="TSD27" s="260"/>
      <c r="TSE27" s="260"/>
      <c r="TSF27" s="260"/>
      <c r="TSG27" s="260"/>
      <c r="TSH27" s="260"/>
      <c r="TSI27" s="260"/>
      <c r="TSJ27" s="260"/>
      <c r="TSK27" s="260"/>
      <c r="TSL27" s="260"/>
      <c r="TSM27" s="260"/>
      <c r="TSN27" s="260"/>
      <c r="TSO27" s="260"/>
      <c r="TSP27" s="260"/>
      <c r="TSQ27" s="260"/>
      <c r="TSR27" s="260"/>
      <c r="TSS27" s="260"/>
      <c r="TST27" s="260"/>
      <c r="TSU27" s="260"/>
      <c r="TSV27" s="260"/>
      <c r="TSW27" s="260"/>
      <c r="TSX27" s="260"/>
      <c r="TSY27" s="260"/>
      <c r="TSZ27" s="260"/>
      <c r="TTA27" s="260"/>
      <c r="TTB27" s="260"/>
      <c r="TTC27" s="260"/>
      <c r="TTD27" s="260"/>
      <c r="TTE27" s="260"/>
      <c r="TTF27" s="260"/>
      <c r="TTG27" s="260"/>
      <c r="TTH27" s="260"/>
      <c r="TTI27" s="260"/>
      <c r="TTJ27" s="260"/>
      <c r="TTK27" s="260"/>
      <c r="TTL27" s="260"/>
      <c r="TTM27" s="260"/>
      <c r="TTN27" s="260"/>
      <c r="TTO27" s="260"/>
      <c r="TTP27" s="260"/>
      <c r="TTQ27" s="260"/>
      <c r="TTR27" s="260"/>
      <c r="TTS27" s="260"/>
      <c r="TTT27" s="260"/>
      <c r="TTU27" s="260"/>
      <c r="TTV27" s="260"/>
      <c r="TTW27" s="260"/>
      <c r="TTX27" s="260"/>
      <c r="TTY27" s="260"/>
      <c r="TTZ27" s="260"/>
      <c r="TUA27" s="260"/>
      <c r="TUB27" s="260"/>
      <c r="TUC27" s="260"/>
      <c r="TUD27" s="260"/>
      <c r="TUE27" s="260"/>
      <c r="TUF27" s="260"/>
      <c r="TUG27" s="260"/>
      <c r="TUH27" s="260"/>
      <c r="TUI27" s="260"/>
      <c r="TUJ27" s="260"/>
      <c r="TUK27" s="260"/>
      <c r="TUL27" s="260"/>
      <c r="TUM27" s="260"/>
      <c r="TUN27" s="260"/>
      <c r="TUO27" s="260"/>
      <c r="TUP27" s="260"/>
      <c r="TUQ27" s="260"/>
      <c r="TUR27" s="260"/>
      <c r="TUS27" s="260"/>
      <c r="TUT27" s="260"/>
      <c r="TUU27" s="260"/>
      <c r="TUV27" s="260"/>
      <c r="TUW27" s="260"/>
      <c r="TUX27" s="260"/>
      <c r="TUY27" s="260"/>
      <c r="TUZ27" s="260"/>
      <c r="TVA27" s="260"/>
      <c r="TVB27" s="260"/>
      <c r="TVC27" s="260"/>
      <c r="TVD27" s="260"/>
      <c r="TVE27" s="260"/>
      <c r="TVF27" s="260"/>
      <c r="TVG27" s="260"/>
      <c r="TVH27" s="260"/>
      <c r="TVI27" s="260"/>
      <c r="TVJ27" s="260"/>
      <c r="TVK27" s="260"/>
      <c r="TVL27" s="260"/>
      <c r="TVM27" s="260"/>
      <c r="TVN27" s="260"/>
      <c r="TVO27" s="260"/>
      <c r="TVP27" s="260"/>
      <c r="TVQ27" s="260"/>
      <c r="TVR27" s="260"/>
      <c r="TVS27" s="260"/>
      <c r="TVT27" s="260"/>
      <c r="TVU27" s="260"/>
      <c r="TVV27" s="260"/>
      <c r="TVW27" s="260"/>
      <c r="TVX27" s="260"/>
      <c r="TVY27" s="260"/>
      <c r="TVZ27" s="260"/>
      <c r="TWA27" s="260"/>
      <c r="TWB27" s="260"/>
      <c r="TWC27" s="260"/>
      <c r="TWD27" s="260"/>
      <c r="TWE27" s="260"/>
      <c r="TWF27" s="260"/>
      <c r="TWG27" s="260"/>
      <c r="TWH27" s="260"/>
      <c r="TWI27" s="260"/>
      <c r="TWJ27" s="260"/>
      <c r="TWK27" s="260"/>
      <c r="TWL27" s="260"/>
      <c r="TWM27" s="260"/>
      <c r="TWN27" s="260"/>
      <c r="TWO27" s="260"/>
      <c r="TWP27" s="260"/>
      <c r="TWQ27" s="260"/>
      <c r="TWR27" s="260"/>
      <c r="TWS27" s="260"/>
      <c r="TWT27" s="260"/>
      <c r="TWU27" s="260"/>
      <c r="TWV27" s="260"/>
      <c r="TWW27" s="260"/>
      <c r="TWX27" s="260"/>
      <c r="TWY27" s="260"/>
      <c r="TWZ27" s="260"/>
      <c r="TXA27" s="260"/>
      <c r="TXB27" s="260"/>
      <c r="TXC27" s="260"/>
      <c r="TXD27" s="260"/>
      <c r="TXE27" s="260"/>
      <c r="TXF27" s="260"/>
      <c r="TXG27" s="260"/>
      <c r="TXH27" s="260"/>
      <c r="TXI27" s="260"/>
      <c r="TXJ27" s="260"/>
      <c r="TXK27" s="260"/>
      <c r="TXL27" s="260"/>
      <c r="TXM27" s="260"/>
      <c r="TXN27" s="260"/>
      <c r="TXO27" s="260"/>
      <c r="TXP27" s="260"/>
      <c r="TXQ27" s="260"/>
      <c r="TXR27" s="260"/>
      <c r="TXS27" s="260"/>
      <c r="TXT27" s="260"/>
      <c r="TXU27" s="260"/>
      <c r="TXV27" s="260"/>
      <c r="TXW27" s="260"/>
      <c r="TXX27" s="260"/>
      <c r="TXY27" s="260"/>
      <c r="TXZ27" s="260"/>
      <c r="TYA27" s="260"/>
      <c r="TYB27" s="260"/>
      <c r="TYC27" s="260"/>
      <c r="TYD27" s="260"/>
      <c r="TYE27" s="260"/>
      <c r="TYF27" s="260"/>
      <c r="TYG27" s="260"/>
      <c r="TYH27" s="260"/>
      <c r="TYI27" s="260"/>
      <c r="TYJ27" s="260"/>
      <c r="TYK27" s="260"/>
      <c r="TYL27" s="260"/>
      <c r="TYM27" s="260"/>
      <c r="TYN27" s="260"/>
      <c r="TYO27" s="260"/>
      <c r="TYP27" s="260"/>
      <c r="TYQ27" s="260"/>
      <c r="TYR27" s="260"/>
      <c r="TYS27" s="260"/>
      <c r="TYT27" s="260"/>
      <c r="TYU27" s="260"/>
      <c r="TYV27" s="260"/>
      <c r="TYW27" s="260"/>
      <c r="TYX27" s="260"/>
      <c r="TYY27" s="260"/>
      <c r="TYZ27" s="260"/>
      <c r="TZA27" s="260"/>
      <c r="TZB27" s="260"/>
      <c r="TZC27" s="260"/>
      <c r="TZD27" s="260"/>
      <c r="TZE27" s="260"/>
      <c r="TZF27" s="260"/>
      <c r="TZG27" s="260"/>
      <c r="TZH27" s="260"/>
      <c r="TZI27" s="260"/>
      <c r="TZJ27" s="260"/>
      <c r="TZK27" s="260"/>
      <c r="TZL27" s="260"/>
      <c r="TZM27" s="260"/>
      <c r="TZN27" s="260"/>
      <c r="TZO27" s="260"/>
      <c r="TZP27" s="260"/>
      <c r="TZQ27" s="260"/>
      <c r="TZR27" s="260"/>
      <c r="TZS27" s="260"/>
      <c r="TZT27" s="260"/>
      <c r="TZU27" s="260"/>
      <c r="TZV27" s="260"/>
      <c r="TZW27" s="260"/>
      <c r="TZX27" s="260"/>
      <c r="TZY27" s="260"/>
      <c r="TZZ27" s="260"/>
      <c r="UAA27" s="260"/>
      <c r="UAB27" s="260"/>
      <c r="UAC27" s="260"/>
      <c r="UAD27" s="260"/>
      <c r="UAE27" s="260"/>
      <c r="UAF27" s="260"/>
      <c r="UAG27" s="260"/>
      <c r="UAH27" s="260"/>
      <c r="UAI27" s="260"/>
      <c r="UAJ27" s="260"/>
      <c r="UAK27" s="260"/>
      <c r="UAL27" s="260"/>
      <c r="UAM27" s="260"/>
      <c r="UAN27" s="260"/>
      <c r="UAO27" s="260"/>
      <c r="UAP27" s="260"/>
      <c r="UAQ27" s="260"/>
      <c r="UAR27" s="260"/>
      <c r="UAS27" s="260"/>
      <c r="UAT27" s="260"/>
      <c r="UAU27" s="260"/>
      <c r="UAV27" s="260"/>
      <c r="UAW27" s="260"/>
      <c r="UAX27" s="260"/>
      <c r="UAY27" s="260"/>
      <c r="UAZ27" s="260"/>
      <c r="UBA27" s="260"/>
      <c r="UBB27" s="260"/>
      <c r="UBC27" s="260"/>
      <c r="UBD27" s="260"/>
      <c r="UBE27" s="260"/>
      <c r="UBF27" s="260"/>
      <c r="UBG27" s="260"/>
      <c r="UBH27" s="260"/>
      <c r="UBI27" s="260"/>
      <c r="UBJ27" s="260"/>
      <c r="UBK27" s="260"/>
      <c r="UBL27" s="260"/>
      <c r="UBM27" s="260"/>
      <c r="UBN27" s="260"/>
      <c r="UBO27" s="260"/>
      <c r="UBP27" s="260"/>
      <c r="UBQ27" s="260"/>
      <c r="UBR27" s="260"/>
      <c r="UBS27" s="260"/>
      <c r="UBT27" s="260"/>
      <c r="UBU27" s="260"/>
      <c r="UBV27" s="260"/>
      <c r="UBW27" s="260"/>
      <c r="UBX27" s="260"/>
      <c r="UBY27" s="260"/>
      <c r="UBZ27" s="260"/>
      <c r="UCA27" s="260"/>
      <c r="UCB27" s="260"/>
      <c r="UCC27" s="260"/>
      <c r="UCD27" s="260"/>
      <c r="UCE27" s="260"/>
      <c r="UCF27" s="260"/>
      <c r="UCG27" s="260"/>
      <c r="UCH27" s="260"/>
      <c r="UCI27" s="260"/>
      <c r="UCJ27" s="260"/>
      <c r="UCK27" s="260"/>
      <c r="UCL27" s="260"/>
      <c r="UCM27" s="260"/>
      <c r="UCN27" s="260"/>
      <c r="UCO27" s="260"/>
      <c r="UCP27" s="260"/>
      <c r="UCQ27" s="260"/>
      <c r="UCR27" s="260"/>
      <c r="UCS27" s="260"/>
      <c r="UCT27" s="260"/>
      <c r="UCU27" s="260"/>
      <c r="UCV27" s="260"/>
      <c r="UCW27" s="260"/>
      <c r="UCX27" s="260"/>
      <c r="UCY27" s="260"/>
      <c r="UCZ27" s="260"/>
      <c r="UDA27" s="260"/>
      <c r="UDB27" s="260"/>
      <c r="UDC27" s="260"/>
      <c r="UDD27" s="260"/>
      <c r="UDE27" s="260"/>
      <c r="UDF27" s="260"/>
      <c r="UDG27" s="260"/>
      <c r="UDH27" s="260"/>
      <c r="UDI27" s="260"/>
      <c r="UDJ27" s="260"/>
      <c r="UDK27" s="260"/>
      <c r="UDL27" s="260"/>
      <c r="UDM27" s="260"/>
      <c r="UDN27" s="260"/>
      <c r="UDO27" s="260"/>
      <c r="UDP27" s="260"/>
      <c r="UDQ27" s="260"/>
      <c r="UDR27" s="260"/>
      <c r="UDS27" s="260"/>
      <c r="UDT27" s="260"/>
      <c r="UDU27" s="260"/>
      <c r="UDV27" s="260"/>
      <c r="UDW27" s="260"/>
      <c r="UDX27" s="260"/>
      <c r="UDY27" s="260"/>
      <c r="UDZ27" s="260"/>
      <c r="UEA27" s="260"/>
      <c r="UEB27" s="260"/>
      <c r="UEC27" s="260"/>
      <c r="UED27" s="260"/>
      <c r="UEE27" s="260"/>
      <c r="UEF27" s="260"/>
      <c r="UEG27" s="260"/>
      <c r="UEH27" s="260"/>
      <c r="UEI27" s="260"/>
      <c r="UEJ27" s="260"/>
      <c r="UEK27" s="260"/>
      <c r="UEL27" s="260"/>
      <c r="UEM27" s="260"/>
      <c r="UEN27" s="260"/>
      <c r="UEO27" s="260"/>
      <c r="UEP27" s="260"/>
      <c r="UEQ27" s="260"/>
      <c r="UER27" s="260"/>
      <c r="UES27" s="260"/>
      <c r="UET27" s="260"/>
      <c r="UEU27" s="260"/>
      <c r="UEV27" s="260"/>
      <c r="UEW27" s="260"/>
      <c r="UEX27" s="260"/>
      <c r="UEY27" s="260"/>
      <c r="UEZ27" s="260"/>
      <c r="UFA27" s="260"/>
      <c r="UFB27" s="260"/>
      <c r="UFC27" s="260"/>
      <c r="UFD27" s="260"/>
      <c r="UFE27" s="260"/>
      <c r="UFF27" s="260"/>
      <c r="UFG27" s="260"/>
      <c r="UFH27" s="260"/>
      <c r="UFI27" s="260"/>
      <c r="UFJ27" s="260"/>
      <c r="UFK27" s="260"/>
      <c r="UFL27" s="260"/>
      <c r="UFM27" s="260"/>
      <c r="UFN27" s="260"/>
      <c r="UFO27" s="260"/>
      <c r="UFP27" s="260"/>
      <c r="UFQ27" s="260"/>
      <c r="UFR27" s="260"/>
      <c r="UFS27" s="260"/>
      <c r="UFT27" s="260"/>
      <c r="UFU27" s="260"/>
      <c r="UFV27" s="260"/>
      <c r="UFW27" s="260"/>
      <c r="UFX27" s="260"/>
      <c r="UFY27" s="260"/>
      <c r="UFZ27" s="260"/>
      <c r="UGA27" s="260"/>
      <c r="UGB27" s="260"/>
      <c r="UGC27" s="260"/>
      <c r="UGD27" s="260"/>
      <c r="UGE27" s="260"/>
      <c r="UGF27" s="260"/>
      <c r="UGG27" s="260"/>
      <c r="UGH27" s="260"/>
      <c r="UGI27" s="260"/>
      <c r="UGJ27" s="260"/>
      <c r="UGK27" s="260"/>
      <c r="UGL27" s="260"/>
      <c r="UGM27" s="260"/>
      <c r="UGN27" s="260"/>
      <c r="UGO27" s="260"/>
      <c r="UGP27" s="260"/>
      <c r="UGQ27" s="260"/>
      <c r="UGR27" s="260"/>
      <c r="UGS27" s="260"/>
      <c r="UGT27" s="260"/>
      <c r="UGU27" s="260"/>
      <c r="UGV27" s="260"/>
      <c r="UGW27" s="260"/>
      <c r="UGX27" s="260"/>
      <c r="UGY27" s="260"/>
      <c r="UGZ27" s="260"/>
      <c r="UHA27" s="260"/>
      <c r="UHB27" s="260"/>
      <c r="UHC27" s="260"/>
      <c r="UHD27" s="260"/>
      <c r="UHE27" s="260"/>
      <c r="UHF27" s="260"/>
      <c r="UHG27" s="260"/>
      <c r="UHH27" s="260"/>
      <c r="UHI27" s="260"/>
      <c r="UHJ27" s="260"/>
      <c r="UHK27" s="260"/>
      <c r="UHL27" s="260"/>
      <c r="UHM27" s="260"/>
      <c r="UHN27" s="260"/>
      <c r="UHO27" s="260"/>
      <c r="UHP27" s="260"/>
      <c r="UHQ27" s="260"/>
      <c r="UHR27" s="260"/>
      <c r="UHS27" s="260"/>
      <c r="UHT27" s="260"/>
      <c r="UHU27" s="260"/>
      <c r="UHV27" s="260"/>
      <c r="UHW27" s="260"/>
      <c r="UHX27" s="260"/>
      <c r="UHY27" s="260"/>
      <c r="UHZ27" s="260"/>
      <c r="UIA27" s="260"/>
      <c r="UIB27" s="260"/>
      <c r="UIC27" s="260"/>
      <c r="UID27" s="260"/>
      <c r="UIE27" s="260"/>
      <c r="UIF27" s="260"/>
      <c r="UIG27" s="260"/>
      <c r="UIH27" s="260"/>
      <c r="UII27" s="260"/>
      <c r="UIJ27" s="260"/>
      <c r="UIK27" s="260"/>
      <c r="UIL27" s="260"/>
      <c r="UIM27" s="260"/>
      <c r="UIN27" s="260"/>
      <c r="UIO27" s="260"/>
      <c r="UIP27" s="260"/>
      <c r="UIQ27" s="260"/>
      <c r="UIR27" s="260"/>
      <c r="UIS27" s="260"/>
      <c r="UIT27" s="260"/>
      <c r="UIU27" s="260"/>
      <c r="UIV27" s="260"/>
      <c r="UIW27" s="260"/>
      <c r="UIX27" s="260"/>
      <c r="UIY27" s="260"/>
      <c r="UIZ27" s="260"/>
      <c r="UJA27" s="260"/>
      <c r="UJB27" s="260"/>
      <c r="UJC27" s="260"/>
      <c r="UJD27" s="260"/>
      <c r="UJE27" s="260"/>
      <c r="UJF27" s="260"/>
      <c r="UJG27" s="260"/>
      <c r="UJH27" s="260"/>
      <c r="UJI27" s="260"/>
      <c r="UJJ27" s="260"/>
      <c r="UJK27" s="260"/>
      <c r="UJL27" s="260"/>
      <c r="UJM27" s="260"/>
      <c r="UJN27" s="260"/>
      <c r="UJO27" s="260"/>
      <c r="UJP27" s="260"/>
      <c r="UJQ27" s="260"/>
      <c r="UJR27" s="260"/>
      <c r="UJS27" s="260"/>
      <c r="UJT27" s="260"/>
      <c r="UJU27" s="260"/>
      <c r="UJV27" s="260"/>
      <c r="UJW27" s="260"/>
      <c r="UJX27" s="260"/>
      <c r="UJY27" s="260"/>
      <c r="UJZ27" s="260"/>
      <c r="UKA27" s="260"/>
      <c r="UKB27" s="260"/>
      <c r="UKC27" s="260"/>
      <c r="UKD27" s="260"/>
      <c r="UKE27" s="260"/>
      <c r="UKF27" s="260"/>
      <c r="UKG27" s="260"/>
      <c r="UKH27" s="260"/>
      <c r="UKI27" s="260"/>
      <c r="UKJ27" s="260"/>
      <c r="UKK27" s="260"/>
      <c r="UKL27" s="260"/>
      <c r="UKM27" s="260"/>
      <c r="UKN27" s="260"/>
      <c r="UKO27" s="260"/>
      <c r="UKP27" s="260"/>
      <c r="UKQ27" s="260"/>
      <c r="UKR27" s="260"/>
      <c r="UKS27" s="260"/>
      <c r="UKT27" s="260"/>
      <c r="UKU27" s="260"/>
      <c r="UKV27" s="260"/>
      <c r="UKW27" s="260"/>
      <c r="UKX27" s="260"/>
      <c r="UKY27" s="260"/>
      <c r="UKZ27" s="260"/>
      <c r="ULA27" s="260"/>
      <c r="ULB27" s="260"/>
      <c r="ULC27" s="260"/>
      <c r="ULD27" s="260"/>
      <c r="ULE27" s="260"/>
      <c r="ULF27" s="260"/>
      <c r="ULG27" s="260"/>
      <c r="ULH27" s="260"/>
      <c r="ULI27" s="260"/>
      <c r="ULJ27" s="260"/>
      <c r="ULK27" s="260"/>
      <c r="ULL27" s="260"/>
      <c r="ULM27" s="260"/>
      <c r="ULN27" s="260"/>
      <c r="ULO27" s="260"/>
      <c r="ULP27" s="260"/>
      <c r="ULQ27" s="260"/>
      <c r="ULR27" s="260"/>
      <c r="ULS27" s="260"/>
      <c r="ULT27" s="260"/>
      <c r="ULU27" s="260"/>
      <c r="ULV27" s="260"/>
      <c r="ULW27" s="260"/>
      <c r="ULX27" s="260"/>
      <c r="ULY27" s="260"/>
      <c r="ULZ27" s="260"/>
      <c r="UMA27" s="260"/>
      <c r="UMB27" s="260"/>
      <c r="UMC27" s="260"/>
      <c r="UMD27" s="260"/>
      <c r="UME27" s="260"/>
      <c r="UMF27" s="260"/>
      <c r="UMG27" s="260"/>
      <c r="UMH27" s="260"/>
      <c r="UMI27" s="260"/>
      <c r="UMJ27" s="260"/>
      <c r="UMK27" s="260"/>
      <c r="UML27" s="260"/>
      <c r="UMM27" s="260"/>
      <c r="UMN27" s="260"/>
      <c r="UMO27" s="260"/>
      <c r="UMP27" s="260"/>
      <c r="UMQ27" s="260"/>
      <c r="UMR27" s="260"/>
      <c r="UMS27" s="260"/>
      <c r="UMT27" s="260"/>
      <c r="UMU27" s="260"/>
      <c r="UMV27" s="260"/>
      <c r="UMW27" s="260"/>
      <c r="UMX27" s="260"/>
      <c r="UMY27" s="260"/>
      <c r="UMZ27" s="260"/>
      <c r="UNA27" s="260"/>
      <c r="UNB27" s="260"/>
      <c r="UNC27" s="260"/>
      <c r="UND27" s="260"/>
      <c r="UNE27" s="260"/>
      <c r="UNF27" s="260"/>
      <c r="UNG27" s="260"/>
      <c r="UNH27" s="260"/>
      <c r="UNI27" s="260"/>
      <c r="UNJ27" s="260"/>
      <c r="UNK27" s="260"/>
      <c r="UNL27" s="260"/>
      <c r="UNM27" s="260"/>
      <c r="UNN27" s="260"/>
      <c r="UNO27" s="260"/>
      <c r="UNP27" s="260"/>
      <c r="UNQ27" s="260"/>
      <c r="UNR27" s="260"/>
      <c r="UNS27" s="260"/>
      <c r="UNT27" s="260"/>
      <c r="UNU27" s="260"/>
      <c r="UNV27" s="260"/>
      <c r="UNW27" s="260"/>
      <c r="UNX27" s="260"/>
      <c r="UNY27" s="260"/>
      <c r="UNZ27" s="260"/>
      <c r="UOA27" s="260"/>
      <c r="UOB27" s="260"/>
      <c r="UOC27" s="260"/>
      <c r="UOD27" s="260"/>
      <c r="UOE27" s="260"/>
      <c r="UOF27" s="260"/>
      <c r="UOG27" s="260"/>
      <c r="UOH27" s="260"/>
      <c r="UOI27" s="260"/>
      <c r="UOJ27" s="260"/>
      <c r="UOK27" s="260"/>
      <c r="UOL27" s="260"/>
      <c r="UOM27" s="260"/>
      <c r="UON27" s="260"/>
      <c r="UOO27" s="260"/>
      <c r="UOP27" s="260"/>
      <c r="UOQ27" s="260"/>
      <c r="UOR27" s="260"/>
      <c r="UOS27" s="260"/>
      <c r="UOT27" s="260"/>
      <c r="UOU27" s="260"/>
      <c r="UOV27" s="260"/>
      <c r="UOW27" s="260"/>
      <c r="UOX27" s="260"/>
      <c r="UOY27" s="260"/>
      <c r="UOZ27" s="260"/>
      <c r="UPA27" s="260"/>
      <c r="UPB27" s="260"/>
      <c r="UPC27" s="260"/>
      <c r="UPD27" s="260"/>
      <c r="UPE27" s="260"/>
      <c r="UPF27" s="260"/>
      <c r="UPG27" s="260"/>
      <c r="UPH27" s="260"/>
      <c r="UPI27" s="260"/>
      <c r="UPJ27" s="260"/>
      <c r="UPK27" s="260"/>
      <c r="UPL27" s="260"/>
      <c r="UPM27" s="260"/>
      <c r="UPN27" s="260"/>
      <c r="UPO27" s="260"/>
      <c r="UPP27" s="260"/>
      <c r="UPQ27" s="260"/>
      <c r="UPR27" s="260"/>
      <c r="UPS27" s="260"/>
      <c r="UPT27" s="260"/>
      <c r="UPU27" s="260"/>
      <c r="UPV27" s="260"/>
      <c r="UPW27" s="260"/>
      <c r="UPX27" s="260"/>
      <c r="UPY27" s="260"/>
      <c r="UPZ27" s="260"/>
      <c r="UQA27" s="260"/>
      <c r="UQB27" s="260"/>
      <c r="UQC27" s="260"/>
      <c r="UQD27" s="260"/>
      <c r="UQE27" s="260"/>
      <c r="UQF27" s="260"/>
      <c r="UQG27" s="260"/>
      <c r="UQH27" s="260"/>
      <c r="UQI27" s="260"/>
      <c r="UQJ27" s="260"/>
      <c r="UQK27" s="260"/>
      <c r="UQL27" s="260"/>
      <c r="UQM27" s="260"/>
      <c r="UQN27" s="260"/>
      <c r="UQO27" s="260"/>
      <c r="UQP27" s="260"/>
      <c r="UQQ27" s="260"/>
      <c r="UQR27" s="260"/>
      <c r="UQS27" s="260"/>
      <c r="UQT27" s="260"/>
      <c r="UQU27" s="260"/>
      <c r="UQV27" s="260"/>
      <c r="UQW27" s="260"/>
      <c r="UQX27" s="260"/>
      <c r="UQY27" s="260"/>
      <c r="UQZ27" s="260"/>
      <c r="URA27" s="260"/>
      <c r="URB27" s="260"/>
      <c r="URC27" s="260"/>
      <c r="URD27" s="260"/>
      <c r="URE27" s="260"/>
      <c r="URF27" s="260"/>
      <c r="URG27" s="260"/>
      <c r="URH27" s="260"/>
      <c r="URI27" s="260"/>
      <c r="URJ27" s="260"/>
      <c r="URK27" s="260"/>
      <c r="URL27" s="260"/>
      <c r="URM27" s="260"/>
      <c r="URN27" s="260"/>
      <c r="URO27" s="260"/>
      <c r="URP27" s="260"/>
      <c r="URQ27" s="260"/>
      <c r="URR27" s="260"/>
      <c r="URS27" s="260"/>
      <c r="URT27" s="260"/>
      <c r="URU27" s="260"/>
      <c r="URV27" s="260"/>
      <c r="URW27" s="260"/>
      <c r="URX27" s="260"/>
      <c r="URY27" s="260"/>
      <c r="URZ27" s="260"/>
      <c r="USA27" s="260"/>
      <c r="USB27" s="260"/>
      <c r="USC27" s="260"/>
      <c r="USD27" s="260"/>
      <c r="USE27" s="260"/>
      <c r="USF27" s="260"/>
      <c r="USG27" s="260"/>
      <c r="USH27" s="260"/>
      <c r="USI27" s="260"/>
      <c r="USJ27" s="260"/>
      <c r="USK27" s="260"/>
      <c r="USL27" s="260"/>
      <c r="USM27" s="260"/>
      <c r="USN27" s="260"/>
      <c r="USO27" s="260"/>
      <c r="USP27" s="260"/>
      <c r="USQ27" s="260"/>
      <c r="USR27" s="260"/>
      <c r="USS27" s="260"/>
      <c r="UST27" s="260"/>
      <c r="USU27" s="260"/>
      <c r="USV27" s="260"/>
      <c r="USW27" s="260"/>
      <c r="USX27" s="260"/>
      <c r="USY27" s="260"/>
      <c r="USZ27" s="260"/>
      <c r="UTA27" s="260"/>
      <c r="UTB27" s="260"/>
      <c r="UTC27" s="260"/>
      <c r="UTD27" s="260"/>
      <c r="UTE27" s="260"/>
      <c r="UTF27" s="260"/>
      <c r="UTG27" s="260"/>
      <c r="UTH27" s="260"/>
      <c r="UTI27" s="260"/>
      <c r="UTJ27" s="260"/>
      <c r="UTK27" s="260"/>
      <c r="UTL27" s="260"/>
      <c r="UTM27" s="260"/>
      <c r="UTN27" s="260"/>
      <c r="UTO27" s="260"/>
      <c r="UTP27" s="260"/>
      <c r="UTQ27" s="260"/>
      <c r="UTR27" s="260"/>
      <c r="UTS27" s="260"/>
      <c r="UTT27" s="260"/>
      <c r="UTU27" s="260"/>
      <c r="UTV27" s="260"/>
      <c r="UTW27" s="260"/>
      <c r="UTX27" s="260"/>
      <c r="UTY27" s="260"/>
      <c r="UTZ27" s="260"/>
      <c r="UUA27" s="260"/>
      <c r="UUB27" s="260"/>
      <c r="UUC27" s="260"/>
      <c r="UUD27" s="260"/>
      <c r="UUE27" s="260"/>
      <c r="UUF27" s="260"/>
      <c r="UUG27" s="260"/>
      <c r="UUH27" s="260"/>
      <c r="UUI27" s="260"/>
      <c r="UUJ27" s="260"/>
      <c r="UUK27" s="260"/>
      <c r="UUL27" s="260"/>
      <c r="UUM27" s="260"/>
      <c r="UUN27" s="260"/>
      <c r="UUO27" s="260"/>
      <c r="UUP27" s="260"/>
      <c r="UUQ27" s="260"/>
      <c r="UUR27" s="260"/>
      <c r="UUS27" s="260"/>
      <c r="UUT27" s="260"/>
      <c r="UUU27" s="260"/>
      <c r="UUV27" s="260"/>
      <c r="UUW27" s="260"/>
      <c r="UUX27" s="260"/>
      <c r="UUY27" s="260"/>
      <c r="UUZ27" s="260"/>
      <c r="UVA27" s="260"/>
      <c r="UVB27" s="260"/>
      <c r="UVC27" s="260"/>
      <c r="UVD27" s="260"/>
      <c r="UVE27" s="260"/>
      <c r="UVF27" s="260"/>
      <c r="UVG27" s="260"/>
      <c r="UVH27" s="260"/>
      <c r="UVI27" s="260"/>
      <c r="UVJ27" s="260"/>
      <c r="UVK27" s="260"/>
      <c r="UVL27" s="260"/>
      <c r="UVM27" s="260"/>
      <c r="UVN27" s="260"/>
      <c r="UVO27" s="260"/>
      <c r="UVP27" s="260"/>
      <c r="UVQ27" s="260"/>
      <c r="UVR27" s="260"/>
      <c r="UVS27" s="260"/>
      <c r="UVT27" s="260"/>
      <c r="UVU27" s="260"/>
      <c r="UVV27" s="260"/>
      <c r="UVW27" s="260"/>
      <c r="UVX27" s="260"/>
      <c r="UVY27" s="260"/>
      <c r="UVZ27" s="260"/>
      <c r="UWA27" s="260"/>
      <c r="UWB27" s="260"/>
      <c r="UWC27" s="260"/>
      <c r="UWD27" s="260"/>
      <c r="UWE27" s="260"/>
      <c r="UWF27" s="260"/>
      <c r="UWG27" s="260"/>
      <c r="UWH27" s="260"/>
      <c r="UWI27" s="260"/>
      <c r="UWJ27" s="260"/>
      <c r="UWK27" s="260"/>
      <c r="UWL27" s="260"/>
      <c r="UWM27" s="260"/>
      <c r="UWN27" s="260"/>
      <c r="UWO27" s="260"/>
      <c r="UWP27" s="260"/>
      <c r="UWQ27" s="260"/>
      <c r="UWR27" s="260"/>
      <c r="UWS27" s="260"/>
      <c r="UWT27" s="260"/>
      <c r="UWU27" s="260"/>
      <c r="UWV27" s="260"/>
      <c r="UWW27" s="260"/>
      <c r="UWX27" s="260"/>
      <c r="UWY27" s="260"/>
      <c r="UWZ27" s="260"/>
      <c r="UXA27" s="260"/>
      <c r="UXB27" s="260"/>
      <c r="UXC27" s="260"/>
      <c r="UXD27" s="260"/>
      <c r="UXE27" s="260"/>
      <c r="UXF27" s="260"/>
      <c r="UXG27" s="260"/>
      <c r="UXH27" s="260"/>
      <c r="UXI27" s="260"/>
      <c r="UXJ27" s="260"/>
      <c r="UXK27" s="260"/>
      <c r="UXL27" s="260"/>
      <c r="UXM27" s="260"/>
      <c r="UXN27" s="260"/>
      <c r="UXO27" s="260"/>
      <c r="UXP27" s="260"/>
      <c r="UXQ27" s="260"/>
      <c r="UXR27" s="260"/>
      <c r="UXS27" s="260"/>
      <c r="UXT27" s="260"/>
      <c r="UXU27" s="260"/>
      <c r="UXV27" s="260"/>
      <c r="UXW27" s="260"/>
      <c r="UXX27" s="260"/>
      <c r="UXY27" s="260"/>
      <c r="UXZ27" s="260"/>
      <c r="UYA27" s="260"/>
      <c r="UYB27" s="260"/>
      <c r="UYC27" s="260"/>
      <c r="UYD27" s="260"/>
      <c r="UYE27" s="260"/>
      <c r="UYF27" s="260"/>
      <c r="UYG27" s="260"/>
      <c r="UYH27" s="260"/>
      <c r="UYI27" s="260"/>
      <c r="UYJ27" s="260"/>
      <c r="UYK27" s="260"/>
      <c r="UYL27" s="260"/>
      <c r="UYM27" s="260"/>
      <c r="UYN27" s="260"/>
      <c r="UYO27" s="260"/>
      <c r="UYP27" s="260"/>
      <c r="UYQ27" s="260"/>
      <c r="UYR27" s="260"/>
      <c r="UYS27" s="260"/>
      <c r="UYT27" s="260"/>
      <c r="UYU27" s="260"/>
      <c r="UYV27" s="260"/>
      <c r="UYW27" s="260"/>
      <c r="UYX27" s="260"/>
      <c r="UYY27" s="260"/>
      <c r="UYZ27" s="260"/>
      <c r="UZA27" s="260"/>
      <c r="UZB27" s="260"/>
      <c r="UZC27" s="260"/>
      <c r="UZD27" s="260"/>
      <c r="UZE27" s="260"/>
      <c r="UZF27" s="260"/>
      <c r="UZG27" s="260"/>
      <c r="UZH27" s="260"/>
      <c r="UZI27" s="260"/>
      <c r="UZJ27" s="260"/>
      <c r="UZK27" s="260"/>
      <c r="UZL27" s="260"/>
      <c r="UZM27" s="260"/>
      <c r="UZN27" s="260"/>
      <c r="UZO27" s="260"/>
      <c r="UZP27" s="260"/>
      <c r="UZQ27" s="260"/>
      <c r="UZR27" s="260"/>
      <c r="UZS27" s="260"/>
      <c r="UZT27" s="260"/>
      <c r="UZU27" s="260"/>
      <c r="UZV27" s="260"/>
      <c r="UZW27" s="260"/>
      <c r="UZX27" s="260"/>
      <c r="UZY27" s="260"/>
      <c r="UZZ27" s="260"/>
      <c r="VAA27" s="260"/>
      <c r="VAB27" s="260"/>
      <c r="VAC27" s="260"/>
      <c r="VAD27" s="260"/>
      <c r="VAE27" s="260"/>
      <c r="VAF27" s="260"/>
      <c r="VAG27" s="260"/>
      <c r="VAH27" s="260"/>
      <c r="VAI27" s="260"/>
      <c r="VAJ27" s="260"/>
      <c r="VAK27" s="260"/>
      <c r="VAL27" s="260"/>
      <c r="VAM27" s="260"/>
      <c r="VAN27" s="260"/>
      <c r="VAO27" s="260"/>
      <c r="VAP27" s="260"/>
      <c r="VAQ27" s="260"/>
      <c r="VAR27" s="260"/>
      <c r="VAS27" s="260"/>
      <c r="VAT27" s="260"/>
      <c r="VAU27" s="260"/>
      <c r="VAV27" s="260"/>
      <c r="VAW27" s="260"/>
      <c r="VAX27" s="260"/>
      <c r="VAY27" s="260"/>
      <c r="VAZ27" s="260"/>
      <c r="VBA27" s="260"/>
      <c r="VBB27" s="260"/>
      <c r="VBC27" s="260"/>
      <c r="VBD27" s="260"/>
      <c r="VBE27" s="260"/>
      <c r="VBF27" s="260"/>
      <c r="VBG27" s="260"/>
      <c r="VBH27" s="260"/>
      <c r="VBI27" s="260"/>
      <c r="VBJ27" s="260"/>
      <c r="VBK27" s="260"/>
      <c r="VBL27" s="260"/>
      <c r="VBM27" s="260"/>
      <c r="VBN27" s="260"/>
      <c r="VBO27" s="260"/>
      <c r="VBP27" s="260"/>
      <c r="VBQ27" s="260"/>
      <c r="VBR27" s="260"/>
      <c r="VBS27" s="260"/>
      <c r="VBT27" s="260"/>
      <c r="VBU27" s="260"/>
      <c r="VBV27" s="260"/>
      <c r="VBW27" s="260"/>
      <c r="VBX27" s="260"/>
      <c r="VBY27" s="260"/>
      <c r="VBZ27" s="260"/>
      <c r="VCA27" s="260"/>
      <c r="VCB27" s="260"/>
      <c r="VCC27" s="260"/>
      <c r="VCD27" s="260"/>
      <c r="VCE27" s="260"/>
      <c r="VCF27" s="260"/>
      <c r="VCG27" s="260"/>
      <c r="VCH27" s="260"/>
      <c r="VCI27" s="260"/>
      <c r="VCJ27" s="260"/>
      <c r="VCK27" s="260"/>
      <c r="VCL27" s="260"/>
      <c r="VCM27" s="260"/>
      <c r="VCN27" s="260"/>
      <c r="VCO27" s="260"/>
      <c r="VCP27" s="260"/>
      <c r="VCQ27" s="260"/>
      <c r="VCR27" s="260"/>
      <c r="VCS27" s="260"/>
      <c r="VCT27" s="260"/>
      <c r="VCU27" s="260"/>
      <c r="VCV27" s="260"/>
      <c r="VCW27" s="260"/>
      <c r="VCX27" s="260"/>
      <c r="VCY27" s="260"/>
      <c r="VCZ27" s="260"/>
      <c r="VDA27" s="260"/>
      <c r="VDB27" s="260"/>
      <c r="VDC27" s="260"/>
      <c r="VDD27" s="260"/>
      <c r="VDE27" s="260"/>
      <c r="VDF27" s="260"/>
      <c r="VDG27" s="260"/>
      <c r="VDH27" s="260"/>
      <c r="VDI27" s="260"/>
      <c r="VDJ27" s="260"/>
      <c r="VDK27" s="260"/>
      <c r="VDL27" s="260"/>
      <c r="VDM27" s="260"/>
      <c r="VDN27" s="260"/>
      <c r="VDO27" s="260"/>
      <c r="VDP27" s="260"/>
      <c r="VDQ27" s="260"/>
      <c r="VDR27" s="260"/>
      <c r="VDS27" s="260"/>
      <c r="VDT27" s="260"/>
      <c r="VDU27" s="260"/>
      <c r="VDV27" s="260"/>
      <c r="VDW27" s="260"/>
      <c r="VDX27" s="260"/>
      <c r="VDY27" s="260"/>
      <c r="VDZ27" s="260"/>
      <c r="VEA27" s="260"/>
      <c r="VEB27" s="260"/>
      <c r="VEC27" s="260"/>
      <c r="VED27" s="260"/>
      <c r="VEE27" s="260"/>
      <c r="VEF27" s="260"/>
      <c r="VEG27" s="260"/>
      <c r="VEH27" s="260"/>
      <c r="VEI27" s="260"/>
      <c r="VEJ27" s="260"/>
      <c r="VEK27" s="260"/>
      <c r="VEL27" s="260"/>
      <c r="VEM27" s="260"/>
      <c r="VEN27" s="260"/>
      <c r="VEO27" s="260"/>
      <c r="VEP27" s="260"/>
      <c r="VEQ27" s="260"/>
      <c r="VER27" s="260"/>
      <c r="VES27" s="260"/>
      <c r="VET27" s="260"/>
      <c r="VEU27" s="260"/>
      <c r="VEV27" s="260"/>
      <c r="VEW27" s="260"/>
      <c r="VEX27" s="260"/>
      <c r="VEY27" s="260"/>
      <c r="VEZ27" s="260"/>
      <c r="VFA27" s="260"/>
      <c r="VFB27" s="260"/>
      <c r="VFC27" s="260"/>
      <c r="VFD27" s="260"/>
      <c r="VFE27" s="260"/>
      <c r="VFF27" s="260"/>
      <c r="VFG27" s="260"/>
      <c r="VFH27" s="260"/>
      <c r="VFI27" s="260"/>
      <c r="VFJ27" s="260"/>
      <c r="VFK27" s="260"/>
      <c r="VFL27" s="260"/>
      <c r="VFM27" s="260"/>
      <c r="VFN27" s="260"/>
      <c r="VFO27" s="260"/>
      <c r="VFP27" s="260"/>
      <c r="VFQ27" s="260"/>
      <c r="VFR27" s="260"/>
      <c r="VFS27" s="260"/>
      <c r="VFT27" s="260"/>
      <c r="VFU27" s="260"/>
      <c r="VFV27" s="260"/>
      <c r="VFW27" s="260"/>
      <c r="VFX27" s="260"/>
      <c r="VFY27" s="260"/>
      <c r="VFZ27" s="260"/>
      <c r="VGA27" s="260"/>
      <c r="VGB27" s="260"/>
      <c r="VGC27" s="260"/>
      <c r="VGD27" s="260"/>
      <c r="VGE27" s="260"/>
      <c r="VGF27" s="260"/>
      <c r="VGG27" s="260"/>
      <c r="VGH27" s="260"/>
      <c r="VGI27" s="260"/>
      <c r="VGJ27" s="260"/>
      <c r="VGK27" s="260"/>
      <c r="VGL27" s="260"/>
      <c r="VGM27" s="260"/>
      <c r="VGN27" s="260"/>
      <c r="VGO27" s="260"/>
      <c r="VGP27" s="260"/>
      <c r="VGQ27" s="260"/>
      <c r="VGR27" s="260"/>
      <c r="VGS27" s="260"/>
      <c r="VGT27" s="260"/>
      <c r="VGU27" s="260"/>
      <c r="VGV27" s="260"/>
      <c r="VGW27" s="260"/>
      <c r="VGX27" s="260"/>
      <c r="VGY27" s="260"/>
      <c r="VGZ27" s="260"/>
      <c r="VHA27" s="260"/>
      <c r="VHB27" s="260"/>
      <c r="VHC27" s="260"/>
      <c r="VHD27" s="260"/>
      <c r="VHE27" s="260"/>
      <c r="VHF27" s="260"/>
      <c r="VHG27" s="260"/>
      <c r="VHH27" s="260"/>
      <c r="VHI27" s="260"/>
      <c r="VHJ27" s="260"/>
      <c r="VHK27" s="260"/>
      <c r="VHL27" s="260"/>
      <c r="VHM27" s="260"/>
      <c r="VHN27" s="260"/>
      <c r="VHO27" s="260"/>
      <c r="VHP27" s="260"/>
      <c r="VHQ27" s="260"/>
      <c r="VHR27" s="260"/>
      <c r="VHS27" s="260"/>
      <c r="VHT27" s="260"/>
      <c r="VHU27" s="260"/>
      <c r="VHV27" s="260"/>
      <c r="VHW27" s="260"/>
      <c r="VHX27" s="260"/>
      <c r="VHY27" s="260"/>
      <c r="VHZ27" s="260"/>
      <c r="VIA27" s="260"/>
      <c r="VIB27" s="260"/>
      <c r="VIC27" s="260"/>
      <c r="VID27" s="260"/>
      <c r="VIE27" s="260"/>
      <c r="VIF27" s="260"/>
      <c r="VIG27" s="260"/>
      <c r="VIH27" s="260"/>
      <c r="VII27" s="260"/>
      <c r="VIJ27" s="260"/>
      <c r="VIK27" s="260"/>
      <c r="VIL27" s="260"/>
      <c r="VIM27" s="260"/>
      <c r="VIN27" s="260"/>
      <c r="VIO27" s="260"/>
      <c r="VIP27" s="260"/>
      <c r="VIQ27" s="260"/>
      <c r="VIR27" s="260"/>
      <c r="VIS27" s="260"/>
      <c r="VIT27" s="260"/>
      <c r="VIU27" s="260"/>
      <c r="VIV27" s="260"/>
      <c r="VIW27" s="260"/>
      <c r="VIX27" s="260"/>
      <c r="VIY27" s="260"/>
      <c r="VIZ27" s="260"/>
      <c r="VJA27" s="260"/>
      <c r="VJB27" s="260"/>
      <c r="VJC27" s="260"/>
      <c r="VJD27" s="260"/>
      <c r="VJE27" s="260"/>
      <c r="VJF27" s="260"/>
      <c r="VJG27" s="260"/>
      <c r="VJH27" s="260"/>
      <c r="VJI27" s="260"/>
      <c r="VJJ27" s="260"/>
      <c r="VJK27" s="260"/>
      <c r="VJL27" s="260"/>
      <c r="VJM27" s="260"/>
      <c r="VJN27" s="260"/>
      <c r="VJO27" s="260"/>
      <c r="VJP27" s="260"/>
      <c r="VJQ27" s="260"/>
      <c r="VJR27" s="260"/>
      <c r="VJS27" s="260"/>
      <c r="VJT27" s="260"/>
      <c r="VJU27" s="260"/>
      <c r="VJV27" s="260"/>
      <c r="VJW27" s="260"/>
      <c r="VJX27" s="260"/>
      <c r="VJY27" s="260"/>
      <c r="VJZ27" s="260"/>
      <c r="VKA27" s="260"/>
      <c r="VKB27" s="260"/>
      <c r="VKC27" s="260"/>
      <c r="VKD27" s="260"/>
      <c r="VKE27" s="260"/>
      <c r="VKF27" s="260"/>
      <c r="VKG27" s="260"/>
      <c r="VKH27" s="260"/>
      <c r="VKI27" s="260"/>
      <c r="VKJ27" s="260"/>
      <c r="VKK27" s="260"/>
      <c r="VKL27" s="260"/>
      <c r="VKM27" s="260"/>
      <c r="VKN27" s="260"/>
      <c r="VKO27" s="260"/>
      <c r="VKP27" s="260"/>
      <c r="VKQ27" s="260"/>
      <c r="VKR27" s="260"/>
      <c r="VKS27" s="260"/>
      <c r="VKT27" s="260"/>
      <c r="VKU27" s="260"/>
      <c r="VKV27" s="260"/>
      <c r="VKW27" s="260"/>
      <c r="VKX27" s="260"/>
      <c r="VKY27" s="260"/>
      <c r="VKZ27" s="260"/>
      <c r="VLA27" s="260"/>
      <c r="VLB27" s="260"/>
      <c r="VLC27" s="260"/>
      <c r="VLD27" s="260"/>
      <c r="VLE27" s="260"/>
      <c r="VLF27" s="260"/>
      <c r="VLG27" s="260"/>
      <c r="VLH27" s="260"/>
      <c r="VLI27" s="260"/>
      <c r="VLJ27" s="260"/>
      <c r="VLK27" s="260"/>
      <c r="VLL27" s="260"/>
      <c r="VLM27" s="260"/>
      <c r="VLN27" s="260"/>
      <c r="VLO27" s="260"/>
      <c r="VLP27" s="260"/>
      <c r="VLQ27" s="260"/>
      <c r="VLR27" s="260"/>
      <c r="VLS27" s="260"/>
      <c r="VLT27" s="260"/>
      <c r="VLU27" s="260"/>
      <c r="VLV27" s="260"/>
      <c r="VLW27" s="260"/>
      <c r="VLX27" s="260"/>
      <c r="VLY27" s="260"/>
      <c r="VLZ27" s="260"/>
      <c r="VMA27" s="260"/>
      <c r="VMB27" s="260"/>
      <c r="VMC27" s="260"/>
      <c r="VMD27" s="260"/>
      <c r="VME27" s="260"/>
      <c r="VMF27" s="260"/>
      <c r="VMG27" s="260"/>
      <c r="VMH27" s="260"/>
      <c r="VMI27" s="260"/>
      <c r="VMJ27" s="260"/>
      <c r="VMK27" s="260"/>
      <c r="VML27" s="260"/>
      <c r="VMM27" s="260"/>
      <c r="VMN27" s="260"/>
      <c r="VMO27" s="260"/>
      <c r="VMP27" s="260"/>
      <c r="VMQ27" s="260"/>
      <c r="VMR27" s="260"/>
      <c r="VMS27" s="260"/>
      <c r="VMT27" s="260"/>
      <c r="VMU27" s="260"/>
      <c r="VMV27" s="260"/>
      <c r="VMW27" s="260"/>
      <c r="VMX27" s="260"/>
      <c r="VMY27" s="260"/>
      <c r="VMZ27" s="260"/>
      <c r="VNA27" s="260"/>
      <c r="VNB27" s="260"/>
      <c r="VNC27" s="260"/>
      <c r="VND27" s="260"/>
      <c r="VNE27" s="260"/>
      <c r="VNF27" s="260"/>
      <c r="VNG27" s="260"/>
      <c r="VNH27" s="260"/>
      <c r="VNI27" s="260"/>
      <c r="VNJ27" s="260"/>
      <c r="VNK27" s="260"/>
      <c r="VNL27" s="260"/>
      <c r="VNM27" s="260"/>
      <c r="VNN27" s="260"/>
      <c r="VNO27" s="260"/>
      <c r="VNP27" s="260"/>
      <c r="VNQ27" s="260"/>
      <c r="VNR27" s="260"/>
      <c r="VNS27" s="260"/>
      <c r="VNT27" s="260"/>
      <c r="VNU27" s="260"/>
      <c r="VNV27" s="260"/>
      <c r="VNW27" s="260"/>
      <c r="VNX27" s="260"/>
      <c r="VNY27" s="260"/>
      <c r="VNZ27" s="260"/>
      <c r="VOA27" s="260"/>
      <c r="VOB27" s="260"/>
      <c r="VOC27" s="260"/>
      <c r="VOD27" s="260"/>
      <c r="VOE27" s="260"/>
      <c r="VOF27" s="260"/>
      <c r="VOG27" s="260"/>
      <c r="VOH27" s="260"/>
      <c r="VOI27" s="260"/>
      <c r="VOJ27" s="260"/>
      <c r="VOK27" s="260"/>
      <c r="VOL27" s="260"/>
      <c r="VOM27" s="260"/>
      <c r="VON27" s="260"/>
      <c r="VOO27" s="260"/>
      <c r="VOP27" s="260"/>
      <c r="VOQ27" s="260"/>
      <c r="VOR27" s="260"/>
      <c r="VOS27" s="260"/>
      <c r="VOT27" s="260"/>
      <c r="VOU27" s="260"/>
      <c r="VOV27" s="260"/>
      <c r="VOW27" s="260"/>
      <c r="VOX27" s="260"/>
      <c r="VOY27" s="260"/>
      <c r="VOZ27" s="260"/>
      <c r="VPA27" s="260"/>
      <c r="VPB27" s="260"/>
      <c r="VPC27" s="260"/>
      <c r="VPD27" s="260"/>
      <c r="VPE27" s="260"/>
      <c r="VPF27" s="260"/>
      <c r="VPG27" s="260"/>
      <c r="VPH27" s="260"/>
      <c r="VPI27" s="260"/>
      <c r="VPJ27" s="260"/>
      <c r="VPK27" s="260"/>
      <c r="VPL27" s="260"/>
      <c r="VPM27" s="260"/>
      <c r="VPN27" s="260"/>
      <c r="VPO27" s="260"/>
      <c r="VPP27" s="260"/>
      <c r="VPQ27" s="260"/>
      <c r="VPR27" s="260"/>
      <c r="VPS27" s="260"/>
      <c r="VPT27" s="260"/>
      <c r="VPU27" s="260"/>
      <c r="VPV27" s="260"/>
      <c r="VPW27" s="260"/>
      <c r="VPX27" s="260"/>
      <c r="VPY27" s="260"/>
      <c r="VPZ27" s="260"/>
      <c r="VQA27" s="260"/>
      <c r="VQB27" s="260"/>
      <c r="VQC27" s="260"/>
      <c r="VQD27" s="260"/>
      <c r="VQE27" s="260"/>
      <c r="VQF27" s="260"/>
      <c r="VQG27" s="260"/>
      <c r="VQH27" s="260"/>
      <c r="VQI27" s="260"/>
      <c r="VQJ27" s="260"/>
      <c r="VQK27" s="260"/>
      <c r="VQL27" s="260"/>
      <c r="VQM27" s="260"/>
      <c r="VQN27" s="260"/>
      <c r="VQO27" s="260"/>
      <c r="VQP27" s="260"/>
      <c r="VQQ27" s="260"/>
      <c r="VQR27" s="260"/>
      <c r="VQS27" s="260"/>
      <c r="VQT27" s="260"/>
      <c r="VQU27" s="260"/>
      <c r="VQV27" s="260"/>
      <c r="VQW27" s="260"/>
      <c r="VQX27" s="260"/>
      <c r="VQY27" s="260"/>
      <c r="VQZ27" s="260"/>
      <c r="VRA27" s="260"/>
      <c r="VRB27" s="260"/>
      <c r="VRC27" s="260"/>
      <c r="VRD27" s="260"/>
      <c r="VRE27" s="260"/>
      <c r="VRF27" s="260"/>
      <c r="VRG27" s="260"/>
      <c r="VRH27" s="260"/>
      <c r="VRI27" s="260"/>
      <c r="VRJ27" s="260"/>
      <c r="VRK27" s="260"/>
      <c r="VRL27" s="260"/>
      <c r="VRM27" s="260"/>
      <c r="VRN27" s="260"/>
      <c r="VRO27" s="260"/>
      <c r="VRP27" s="260"/>
      <c r="VRQ27" s="260"/>
      <c r="VRR27" s="260"/>
      <c r="VRS27" s="260"/>
      <c r="VRT27" s="260"/>
      <c r="VRU27" s="260"/>
      <c r="VRV27" s="260"/>
      <c r="VRW27" s="260"/>
      <c r="VRX27" s="260"/>
      <c r="VRY27" s="260"/>
      <c r="VRZ27" s="260"/>
      <c r="VSA27" s="260"/>
      <c r="VSB27" s="260"/>
      <c r="VSC27" s="260"/>
      <c r="VSD27" s="260"/>
      <c r="VSE27" s="260"/>
      <c r="VSF27" s="260"/>
      <c r="VSG27" s="260"/>
      <c r="VSH27" s="260"/>
      <c r="VSI27" s="260"/>
      <c r="VSJ27" s="260"/>
      <c r="VSK27" s="260"/>
      <c r="VSL27" s="260"/>
      <c r="VSM27" s="260"/>
      <c r="VSN27" s="260"/>
      <c r="VSO27" s="260"/>
      <c r="VSP27" s="260"/>
      <c r="VSQ27" s="260"/>
      <c r="VSR27" s="260"/>
      <c r="VSS27" s="260"/>
      <c r="VST27" s="260"/>
      <c r="VSU27" s="260"/>
      <c r="VSV27" s="260"/>
      <c r="VSW27" s="260"/>
      <c r="VSX27" s="260"/>
      <c r="VSY27" s="260"/>
      <c r="VSZ27" s="260"/>
      <c r="VTA27" s="260"/>
      <c r="VTB27" s="260"/>
      <c r="VTC27" s="260"/>
      <c r="VTD27" s="260"/>
      <c r="VTE27" s="260"/>
      <c r="VTF27" s="260"/>
      <c r="VTG27" s="260"/>
      <c r="VTH27" s="260"/>
      <c r="VTI27" s="260"/>
      <c r="VTJ27" s="260"/>
      <c r="VTK27" s="260"/>
      <c r="VTL27" s="260"/>
      <c r="VTM27" s="260"/>
      <c r="VTN27" s="260"/>
      <c r="VTO27" s="260"/>
      <c r="VTP27" s="260"/>
      <c r="VTQ27" s="260"/>
      <c r="VTR27" s="260"/>
      <c r="VTS27" s="260"/>
      <c r="VTT27" s="260"/>
      <c r="VTU27" s="260"/>
      <c r="VTV27" s="260"/>
      <c r="VTW27" s="260"/>
      <c r="VTX27" s="260"/>
      <c r="VTY27" s="260"/>
      <c r="VTZ27" s="260"/>
      <c r="VUA27" s="260"/>
      <c r="VUB27" s="260"/>
      <c r="VUC27" s="260"/>
      <c r="VUD27" s="260"/>
      <c r="VUE27" s="260"/>
      <c r="VUF27" s="260"/>
      <c r="VUG27" s="260"/>
      <c r="VUH27" s="260"/>
      <c r="VUI27" s="260"/>
      <c r="VUJ27" s="260"/>
      <c r="VUK27" s="260"/>
      <c r="VUL27" s="260"/>
      <c r="VUM27" s="260"/>
      <c r="VUN27" s="260"/>
      <c r="VUO27" s="260"/>
      <c r="VUP27" s="260"/>
      <c r="VUQ27" s="260"/>
      <c r="VUR27" s="260"/>
      <c r="VUS27" s="260"/>
      <c r="VUT27" s="260"/>
      <c r="VUU27" s="260"/>
      <c r="VUV27" s="260"/>
      <c r="VUW27" s="260"/>
      <c r="VUX27" s="260"/>
      <c r="VUY27" s="260"/>
      <c r="VUZ27" s="260"/>
      <c r="VVA27" s="260"/>
      <c r="VVB27" s="260"/>
      <c r="VVC27" s="260"/>
      <c r="VVD27" s="260"/>
      <c r="VVE27" s="260"/>
      <c r="VVF27" s="260"/>
      <c r="VVG27" s="260"/>
      <c r="VVH27" s="260"/>
      <c r="VVI27" s="260"/>
      <c r="VVJ27" s="260"/>
      <c r="VVK27" s="260"/>
      <c r="VVL27" s="260"/>
      <c r="VVM27" s="260"/>
      <c r="VVN27" s="260"/>
      <c r="VVO27" s="260"/>
      <c r="VVP27" s="260"/>
      <c r="VVQ27" s="260"/>
      <c r="VVR27" s="260"/>
      <c r="VVS27" s="260"/>
      <c r="VVT27" s="260"/>
      <c r="VVU27" s="260"/>
      <c r="VVV27" s="260"/>
      <c r="VVW27" s="260"/>
      <c r="VVX27" s="260"/>
      <c r="VVY27" s="260"/>
      <c r="VVZ27" s="260"/>
      <c r="VWA27" s="260"/>
      <c r="VWB27" s="260"/>
      <c r="VWC27" s="260"/>
      <c r="VWD27" s="260"/>
      <c r="VWE27" s="260"/>
      <c r="VWF27" s="260"/>
      <c r="VWG27" s="260"/>
      <c r="VWH27" s="260"/>
      <c r="VWI27" s="260"/>
      <c r="VWJ27" s="260"/>
      <c r="VWK27" s="260"/>
      <c r="VWL27" s="260"/>
      <c r="VWM27" s="260"/>
      <c r="VWN27" s="260"/>
      <c r="VWO27" s="260"/>
      <c r="VWP27" s="260"/>
      <c r="VWQ27" s="260"/>
      <c r="VWR27" s="260"/>
      <c r="VWS27" s="260"/>
      <c r="VWT27" s="260"/>
      <c r="VWU27" s="260"/>
      <c r="VWV27" s="260"/>
      <c r="VWW27" s="260"/>
      <c r="VWX27" s="260"/>
      <c r="VWY27" s="260"/>
      <c r="VWZ27" s="260"/>
      <c r="VXA27" s="260"/>
      <c r="VXB27" s="260"/>
      <c r="VXC27" s="260"/>
      <c r="VXD27" s="260"/>
      <c r="VXE27" s="260"/>
      <c r="VXF27" s="260"/>
      <c r="VXG27" s="260"/>
      <c r="VXH27" s="260"/>
      <c r="VXI27" s="260"/>
      <c r="VXJ27" s="260"/>
      <c r="VXK27" s="260"/>
      <c r="VXL27" s="260"/>
      <c r="VXM27" s="260"/>
      <c r="VXN27" s="260"/>
      <c r="VXO27" s="260"/>
      <c r="VXP27" s="260"/>
      <c r="VXQ27" s="260"/>
      <c r="VXR27" s="260"/>
      <c r="VXS27" s="260"/>
      <c r="VXT27" s="260"/>
      <c r="VXU27" s="260"/>
      <c r="VXV27" s="260"/>
      <c r="VXW27" s="260"/>
      <c r="VXX27" s="260"/>
      <c r="VXY27" s="260"/>
      <c r="VXZ27" s="260"/>
      <c r="VYA27" s="260"/>
      <c r="VYB27" s="260"/>
      <c r="VYC27" s="260"/>
      <c r="VYD27" s="260"/>
      <c r="VYE27" s="260"/>
      <c r="VYF27" s="260"/>
      <c r="VYG27" s="260"/>
      <c r="VYH27" s="260"/>
      <c r="VYI27" s="260"/>
      <c r="VYJ27" s="260"/>
      <c r="VYK27" s="260"/>
      <c r="VYL27" s="260"/>
      <c r="VYM27" s="260"/>
      <c r="VYN27" s="260"/>
      <c r="VYO27" s="260"/>
      <c r="VYP27" s="260"/>
      <c r="VYQ27" s="260"/>
      <c r="VYR27" s="260"/>
      <c r="VYS27" s="260"/>
      <c r="VYT27" s="260"/>
      <c r="VYU27" s="260"/>
      <c r="VYV27" s="260"/>
      <c r="VYW27" s="260"/>
      <c r="VYX27" s="260"/>
      <c r="VYY27" s="260"/>
      <c r="VYZ27" s="260"/>
      <c r="VZA27" s="260"/>
      <c r="VZB27" s="260"/>
      <c r="VZC27" s="260"/>
      <c r="VZD27" s="260"/>
      <c r="VZE27" s="260"/>
      <c r="VZF27" s="260"/>
      <c r="VZG27" s="260"/>
      <c r="VZH27" s="260"/>
      <c r="VZI27" s="260"/>
      <c r="VZJ27" s="260"/>
      <c r="VZK27" s="260"/>
      <c r="VZL27" s="260"/>
      <c r="VZM27" s="260"/>
      <c r="VZN27" s="260"/>
      <c r="VZO27" s="260"/>
      <c r="VZP27" s="260"/>
      <c r="VZQ27" s="260"/>
      <c r="VZR27" s="260"/>
      <c r="VZS27" s="260"/>
      <c r="VZT27" s="260"/>
      <c r="VZU27" s="260"/>
      <c r="VZV27" s="260"/>
      <c r="VZW27" s="260"/>
      <c r="VZX27" s="260"/>
      <c r="VZY27" s="260"/>
      <c r="VZZ27" s="260"/>
      <c r="WAA27" s="260"/>
      <c r="WAB27" s="260"/>
      <c r="WAC27" s="260"/>
      <c r="WAD27" s="260"/>
      <c r="WAE27" s="260"/>
      <c r="WAF27" s="260"/>
      <c r="WAG27" s="260"/>
      <c r="WAH27" s="260"/>
      <c r="WAI27" s="260"/>
      <c r="WAJ27" s="260"/>
      <c r="WAK27" s="260"/>
      <c r="WAL27" s="260"/>
      <c r="WAM27" s="260"/>
      <c r="WAN27" s="260"/>
      <c r="WAO27" s="260"/>
      <c r="WAP27" s="260"/>
      <c r="WAQ27" s="260"/>
      <c r="WAR27" s="260"/>
      <c r="WAS27" s="260"/>
      <c r="WAT27" s="260"/>
      <c r="WAU27" s="260"/>
      <c r="WAV27" s="260"/>
      <c r="WAW27" s="260"/>
      <c r="WAX27" s="260"/>
      <c r="WAY27" s="260"/>
      <c r="WAZ27" s="260"/>
      <c r="WBA27" s="260"/>
      <c r="WBB27" s="260"/>
      <c r="WBC27" s="260"/>
      <c r="WBD27" s="260"/>
      <c r="WBE27" s="260"/>
      <c r="WBF27" s="260"/>
      <c r="WBG27" s="260"/>
      <c r="WBH27" s="260"/>
      <c r="WBI27" s="260"/>
      <c r="WBJ27" s="260"/>
      <c r="WBK27" s="260"/>
      <c r="WBL27" s="260"/>
      <c r="WBM27" s="260"/>
      <c r="WBN27" s="260"/>
      <c r="WBO27" s="260"/>
      <c r="WBP27" s="260"/>
      <c r="WBQ27" s="260"/>
      <c r="WBR27" s="260"/>
      <c r="WBS27" s="260"/>
      <c r="WBT27" s="260"/>
      <c r="WBU27" s="260"/>
      <c r="WBV27" s="260"/>
      <c r="WBW27" s="260"/>
      <c r="WBX27" s="260"/>
      <c r="WBY27" s="260"/>
      <c r="WBZ27" s="260"/>
      <c r="WCA27" s="260"/>
      <c r="WCB27" s="260"/>
      <c r="WCC27" s="260"/>
      <c r="WCD27" s="260"/>
      <c r="WCE27" s="260"/>
      <c r="WCF27" s="260"/>
      <c r="WCG27" s="260"/>
      <c r="WCH27" s="260"/>
      <c r="WCI27" s="260"/>
      <c r="WCJ27" s="260"/>
      <c r="WCK27" s="260"/>
      <c r="WCL27" s="260"/>
      <c r="WCM27" s="260"/>
      <c r="WCN27" s="260"/>
      <c r="WCO27" s="260"/>
      <c r="WCP27" s="260"/>
      <c r="WCQ27" s="260"/>
      <c r="WCR27" s="260"/>
      <c r="WCS27" s="260"/>
      <c r="WCT27" s="260"/>
      <c r="WCU27" s="260"/>
      <c r="WCV27" s="260"/>
      <c r="WCW27" s="260"/>
      <c r="WCX27" s="260"/>
      <c r="WCY27" s="260"/>
      <c r="WCZ27" s="260"/>
      <c r="WDA27" s="260"/>
      <c r="WDB27" s="260"/>
      <c r="WDC27" s="260"/>
      <c r="WDD27" s="260"/>
      <c r="WDE27" s="260"/>
      <c r="WDF27" s="260"/>
      <c r="WDG27" s="260"/>
      <c r="WDH27" s="260"/>
      <c r="WDI27" s="260"/>
      <c r="WDJ27" s="260"/>
      <c r="WDK27" s="260"/>
      <c r="WDL27" s="260"/>
      <c r="WDM27" s="260"/>
      <c r="WDN27" s="260"/>
      <c r="WDO27" s="260"/>
      <c r="WDP27" s="260"/>
      <c r="WDQ27" s="260"/>
      <c r="WDR27" s="260"/>
      <c r="WDS27" s="260"/>
      <c r="WDT27" s="260"/>
      <c r="WDU27" s="260"/>
      <c r="WDV27" s="260"/>
      <c r="WDW27" s="260"/>
      <c r="WDX27" s="260"/>
      <c r="WDY27" s="260"/>
      <c r="WDZ27" s="260"/>
      <c r="WEA27" s="260"/>
      <c r="WEB27" s="260"/>
      <c r="WEC27" s="260"/>
      <c r="WED27" s="260"/>
      <c r="WEE27" s="260"/>
      <c r="WEF27" s="260"/>
      <c r="WEG27" s="260"/>
      <c r="WEH27" s="260"/>
      <c r="WEI27" s="260"/>
      <c r="WEJ27" s="260"/>
      <c r="WEK27" s="260"/>
      <c r="WEL27" s="260"/>
      <c r="WEM27" s="260"/>
      <c r="WEN27" s="260"/>
      <c r="WEO27" s="260"/>
      <c r="WEP27" s="260"/>
      <c r="WEQ27" s="260"/>
      <c r="WER27" s="260"/>
      <c r="WES27" s="260"/>
      <c r="WET27" s="260"/>
      <c r="WEU27" s="260"/>
      <c r="WEV27" s="260"/>
      <c r="WEW27" s="260"/>
      <c r="WEX27" s="260"/>
      <c r="WEY27" s="260"/>
      <c r="WEZ27" s="260"/>
      <c r="WFA27" s="260"/>
      <c r="WFB27" s="260"/>
      <c r="WFC27" s="260"/>
      <c r="WFD27" s="260"/>
      <c r="WFE27" s="260"/>
      <c r="WFF27" s="260"/>
      <c r="WFG27" s="260"/>
      <c r="WFH27" s="260"/>
      <c r="WFI27" s="260"/>
      <c r="WFJ27" s="260"/>
      <c r="WFK27" s="260"/>
      <c r="WFL27" s="260"/>
      <c r="WFM27" s="260"/>
      <c r="WFN27" s="260"/>
      <c r="WFO27" s="260"/>
      <c r="WFP27" s="260"/>
      <c r="WFQ27" s="260"/>
      <c r="WFR27" s="260"/>
      <c r="WFS27" s="260"/>
      <c r="WFT27" s="260"/>
      <c r="WFU27" s="260"/>
      <c r="WFV27" s="260"/>
      <c r="WFW27" s="260"/>
      <c r="WFX27" s="260"/>
      <c r="WFY27" s="260"/>
      <c r="WFZ27" s="260"/>
      <c r="WGA27" s="260"/>
      <c r="WGB27" s="260"/>
      <c r="WGC27" s="260"/>
      <c r="WGD27" s="260"/>
      <c r="WGE27" s="260"/>
      <c r="WGF27" s="260"/>
      <c r="WGG27" s="260"/>
      <c r="WGH27" s="260"/>
      <c r="WGI27" s="260"/>
      <c r="WGJ27" s="260"/>
      <c r="WGK27" s="260"/>
      <c r="WGL27" s="260"/>
      <c r="WGM27" s="260"/>
      <c r="WGN27" s="260"/>
      <c r="WGO27" s="260"/>
      <c r="WGP27" s="260"/>
      <c r="WGQ27" s="260"/>
      <c r="WGR27" s="260"/>
      <c r="WGS27" s="260"/>
      <c r="WGT27" s="260"/>
      <c r="WGU27" s="260"/>
      <c r="WGV27" s="260"/>
      <c r="WGW27" s="260"/>
      <c r="WGX27" s="260"/>
      <c r="WGY27" s="260"/>
      <c r="WGZ27" s="260"/>
      <c r="WHA27" s="260"/>
      <c r="WHB27" s="260"/>
      <c r="WHC27" s="260"/>
      <c r="WHD27" s="260"/>
      <c r="WHE27" s="260"/>
      <c r="WHF27" s="260"/>
      <c r="WHG27" s="260"/>
      <c r="WHH27" s="260"/>
      <c r="WHI27" s="260"/>
      <c r="WHJ27" s="260"/>
      <c r="WHK27" s="260"/>
      <c r="WHL27" s="260"/>
      <c r="WHM27" s="260"/>
      <c r="WHN27" s="260"/>
      <c r="WHO27" s="260"/>
      <c r="WHP27" s="260"/>
      <c r="WHQ27" s="260"/>
      <c r="WHR27" s="260"/>
      <c r="WHS27" s="260"/>
      <c r="WHT27" s="260"/>
      <c r="WHU27" s="260"/>
      <c r="WHV27" s="260"/>
      <c r="WHW27" s="260"/>
      <c r="WHX27" s="260"/>
      <c r="WHY27" s="260"/>
      <c r="WHZ27" s="260"/>
      <c r="WIA27" s="260"/>
      <c r="WIB27" s="260"/>
      <c r="WIC27" s="260"/>
      <c r="WID27" s="260"/>
      <c r="WIE27" s="260"/>
      <c r="WIF27" s="260"/>
      <c r="WIG27" s="260"/>
      <c r="WIH27" s="260"/>
      <c r="WII27" s="260"/>
      <c r="WIJ27" s="260"/>
      <c r="WIK27" s="260"/>
      <c r="WIL27" s="260"/>
      <c r="WIM27" s="260"/>
      <c r="WIN27" s="260"/>
      <c r="WIO27" s="260"/>
      <c r="WIP27" s="260"/>
      <c r="WIQ27" s="260"/>
      <c r="WIR27" s="260"/>
      <c r="WIS27" s="260"/>
      <c r="WIT27" s="260"/>
      <c r="WIU27" s="260"/>
      <c r="WIV27" s="260"/>
      <c r="WIW27" s="260"/>
      <c r="WIX27" s="260"/>
      <c r="WIY27" s="260"/>
      <c r="WIZ27" s="260"/>
      <c r="WJA27" s="260"/>
      <c r="WJB27" s="260"/>
      <c r="WJC27" s="260"/>
      <c r="WJD27" s="260"/>
      <c r="WJE27" s="260"/>
      <c r="WJF27" s="260"/>
      <c r="WJG27" s="260"/>
      <c r="WJH27" s="260"/>
      <c r="WJI27" s="260"/>
      <c r="WJJ27" s="260"/>
      <c r="WJK27" s="260"/>
      <c r="WJL27" s="260"/>
      <c r="WJM27" s="260"/>
      <c r="WJN27" s="260"/>
      <c r="WJO27" s="260"/>
      <c r="WJP27" s="260"/>
      <c r="WJQ27" s="260"/>
      <c r="WJR27" s="260"/>
      <c r="WJS27" s="260"/>
      <c r="WJT27" s="260"/>
      <c r="WJU27" s="260"/>
      <c r="WJV27" s="260"/>
      <c r="WJW27" s="260"/>
      <c r="WJX27" s="260"/>
      <c r="WJY27" s="260"/>
      <c r="WJZ27" s="260"/>
      <c r="WKA27" s="260"/>
      <c r="WKB27" s="260"/>
      <c r="WKC27" s="260"/>
      <c r="WKD27" s="260"/>
      <c r="WKE27" s="260"/>
      <c r="WKF27" s="260"/>
      <c r="WKG27" s="260"/>
      <c r="WKH27" s="260"/>
      <c r="WKI27" s="260"/>
      <c r="WKJ27" s="260"/>
      <c r="WKK27" s="260"/>
      <c r="WKL27" s="260"/>
      <c r="WKM27" s="260"/>
      <c r="WKN27" s="260"/>
      <c r="WKO27" s="260"/>
      <c r="WKP27" s="260"/>
      <c r="WKQ27" s="260"/>
      <c r="WKR27" s="260"/>
      <c r="WKS27" s="260"/>
      <c r="WKT27" s="260"/>
      <c r="WKU27" s="260"/>
      <c r="WKV27" s="260"/>
      <c r="WKW27" s="260"/>
      <c r="WKX27" s="260"/>
      <c r="WKY27" s="260"/>
      <c r="WKZ27" s="260"/>
      <c r="WLA27" s="260"/>
      <c r="WLB27" s="260"/>
      <c r="WLC27" s="260"/>
      <c r="WLD27" s="260"/>
      <c r="WLE27" s="260"/>
      <c r="WLF27" s="260"/>
      <c r="WLG27" s="260"/>
      <c r="WLH27" s="260"/>
      <c r="WLI27" s="260"/>
      <c r="WLJ27" s="260"/>
      <c r="WLK27" s="260"/>
      <c r="WLL27" s="260"/>
      <c r="WLM27" s="260"/>
      <c r="WLN27" s="260"/>
      <c r="WLO27" s="260"/>
      <c r="WLP27" s="260"/>
      <c r="WLQ27" s="260"/>
      <c r="WLR27" s="260"/>
      <c r="WLS27" s="260"/>
      <c r="WLT27" s="260"/>
      <c r="WLU27" s="260"/>
      <c r="WLV27" s="260"/>
      <c r="WLW27" s="260"/>
      <c r="WLX27" s="260"/>
      <c r="WLY27" s="260"/>
      <c r="WLZ27" s="260"/>
      <c r="WMA27" s="260"/>
      <c r="WMB27" s="260"/>
      <c r="WMC27" s="260"/>
      <c r="WMD27" s="260"/>
      <c r="WME27" s="260"/>
      <c r="WMF27" s="260"/>
      <c r="WMG27" s="260"/>
      <c r="WMH27" s="260"/>
      <c r="WMI27" s="260"/>
      <c r="WMJ27" s="260"/>
      <c r="WMK27" s="260"/>
      <c r="WML27" s="260"/>
      <c r="WMM27" s="260"/>
      <c r="WMN27" s="260"/>
      <c r="WMO27" s="260"/>
      <c r="WMP27" s="260"/>
      <c r="WMQ27" s="260"/>
      <c r="WMR27" s="260"/>
      <c r="WMS27" s="260"/>
      <c r="WMT27" s="260"/>
      <c r="WMU27" s="260"/>
      <c r="WMV27" s="260"/>
      <c r="WMW27" s="260"/>
      <c r="WMX27" s="260"/>
      <c r="WMY27" s="260"/>
      <c r="WMZ27" s="260"/>
      <c r="WNA27" s="260"/>
      <c r="WNB27" s="260"/>
      <c r="WNC27" s="260"/>
      <c r="WND27" s="260"/>
      <c r="WNE27" s="260"/>
      <c r="WNF27" s="260"/>
      <c r="WNG27" s="260"/>
      <c r="WNH27" s="260"/>
      <c r="WNI27" s="260"/>
      <c r="WNJ27" s="260"/>
      <c r="WNK27" s="260"/>
      <c r="WNL27" s="260"/>
      <c r="WNM27" s="260"/>
      <c r="WNN27" s="260"/>
      <c r="WNO27" s="260"/>
      <c r="WNP27" s="260"/>
      <c r="WNQ27" s="260"/>
      <c r="WNR27" s="260"/>
      <c r="WNS27" s="260"/>
      <c r="WNT27" s="260"/>
      <c r="WNU27" s="260"/>
      <c r="WNV27" s="260"/>
      <c r="WNW27" s="260"/>
      <c r="WNX27" s="260"/>
      <c r="WNY27" s="260"/>
      <c r="WNZ27" s="260"/>
      <c r="WOA27" s="260"/>
      <c r="WOB27" s="260"/>
      <c r="WOC27" s="260"/>
      <c r="WOD27" s="260"/>
      <c r="WOE27" s="260"/>
      <c r="WOF27" s="260"/>
      <c r="WOG27" s="260"/>
      <c r="WOH27" s="260"/>
      <c r="WOI27" s="260"/>
      <c r="WOJ27" s="260"/>
      <c r="WOK27" s="260"/>
      <c r="WOL27" s="260"/>
      <c r="WOM27" s="260"/>
      <c r="WON27" s="260"/>
      <c r="WOO27" s="260"/>
      <c r="WOP27" s="260"/>
      <c r="WOQ27" s="260"/>
      <c r="WOR27" s="260"/>
      <c r="WOS27" s="260"/>
      <c r="WOT27" s="260"/>
      <c r="WOU27" s="260"/>
      <c r="WOV27" s="260"/>
      <c r="WOW27" s="260"/>
      <c r="WOX27" s="260"/>
      <c r="WOY27" s="260"/>
      <c r="WOZ27" s="260"/>
      <c r="WPA27" s="260"/>
      <c r="WPB27" s="260"/>
      <c r="WPC27" s="260"/>
      <c r="WPD27" s="260"/>
      <c r="WPE27" s="260"/>
      <c r="WPF27" s="260"/>
      <c r="WPG27" s="260"/>
      <c r="WPH27" s="260"/>
      <c r="WPI27" s="260"/>
      <c r="WPJ27" s="260"/>
      <c r="WPK27" s="260"/>
      <c r="WPL27" s="260"/>
      <c r="WPM27" s="260"/>
      <c r="WPN27" s="260"/>
      <c r="WPO27" s="260"/>
      <c r="WPP27" s="260"/>
      <c r="WPQ27" s="260"/>
      <c r="WPR27" s="260"/>
      <c r="WPS27" s="260"/>
      <c r="WPT27" s="260"/>
      <c r="WPU27" s="260"/>
      <c r="WPV27" s="260"/>
      <c r="WPW27" s="260"/>
      <c r="WPX27" s="260"/>
      <c r="WPY27" s="260"/>
      <c r="WPZ27" s="260"/>
      <c r="WQA27" s="260"/>
      <c r="WQB27" s="260"/>
      <c r="WQC27" s="260"/>
      <c r="WQD27" s="260"/>
      <c r="WQE27" s="260"/>
      <c r="WQF27" s="260"/>
      <c r="WQG27" s="260"/>
      <c r="WQH27" s="260"/>
      <c r="WQI27" s="260"/>
      <c r="WQJ27" s="260"/>
      <c r="WQK27" s="260"/>
      <c r="WQL27" s="260"/>
      <c r="WQM27" s="260"/>
      <c r="WQN27" s="260"/>
      <c r="WQO27" s="260"/>
      <c r="WQP27" s="260"/>
      <c r="WQQ27" s="260"/>
      <c r="WQR27" s="260"/>
      <c r="WQS27" s="260"/>
      <c r="WQT27" s="260"/>
      <c r="WQU27" s="260"/>
      <c r="WQV27" s="260"/>
      <c r="WQW27" s="260"/>
      <c r="WQX27" s="260"/>
      <c r="WQY27" s="260"/>
      <c r="WQZ27" s="260"/>
      <c r="WRA27" s="260"/>
      <c r="WRB27" s="260"/>
      <c r="WRC27" s="260"/>
      <c r="WRD27" s="260"/>
      <c r="WRE27" s="260"/>
      <c r="WRF27" s="260"/>
      <c r="WRG27" s="260"/>
      <c r="WRH27" s="260"/>
      <c r="WRI27" s="260"/>
      <c r="WRJ27" s="260"/>
      <c r="WRK27" s="260"/>
      <c r="WRL27" s="260"/>
      <c r="WRM27" s="260"/>
      <c r="WRN27" s="260"/>
      <c r="WRO27" s="260"/>
      <c r="WRP27" s="260"/>
      <c r="WRQ27" s="260"/>
      <c r="WRR27" s="260"/>
      <c r="WRS27" s="260"/>
      <c r="WRT27" s="260"/>
      <c r="WRU27" s="260"/>
      <c r="WRV27" s="260"/>
      <c r="WRW27" s="260"/>
      <c r="WRX27" s="260"/>
      <c r="WRY27" s="260"/>
      <c r="WRZ27" s="260"/>
      <c r="WSA27" s="260"/>
      <c r="WSB27" s="260"/>
      <c r="WSC27" s="260"/>
      <c r="WSD27" s="260"/>
      <c r="WSE27" s="260"/>
      <c r="WSF27" s="260"/>
      <c r="WSG27" s="260"/>
      <c r="WSH27" s="260"/>
      <c r="WSI27" s="260"/>
      <c r="WSJ27" s="260"/>
      <c r="WSK27" s="260"/>
      <c r="WSL27" s="260"/>
      <c r="WSM27" s="260"/>
      <c r="WSN27" s="260"/>
      <c r="WSO27" s="260"/>
      <c r="WSP27" s="260"/>
      <c r="WSQ27" s="260"/>
      <c r="WSR27" s="260"/>
      <c r="WSS27" s="260"/>
      <c r="WST27" s="260"/>
      <c r="WSU27" s="260"/>
      <c r="WSV27" s="260"/>
      <c r="WSW27" s="260"/>
      <c r="WSX27" s="260"/>
      <c r="WSY27" s="260"/>
      <c r="WSZ27" s="260"/>
      <c r="WTA27" s="260"/>
      <c r="WTB27" s="260"/>
      <c r="WTC27" s="260"/>
      <c r="WTD27" s="260"/>
      <c r="WTE27" s="260"/>
      <c r="WTF27" s="260"/>
      <c r="WTG27" s="260"/>
      <c r="WTH27" s="260"/>
      <c r="WTI27" s="260"/>
      <c r="WTJ27" s="260"/>
      <c r="WTK27" s="260"/>
      <c r="WTL27" s="260"/>
      <c r="WTM27" s="260"/>
      <c r="WTN27" s="260"/>
      <c r="WTO27" s="260"/>
      <c r="WTP27" s="260"/>
      <c r="WTQ27" s="260"/>
      <c r="WTR27" s="260"/>
      <c r="WTS27" s="260"/>
      <c r="WTT27" s="260"/>
      <c r="WTU27" s="260"/>
      <c r="WTV27" s="260"/>
      <c r="WTW27" s="260"/>
      <c r="WTX27" s="260"/>
      <c r="WTY27" s="260"/>
      <c r="WTZ27" s="260"/>
      <c r="WUA27" s="260"/>
      <c r="WUB27" s="260"/>
      <c r="WUC27" s="260"/>
      <c r="WUD27" s="260"/>
      <c r="WUE27" s="260"/>
      <c r="WUF27" s="260"/>
      <c r="WUG27" s="260"/>
      <c r="WUH27" s="260"/>
      <c r="WUI27" s="260"/>
      <c r="WUJ27" s="260"/>
      <c r="WUK27" s="260"/>
      <c r="WUL27" s="260"/>
      <c r="WUM27" s="260"/>
      <c r="WUN27" s="260"/>
      <c r="WUO27" s="260"/>
      <c r="WUP27" s="260"/>
      <c r="WUQ27" s="260"/>
      <c r="WUR27" s="260"/>
      <c r="WUS27" s="260"/>
      <c r="WUT27" s="260"/>
      <c r="WUU27" s="260"/>
      <c r="WUV27" s="260"/>
      <c r="WUW27" s="260"/>
      <c r="WUX27" s="260"/>
      <c r="WUY27" s="260"/>
      <c r="WUZ27" s="260"/>
      <c r="WVA27" s="260"/>
      <c r="WVB27" s="260"/>
      <c r="WVC27" s="260"/>
      <c r="WVD27" s="260"/>
      <c r="WVE27" s="260"/>
      <c r="WVF27" s="260"/>
      <c r="WVG27" s="260"/>
      <c r="WVH27" s="260"/>
      <c r="WVI27" s="260"/>
      <c r="WVJ27" s="260"/>
      <c r="WVK27" s="260"/>
      <c r="WVL27" s="260"/>
      <c r="WVM27" s="260"/>
      <c r="WVN27" s="260"/>
      <c r="WVO27" s="260"/>
      <c r="WVP27" s="260"/>
      <c r="WVQ27" s="260"/>
      <c r="WVR27" s="260"/>
      <c r="WVS27" s="260"/>
      <c r="WVT27" s="260"/>
      <c r="WVU27" s="260"/>
      <c r="WVV27" s="260"/>
      <c r="WVW27" s="260"/>
      <c r="WVX27" s="260"/>
      <c r="WVY27" s="260"/>
      <c r="WVZ27" s="260"/>
      <c r="WWA27" s="260"/>
      <c r="WWB27" s="260"/>
      <c r="WWC27" s="260"/>
      <c r="WWD27" s="260"/>
      <c r="WWE27" s="260"/>
      <c r="WWF27" s="260"/>
      <c r="WWG27" s="260"/>
      <c r="WWH27" s="260"/>
      <c r="WWI27" s="260"/>
      <c r="WWJ27" s="260"/>
      <c r="WWK27" s="260"/>
      <c r="WWL27" s="260"/>
      <c r="WWM27" s="260"/>
      <c r="WWN27" s="260"/>
      <c r="WWO27" s="260"/>
      <c r="WWP27" s="260"/>
      <c r="WWQ27" s="260"/>
      <c r="WWR27" s="260"/>
      <c r="WWS27" s="260"/>
      <c r="WWT27" s="260"/>
      <c r="WWU27" s="260"/>
      <c r="WWV27" s="260"/>
      <c r="WWW27" s="260"/>
      <c r="WWX27" s="260"/>
      <c r="WWY27" s="260"/>
      <c r="WWZ27" s="260"/>
      <c r="WXA27" s="260"/>
      <c r="WXB27" s="260"/>
      <c r="WXC27" s="260"/>
      <c r="WXD27" s="260"/>
      <c r="WXE27" s="260"/>
      <c r="WXF27" s="260"/>
      <c r="WXG27" s="260"/>
      <c r="WXH27" s="260"/>
      <c r="WXI27" s="260"/>
      <c r="WXJ27" s="260"/>
      <c r="WXK27" s="260"/>
      <c r="WXL27" s="260"/>
      <c r="WXM27" s="260"/>
      <c r="WXN27" s="260"/>
      <c r="WXO27" s="260"/>
      <c r="WXP27" s="260"/>
      <c r="WXQ27" s="260"/>
      <c r="WXR27" s="260"/>
      <c r="WXS27" s="260"/>
      <c r="WXT27" s="260"/>
      <c r="WXU27" s="260"/>
      <c r="WXV27" s="260"/>
      <c r="WXW27" s="260"/>
      <c r="WXX27" s="260"/>
      <c r="WXY27" s="260"/>
      <c r="WXZ27" s="260"/>
      <c r="WYA27" s="260"/>
      <c r="WYB27" s="260"/>
      <c r="WYC27" s="260"/>
      <c r="WYD27" s="260"/>
      <c r="WYE27" s="260"/>
      <c r="WYF27" s="260"/>
      <c r="WYG27" s="260"/>
      <c r="WYH27" s="260"/>
      <c r="WYI27" s="260"/>
      <c r="WYJ27" s="260"/>
      <c r="WYK27" s="260"/>
      <c r="WYL27" s="260"/>
      <c r="WYM27" s="260"/>
      <c r="WYN27" s="260"/>
      <c r="WYO27" s="260"/>
      <c r="WYP27" s="260"/>
      <c r="WYQ27" s="260"/>
      <c r="WYR27" s="260"/>
      <c r="WYS27" s="260"/>
      <c r="WYT27" s="260"/>
      <c r="WYU27" s="260"/>
      <c r="WYV27" s="260"/>
      <c r="WYW27" s="260"/>
      <c r="WYX27" s="260"/>
      <c r="WYY27" s="260"/>
      <c r="WYZ27" s="260"/>
      <c r="WZA27" s="260"/>
      <c r="WZB27" s="260"/>
      <c r="WZC27" s="260"/>
      <c r="WZD27" s="260"/>
      <c r="WZE27" s="260"/>
      <c r="WZF27" s="260"/>
      <c r="WZG27" s="260"/>
      <c r="WZH27" s="260"/>
      <c r="WZI27" s="260"/>
      <c r="WZJ27" s="260"/>
      <c r="WZK27" s="260"/>
      <c r="WZL27" s="260"/>
      <c r="WZM27" s="260"/>
      <c r="WZN27" s="260"/>
      <c r="WZO27" s="260"/>
      <c r="WZP27" s="260"/>
      <c r="WZQ27" s="260"/>
      <c r="WZR27" s="260"/>
      <c r="WZS27" s="260"/>
      <c r="WZT27" s="260"/>
      <c r="WZU27" s="260"/>
      <c r="WZV27" s="260"/>
      <c r="WZW27" s="260"/>
      <c r="WZX27" s="260"/>
      <c r="WZY27" s="260"/>
      <c r="WZZ27" s="260"/>
      <c r="XAA27" s="260"/>
      <c r="XAB27" s="260"/>
      <c r="XAC27" s="260"/>
      <c r="XAD27" s="260"/>
      <c r="XAE27" s="260"/>
      <c r="XAF27" s="260"/>
      <c r="XAG27" s="260"/>
      <c r="XAH27" s="260"/>
      <c r="XAI27" s="260"/>
      <c r="XAJ27" s="260"/>
      <c r="XAK27" s="260"/>
      <c r="XAL27" s="260"/>
      <c r="XAM27" s="260"/>
      <c r="XAN27" s="260"/>
      <c r="XAO27" s="260"/>
      <c r="XAP27" s="260"/>
      <c r="XAQ27" s="260"/>
      <c r="XAR27" s="260"/>
      <c r="XAS27" s="260"/>
      <c r="XAT27" s="260"/>
      <c r="XAU27" s="260"/>
      <c r="XAV27" s="260"/>
      <c r="XAW27" s="260"/>
      <c r="XAX27" s="260"/>
      <c r="XAY27" s="260"/>
      <c r="XAZ27" s="260"/>
      <c r="XBA27" s="260"/>
      <c r="XBB27" s="260"/>
      <c r="XBC27" s="260"/>
      <c r="XBD27" s="260"/>
      <c r="XBE27" s="260"/>
      <c r="XBF27" s="260"/>
      <c r="XBG27" s="260"/>
      <c r="XBH27" s="260"/>
      <c r="XBI27" s="260"/>
      <c r="XBJ27" s="260"/>
      <c r="XBK27" s="260"/>
      <c r="XBL27" s="260"/>
      <c r="XBM27" s="260"/>
      <c r="XBN27" s="260"/>
      <c r="XBO27" s="260"/>
      <c r="XBP27" s="260"/>
      <c r="XBQ27" s="260"/>
      <c r="XBR27" s="260"/>
      <c r="XBS27" s="260"/>
      <c r="XBT27" s="260"/>
      <c r="XBU27" s="260"/>
      <c r="XBV27" s="260"/>
      <c r="XBW27" s="260"/>
      <c r="XBX27" s="260"/>
      <c r="XBY27" s="260"/>
      <c r="XBZ27" s="260"/>
      <c r="XCA27" s="260"/>
      <c r="XCB27" s="260"/>
      <c r="XCC27" s="260"/>
      <c r="XCD27" s="260"/>
      <c r="XCE27" s="260"/>
      <c r="XCF27" s="260"/>
      <c r="XCG27" s="260"/>
      <c r="XCH27" s="260"/>
      <c r="XCI27" s="260"/>
      <c r="XCJ27" s="260"/>
      <c r="XCK27" s="260"/>
      <c r="XCL27" s="260"/>
      <c r="XCM27" s="260"/>
      <c r="XCN27" s="260"/>
      <c r="XCO27" s="260"/>
      <c r="XCP27" s="260"/>
      <c r="XCQ27" s="260"/>
      <c r="XCR27" s="260"/>
      <c r="XCS27" s="260"/>
      <c r="XCT27" s="260"/>
      <c r="XCU27" s="260"/>
      <c r="XCV27" s="260"/>
      <c r="XCW27" s="260"/>
      <c r="XCX27" s="260"/>
      <c r="XCY27" s="260"/>
      <c r="XCZ27" s="260"/>
      <c r="XDA27" s="260"/>
      <c r="XDB27" s="260"/>
      <c r="XDC27" s="260"/>
      <c r="XDD27" s="260"/>
      <c r="XDE27" s="260"/>
      <c r="XDF27" s="260"/>
      <c r="XDG27" s="260"/>
      <c r="XDH27" s="260"/>
      <c r="XDI27" s="260"/>
      <c r="XDJ27" s="260"/>
      <c r="XDK27" s="260"/>
      <c r="XDL27" s="260"/>
      <c r="XDM27" s="260"/>
      <c r="XDN27" s="260"/>
      <c r="XDO27" s="260"/>
      <c r="XDP27" s="260"/>
      <c r="XDQ27" s="260"/>
      <c r="XDR27" s="260"/>
      <c r="XDS27" s="260"/>
      <c r="XDT27" s="260"/>
      <c r="XDU27" s="260"/>
      <c r="XDV27" s="260"/>
      <c r="XDW27" s="260"/>
      <c r="XDX27" s="260"/>
      <c r="XDY27" s="260"/>
      <c r="XDZ27" s="260"/>
      <c r="XEA27" s="260"/>
      <c r="XEB27" s="260"/>
      <c r="XEC27" s="260"/>
      <c r="XED27" s="260"/>
      <c r="XEE27" s="260"/>
      <c r="XEF27" s="260"/>
      <c r="XEG27" s="260"/>
      <c r="XEH27" s="260"/>
      <c r="XEI27" s="260"/>
      <c r="XEJ27" s="260"/>
      <c r="XEK27" s="260"/>
      <c r="XEL27" s="260"/>
      <c r="XEM27" s="260"/>
      <c r="XEN27" s="260"/>
      <c r="XEO27" s="260"/>
      <c r="XEP27" s="260"/>
      <c r="XEQ27" s="260"/>
      <c r="XER27" s="260"/>
      <c r="XES27" s="260"/>
      <c r="XET27" s="260"/>
      <c r="XEU27" s="260"/>
      <c r="XEV27" s="260"/>
      <c r="XEW27" s="260"/>
      <c r="XEX27" s="260"/>
      <c r="XEY27" s="260"/>
      <c r="XEZ27" s="260"/>
      <c r="XFA27" s="260"/>
      <c r="XFB27" s="260"/>
      <c r="XFC27" s="260"/>
      <c r="XFD27" s="260"/>
    </row>
    <row r="28" hidden="true" spans="1:16384">
      <c r="A28" s="260"/>
      <c r="B28" s="260"/>
      <c r="C28" s="260"/>
      <c r="F28" s="412"/>
      <c r="G28" s="412"/>
      <c r="H28" s="412"/>
      <c r="I28" s="396">
        <f>SUM(I26:I27)</f>
        <v>173304.770371</v>
      </c>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hidden="true" spans="1:16384">
      <c r="A29" s="260"/>
      <c r="B29" s="395">
        <f>D20-B20</f>
        <v>15803.28119</v>
      </c>
      <c r="C29" s="260"/>
      <c r="F29" s="412"/>
      <c r="G29" s="412"/>
      <c r="H29" s="412"/>
      <c r="I29" s="105">
        <v>140000</v>
      </c>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hidden="true" spans="1:16384">
      <c r="A30" s="260"/>
      <c r="B30" s="260">
        <f>B29/B20</f>
        <v>0.0189683606771737</v>
      </c>
      <c r="C30" s="260"/>
      <c r="F30" s="412"/>
      <c r="G30" s="412"/>
      <c r="H30" s="412"/>
      <c r="I30" s="396">
        <f>I28-I29</f>
        <v>33304.770371</v>
      </c>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260" customFormat="true" hidden="true" spans="4:10">
      <c r="D31" s="105"/>
      <c r="E31" s="388"/>
      <c r="F31" s="412"/>
      <c r="G31" s="412"/>
      <c r="H31" s="412"/>
      <c r="I31" s="105"/>
      <c r="J31" s="388"/>
    </row>
    <row r="32" s="260" customFormat="true" hidden="true" spans="4:10">
      <c r="D32" s="105"/>
      <c r="E32" s="388"/>
      <c r="F32" s="412"/>
      <c r="G32" s="412"/>
      <c r="H32" s="412"/>
      <c r="I32" s="105"/>
      <c r="J32" s="388"/>
    </row>
    <row r="33" spans="1:16384">
      <c r="A33" s="260"/>
      <c r="B33" s="260"/>
      <c r="C33" s="260"/>
      <c r="F33" s="412"/>
      <c r="G33" s="413"/>
      <c r="H33" s="412"/>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hidden="true" spans="2:7">
      <c r="B34" s="396"/>
      <c r="D34" s="399"/>
      <c r="G34" s="414"/>
    </row>
    <row r="35" spans="2:7">
      <c r="B35" s="396"/>
      <c r="C35" s="396"/>
      <c r="D35" s="396"/>
      <c r="G35" s="414"/>
    </row>
    <row r="36" spans="2:7">
      <c r="B36" s="396"/>
      <c r="F36" s="414"/>
      <c r="G36" s="414"/>
    </row>
    <row r="37" spans="6:7">
      <c r="F37" s="414"/>
      <c r="G37" s="414"/>
    </row>
    <row r="38" spans="2:2">
      <c r="B38" s="396"/>
    </row>
    <row r="45" spans="12:12">
      <c r="L45" s="396"/>
    </row>
  </sheetData>
  <mergeCells count="10">
    <mergeCell ref="A2:J2"/>
    <mergeCell ref="I3:J3"/>
    <mergeCell ref="A4:E4"/>
    <mergeCell ref="F4:J4"/>
    <mergeCell ref="C5:E5"/>
    <mergeCell ref="H5:J5"/>
    <mergeCell ref="A5:A6"/>
    <mergeCell ref="B5:B6"/>
    <mergeCell ref="F5:F6"/>
    <mergeCell ref="G5:G6"/>
  </mergeCells>
  <printOptions horizontalCentered="true"/>
  <pageMargins left="0.0784722222222222" right="0.0784722222222222" top="0.786805555555556" bottom="0.66875" header="0.196527777777778" footer="0.196527777777778"/>
  <pageSetup paperSize="9" scale="81" fitToHeight="0" orientation="landscape"/>
  <headerFooter alignWithMargins="0">
    <oddFooter>&amp;C第 &amp;P 页，共 &amp;N 页</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31"/>
  <sheetViews>
    <sheetView view="pageBreakPreview" zoomScaleNormal="100" zoomScaleSheetLayoutView="100" workbookViewId="0">
      <selection activeCell="M12" sqref="M12"/>
    </sheetView>
  </sheetViews>
  <sheetFormatPr defaultColWidth="9" defaultRowHeight="15.8" outlineLevelCol="6"/>
  <cols>
    <col min="1" max="1" width="14.2538461538462" style="259" customWidth="true"/>
    <col min="2" max="2" width="37.7538461538462" style="260" customWidth="true"/>
    <col min="3" max="5" width="11.8769230769231" style="366" customWidth="true"/>
    <col min="6" max="6" width="8.37692307692308" style="367" customWidth="true"/>
    <col min="7" max="7" width="8" style="260" customWidth="true"/>
    <col min="8" max="16384" width="9" style="260"/>
  </cols>
  <sheetData>
    <row r="1" s="105" customFormat="true" spans="1:7">
      <c r="A1" s="298" t="s">
        <v>1873</v>
      </c>
      <c r="C1" s="366"/>
      <c r="D1" s="366"/>
      <c r="E1" s="366"/>
      <c r="F1" s="367"/>
      <c r="G1" s="359"/>
    </row>
    <row r="2" ht="21.6" spans="1:7">
      <c r="A2" s="263" t="s">
        <v>1874</v>
      </c>
      <c r="B2" s="263"/>
      <c r="C2" s="368"/>
      <c r="D2" s="368"/>
      <c r="E2" s="368"/>
      <c r="F2" s="379"/>
      <c r="G2" s="263"/>
    </row>
    <row r="3" spans="1:7">
      <c r="A3" s="369"/>
      <c r="B3" s="365"/>
      <c r="C3" s="370"/>
      <c r="D3" s="370"/>
      <c r="E3" s="370"/>
      <c r="F3" s="380"/>
      <c r="G3" s="265" t="s">
        <v>54</v>
      </c>
    </row>
    <row r="4" s="365" customFormat="true" ht="24.95" customHeight="true" spans="1:7">
      <c r="A4" s="266" t="s">
        <v>1875</v>
      </c>
      <c r="B4" s="266" t="s">
        <v>1876</v>
      </c>
      <c r="C4" s="322" t="s">
        <v>1850</v>
      </c>
      <c r="D4" s="371" t="s">
        <v>1172</v>
      </c>
      <c r="E4" s="381"/>
      <c r="F4" s="382"/>
      <c r="G4" s="267" t="s">
        <v>1877</v>
      </c>
    </row>
    <row r="5" s="365" customFormat="true" ht="24.95" customHeight="true" spans="1:7">
      <c r="A5" s="269"/>
      <c r="B5" s="269"/>
      <c r="C5" s="325"/>
      <c r="D5" s="322" t="s">
        <v>1851</v>
      </c>
      <c r="E5" s="324" t="s">
        <v>1527</v>
      </c>
      <c r="F5" s="383" t="s">
        <v>1852</v>
      </c>
      <c r="G5" s="270"/>
    </row>
    <row r="6" s="365" customFormat="true" ht="20.1" customHeight="true" spans="1:7">
      <c r="A6" s="305">
        <v>10306</v>
      </c>
      <c r="B6" s="305" t="s">
        <v>1878</v>
      </c>
      <c r="C6" s="372">
        <v>777978.300517</v>
      </c>
      <c r="D6" s="372">
        <v>774411.730696</v>
      </c>
      <c r="E6" s="372">
        <v>835742.819108</v>
      </c>
      <c r="F6" s="384">
        <f>E6/D6-1</f>
        <v>0.0791970033264848</v>
      </c>
      <c r="G6" s="278"/>
    </row>
    <row r="7" s="365" customFormat="true" ht="20.1" customHeight="true" spans="1:7">
      <c r="A7" s="274">
        <v>1030601</v>
      </c>
      <c r="B7" s="307" t="s">
        <v>1855</v>
      </c>
      <c r="C7" s="372">
        <v>556061.437429</v>
      </c>
      <c r="D7" s="372">
        <v>543648.5835</v>
      </c>
      <c r="E7" s="372">
        <v>614205.15483</v>
      </c>
      <c r="F7" s="384">
        <f>E7/D7-1</f>
        <v>0.129783417949437</v>
      </c>
      <c r="G7" s="275"/>
    </row>
    <row r="8" s="365" customFormat="true" ht="20.1" customHeight="true" spans="1:7">
      <c r="A8" s="277">
        <v>103060103</v>
      </c>
      <c r="B8" s="308" t="s">
        <v>1879</v>
      </c>
      <c r="C8" s="373"/>
      <c r="D8" s="327"/>
      <c r="E8" s="327"/>
      <c r="F8" s="384"/>
      <c r="G8" s="278"/>
    </row>
    <row r="9" s="365" customFormat="true" ht="20.1" customHeight="true" spans="1:7">
      <c r="A9" s="277">
        <v>103060198</v>
      </c>
      <c r="B9" s="310" t="s">
        <v>1880</v>
      </c>
      <c r="C9" s="372">
        <v>556061.437429</v>
      </c>
      <c r="D9" s="372">
        <v>543648.5835</v>
      </c>
      <c r="E9" s="372">
        <v>614205.15483</v>
      </c>
      <c r="F9" s="384">
        <f t="shared" ref="F9:F13" si="0">E9/D9-1</f>
        <v>0.129783417949437</v>
      </c>
      <c r="G9" s="278"/>
    </row>
    <row r="10" s="365" customFormat="true" ht="20.1" customHeight="true" spans="1:7">
      <c r="A10" s="274">
        <v>1030602</v>
      </c>
      <c r="B10" s="307" t="s">
        <v>1857</v>
      </c>
      <c r="C10" s="372">
        <v>221037.664278</v>
      </c>
      <c r="D10" s="372">
        <v>230263.147196</v>
      </c>
      <c r="E10" s="372">
        <v>221037.664278</v>
      </c>
      <c r="F10" s="384">
        <f t="shared" si="0"/>
        <v>-0.0400649562482843</v>
      </c>
      <c r="G10" s="275"/>
    </row>
    <row r="11" s="365" customFormat="true" ht="20.1" customHeight="true" spans="1:7">
      <c r="A11" s="277">
        <v>103060202</v>
      </c>
      <c r="B11" s="310" t="s">
        <v>1881</v>
      </c>
      <c r="C11" s="373"/>
      <c r="D11" s="327"/>
      <c r="E11" s="327"/>
      <c r="F11" s="384"/>
      <c r="G11" s="278"/>
    </row>
    <row r="12" s="365" customFormat="true" ht="20.1" customHeight="true" spans="1:7">
      <c r="A12" s="277">
        <v>103060203</v>
      </c>
      <c r="B12" s="310" t="s">
        <v>1882</v>
      </c>
      <c r="C12" s="373"/>
      <c r="D12" s="327"/>
      <c r="E12" s="327"/>
      <c r="F12" s="384"/>
      <c r="G12" s="278"/>
    </row>
    <row r="13" s="365" customFormat="true" ht="20.1" customHeight="true" spans="1:7">
      <c r="A13" s="277">
        <v>103060298</v>
      </c>
      <c r="B13" s="310" t="s">
        <v>1883</v>
      </c>
      <c r="C13" s="373">
        <v>221037.664278</v>
      </c>
      <c r="D13" s="373">
        <v>230263.147196</v>
      </c>
      <c r="E13" s="373">
        <v>221037.664278</v>
      </c>
      <c r="F13" s="385">
        <f t="shared" si="0"/>
        <v>-0.0400649562482843</v>
      </c>
      <c r="G13" s="278"/>
    </row>
    <row r="14" s="365" customFormat="true" ht="20.1" customHeight="true" spans="1:7">
      <c r="A14" s="274">
        <v>1030603</v>
      </c>
      <c r="B14" s="307" t="s">
        <v>1859</v>
      </c>
      <c r="C14" s="372"/>
      <c r="D14" s="328"/>
      <c r="E14" s="328"/>
      <c r="F14" s="384"/>
      <c r="G14" s="275"/>
    </row>
    <row r="15" s="365" customFormat="true" ht="20.1" customHeight="true" spans="1:7">
      <c r="A15" s="277">
        <v>103060304</v>
      </c>
      <c r="B15" s="310" t="s">
        <v>1884</v>
      </c>
      <c r="C15" s="373"/>
      <c r="D15" s="327"/>
      <c r="E15" s="327"/>
      <c r="F15" s="384"/>
      <c r="G15" s="278"/>
    </row>
    <row r="16" s="365" customFormat="true" ht="20.1" customHeight="true" spans="1:7">
      <c r="A16" s="277">
        <v>103060305</v>
      </c>
      <c r="B16" s="310" t="s">
        <v>1885</v>
      </c>
      <c r="C16" s="373"/>
      <c r="D16" s="327"/>
      <c r="E16" s="327"/>
      <c r="F16" s="384"/>
      <c r="G16" s="278"/>
    </row>
    <row r="17" s="365" customFormat="true" ht="20.1" customHeight="true" spans="1:7">
      <c r="A17" s="277">
        <v>103060398</v>
      </c>
      <c r="B17" s="310" t="s">
        <v>1886</v>
      </c>
      <c r="C17" s="373"/>
      <c r="D17" s="327"/>
      <c r="E17" s="327"/>
      <c r="F17" s="384"/>
      <c r="G17" s="278"/>
    </row>
    <row r="18" s="365" customFormat="true" ht="20.1" customHeight="true" spans="1:7">
      <c r="A18" s="274">
        <v>1030604</v>
      </c>
      <c r="B18" s="307" t="s">
        <v>1861</v>
      </c>
      <c r="C18" s="372"/>
      <c r="D18" s="328"/>
      <c r="E18" s="328"/>
      <c r="F18" s="384"/>
      <c r="G18" s="275"/>
    </row>
    <row r="19" s="365" customFormat="true" ht="20.1" customHeight="true" spans="1:7">
      <c r="A19" s="277">
        <v>103060401</v>
      </c>
      <c r="B19" s="310" t="s">
        <v>1887</v>
      </c>
      <c r="C19" s="373"/>
      <c r="D19" s="327"/>
      <c r="E19" s="327"/>
      <c r="F19" s="384"/>
      <c r="G19" s="278"/>
    </row>
    <row r="20" s="365" customFormat="true" ht="20.1" customHeight="true" spans="1:7">
      <c r="A20" s="277">
        <v>103060402</v>
      </c>
      <c r="B20" s="310" t="s">
        <v>1888</v>
      </c>
      <c r="C20" s="373"/>
      <c r="D20" s="327"/>
      <c r="E20" s="327"/>
      <c r="F20" s="384"/>
      <c r="G20" s="278"/>
    </row>
    <row r="21" s="365" customFormat="true" ht="20.1" customHeight="true" spans="1:7">
      <c r="A21" s="277">
        <v>103060498</v>
      </c>
      <c r="B21" s="310" t="s">
        <v>1889</v>
      </c>
      <c r="C21" s="373"/>
      <c r="D21" s="327"/>
      <c r="E21" s="327"/>
      <c r="F21" s="384"/>
      <c r="G21" s="278"/>
    </row>
    <row r="22" s="365" customFormat="true" ht="20.1" customHeight="true" spans="1:7">
      <c r="A22" s="274">
        <v>1030698</v>
      </c>
      <c r="B22" s="307" t="s">
        <v>1890</v>
      </c>
      <c r="C22" s="372">
        <v>879.19881</v>
      </c>
      <c r="D22" s="372">
        <v>500</v>
      </c>
      <c r="E22" s="372">
        <v>500</v>
      </c>
      <c r="F22" s="384">
        <f>E22/D22-1</f>
        <v>0</v>
      </c>
      <c r="G22" s="275"/>
    </row>
    <row r="23" s="365" customFormat="true" ht="20.1" customHeight="true" spans="1:7">
      <c r="A23" s="274">
        <v>110</v>
      </c>
      <c r="B23" s="307" t="s">
        <v>1891</v>
      </c>
      <c r="C23" s="372">
        <v>356</v>
      </c>
      <c r="D23" s="328"/>
      <c r="E23" s="372">
        <v>356</v>
      </c>
      <c r="F23" s="384"/>
      <c r="G23" s="275"/>
    </row>
    <row r="24" s="365" customFormat="true" ht="20.1" customHeight="true" spans="1:7">
      <c r="A24" s="274">
        <v>11005</v>
      </c>
      <c r="B24" s="307" t="s">
        <v>1892</v>
      </c>
      <c r="C24" s="372">
        <v>356</v>
      </c>
      <c r="D24" s="328"/>
      <c r="E24" s="372">
        <v>356</v>
      </c>
      <c r="F24" s="384"/>
      <c r="G24" s="275"/>
    </row>
    <row r="25" s="365" customFormat="true" ht="20.1" customHeight="true" spans="1:7">
      <c r="A25" s="277">
        <v>1100501</v>
      </c>
      <c r="B25" s="310" t="s">
        <v>1893</v>
      </c>
      <c r="C25" s="372"/>
      <c r="D25" s="328"/>
      <c r="E25" s="328"/>
      <c r="F25" s="384"/>
      <c r="G25" s="275"/>
    </row>
    <row r="26" s="365" customFormat="true" ht="20.1" customHeight="true" spans="1:7">
      <c r="A26" s="277">
        <v>1100502</v>
      </c>
      <c r="B26" s="308" t="s">
        <v>1894</v>
      </c>
      <c r="C26" s="372"/>
      <c r="D26" s="328"/>
      <c r="E26" s="328"/>
      <c r="F26" s="384"/>
      <c r="G26" s="275"/>
    </row>
    <row r="27" s="365" customFormat="true" ht="20.1" customHeight="true" spans="1:7">
      <c r="A27" s="374"/>
      <c r="B27" s="375"/>
      <c r="C27" s="376"/>
      <c r="D27" s="377"/>
      <c r="E27" s="377"/>
      <c r="F27" s="384"/>
      <c r="G27" s="375"/>
    </row>
    <row r="28" s="365" customFormat="true" ht="20.1" customHeight="true" spans="1:7">
      <c r="A28" s="374"/>
      <c r="B28" s="287" t="s">
        <v>1864</v>
      </c>
      <c r="C28" s="378">
        <v>778334.300517</v>
      </c>
      <c r="D28" s="378">
        <v>774411.730696</v>
      </c>
      <c r="E28" s="378">
        <v>836098.819108</v>
      </c>
      <c r="F28" s="385">
        <f t="shared" ref="F28:F30" si="1">E28/D28-1</f>
        <v>0.0796567071066432</v>
      </c>
      <c r="G28" s="375"/>
    </row>
    <row r="29" s="365" customFormat="true" ht="20.1" customHeight="true" spans="1:7">
      <c r="A29" s="374"/>
      <c r="B29" s="308" t="s">
        <v>1869</v>
      </c>
      <c r="C29" s="378">
        <v>54804.7070630002</v>
      </c>
      <c r="D29" s="378">
        <v>54239.635278479</v>
      </c>
      <c r="E29" s="378">
        <v>12843.4696620001</v>
      </c>
      <c r="F29" s="385">
        <f t="shared" si="1"/>
        <v>-0.763208775352955</v>
      </c>
      <c r="G29" s="375"/>
    </row>
    <row r="30" s="365" customFormat="true" ht="20.1" customHeight="true" spans="1:7">
      <c r="A30" s="374"/>
      <c r="B30" s="287" t="s">
        <v>1264</v>
      </c>
      <c r="C30" s="378">
        <v>833139.00758</v>
      </c>
      <c r="D30" s="378">
        <v>828651.365974479</v>
      </c>
      <c r="E30" s="378">
        <v>848942.28877</v>
      </c>
      <c r="F30" s="385">
        <f t="shared" si="1"/>
        <v>0.0244866823717345</v>
      </c>
      <c r="G30" s="375"/>
    </row>
    <row r="31" s="365" customFormat="true" ht="21" customHeight="true" spans="1:6">
      <c r="A31" s="280"/>
      <c r="C31" s="370"/>
      <c r="D31" s="370"/>
      <c r="E31" s="370"/>
      <c r="F31" s="386"/>
    </row>
  </sheetData>
  <mergeCells count="6">
    <mergeCell ref="A2:G2"/>
    <mergeCell ref="D4:F4"/>
    <mergeCell ref="A4:A5"/>
    <mergeCell ref="B4:B5"/>
    <mergeCell ref="C4:C5"/>
    <mergeCell ref="G4:G5"/>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37"/>
  <sheetViews>
    <sheetView workbookViewId="0">
      <selection activeCell="A1" sqref="A1"/>
    </sheetView>
  </sheetViews>
  <sheetFormatPr defaultColWidth="9" defaultRowHeight="15.8" outlineLevelCol="6"/>
  <cols>
    <col min="1" max="1" width="8.5" style="259" customWidth="true"/>
    <col min="2" max="2" width="34.5" style="105" customWidth="true"/>
    <col min="3" max="5" width="12.1230769230769" style="349" customWidth="true"/>
    <col min="6" max="6" width="8.25384615384615" style="350" customWidth="true"/>
    <col min="7" max="7" width="8.25384615384615" style="260" customWidth="true"/>
    <col min="8" max="16384" width="9" style="260"/>
  </cols>
  <sheetData>
    <row r="1" s="105" customFormat="true" spans="1:7">
      <c r="A1" s="298" t="s">
        <v>1895</v>
      </c>
      <c r="C1" s="351"/>
      <c r="D1" s="351"/>
      <c r="E1" s="351"/>
      <c r="F1" s="350"/>
      <c r="G1" s="359"/>
    </row>
    <row r="2" ht="21.6" spans="1:7">
      <c r="A2" s="263" t="s">
        <v>1896</v>
      </c>
      <c r="B2" s="352"/>
      <c r="C2" s="353"/>
      <c r="D2" s="353"/>
      <c r="E2" s="353"/>
      <c r="F2" s="360"/>
      <c r="G2" s="263"/>
    </row>
    <row r="3" spans="1:7">
      <c r="A3" s="264"/>
      <c r="B3" s="265"/>
      <c r="C3" s="354"/>
      <c r="D3" s="354"/>
      <c r="E3" s="354"/>
      <c r="G3" s="283" t="s">
        <v>54</v>
      </c>
    </row>
    <row r="4" s="257" customFormat="true" ht="18" customHeight="true" spans="1:7">
      <c r="A4" s="336" t="s">
        <v>1875</v>
      </c>
      <c r="B4" s="336" t="s">
        <v>1876</v>
      </c>
      <c r="C4" s="355" t="s">
        <v>1850</v>
      </c>
      <c r="D4" s="355" t="s">
        <v>1172</v>
      </c>
      <c r="E4" s="355"/>
      <c r="F4" s="361"/>
      <c r="G4" s="286" t="s">
        <v>1877</v>
      </c>
    </row>
    <row r="5" s="257" customFormat="true" ht="21" customHeight="true" spans="1:7">
      <c r="A5" s="336"/>
      <c r="B5" s="336"/>
      <c r="C5" s="355"/>
      <c r="D5" s="355" t="s">
        <v>1851</v>
      </c>
      <c r="E5" s="355" t="s">
        <v>1527</v>
      </c>
      <c r="F5" s="362" t="s">
        <v>1852</v>
      </c>
      <c r="G5" s="286"/>
    </row>
    <row r="6" ht="18.95" customHeight="true" spans="1:7">
      <c r="A6" s="356"/>
      <c r="B6" s="336" t="s">
        <v>1897</v>
      </c>
      <c r="C6" s="357">
        <v>820295.537918</v>
      </c>
      <c r="D6" s="357">
        <v>828651.038399</v>
      </c>
      <c r="E6" s="357">
        <v>848942.28877</v>
      </c>
      <c r="F6" s="363">
        <f t="shared" ref="F6:F8" si="0">E6/D6-1</f>
        <v>0.0244870873633416</v>
      </c>
      <c r="G6" s="290"/>
    </row>
    <row r="7" s="258" customFormat="true" ht="18.95" customHeight="true" spans="1:7">
      <c r="A7" s="274">
        <v>223</v>
      </c>
      <c r="B7" s="275" t="s">
        <v>1854</v>
      </c>
      <c r="C7" s="357">
        <v>545955.499519</v>
      </c>
      <c r="D7" s="357">
        <v>554667</v>
      </c>
      <c r="E7" s="357">
        <v>562419.770371</v>
      </c>
      <c r="F7" s="363">
        <f t="shared" si="0"/>
        <v>0.0139773420286406</v>
      </c>
      <c r="G7" s="291"/>
    </row>
    <row r="8" ht="18.95" customHeight="true" spans="1:7">
      <c r="A8" s="274">
        <v>22301</v>
      </c>
      <c r="B8" s="275" t="s">
        <v>1898</v>
      </c>
      <c r="C8" s="358">
        <v>14676.641509</v>
      </c>
      <c r="D8" s="358">
        <v>16605</v>
      </c>
      <c r="E8" s="358">
        <v>17203</v>
      </c>
      <c r="F8" s="364">
        <f t="shared" si="0"/>
        <v>0.0360132490213791</v>
      </c>
      <c r="G8" s="290"/>
    </row>
    <row r="9" ht="18.95" customHeight="true" spans="1:7">
      <c r="A9" s="277">
        <v>2230101</v>
      </c>
      <c r="B9" s="278" t="s">
        <v>1899</v>
      </c>
      <c r="C9" s="358"/>
      <c r="D9" s="358"/>
      <c r="E9" s="358"/>
      <c r="F9" s="364"/>
      <c r="G9" s="290"/>
    </row>
    <row r="10" ht="18.95" customHeight="true" spans="1:7">
      <c r="A10" s="277">
        <v>2230102</v>
      </c>
      <c r="B10" s="278" t="s">
        <v>1900</v>
      </c>
      <c r="C10" s="358"/>
      <c r="D10" s="358"/>
      <c r="E10" s="358"/>
      <c r="F10" s="364"/>
      <c r="G10" s="290"/>
    </row>
    <row r="11" ht="18.95" customHeight="true" spans="1:7">
      <c r="A11" s="277">
        <v>2230103</v>
      </c>
      <c r="B11" s="278" t="s">
        <v>1901</v>
      </c>
      <c r="C11" s="358">
        <v>988.4528</v>
      </c>
      <c r="D11" s="358">
        <v>1073</v>
      </c>
      <c r="E11" s="358">
        <v>1950</v>
      </c>
      <c r="F11" s="364">
        <f>E11/D11-1</f>
        <v>0.817334575955266</v>
      </c>
      <c r="G11" s="290"/>
    </row>
    <row r="12" ht="18.95" customHeight="true" spans="1:7">
      <c r="A12" s="277">
        <v>2230104</v>
      </c>
      <c r="B12" s="278" t="s">
        <v>1902</v>
      </c>
      <c r="C12" s="358"/>
      <c r="D12" s="358"/>
      <c r="E12" s="358"/>
      <c r="F12" s="364"/>
      <c r="G12" s="290"/>
    </row>
    <row r="13" ht="18.95" customHeight="true" spans="1:7">
      <c r="A13" s="277">
        <v>2230105</v>
      </c>
      <c r="B13" s="278" t="s">
        <v>1903</v>
      </c>
      <c r="C13" s="358"/>
      <c r="D13" s="358"/>
      <c r="E13" s="358"/>
      <c r="F13" s="364"/>
      <c r="G13" s="290"/>
    </row>
    <row r="14" ht="18.95" customHeight="true" spans="1:7">
      <c r="A14" s="277">
        <v>2230106</v>
      </c>
      <c r="B14" s="278" t="s">
        <v>1904</v>
      </c>
      <c r="C14" s="358"/>
      <c r="D14" s="358"/>
      <c r="E14" s="358"/>
      <c r="F14" s="364"/>
      <c r="G14" s="290"/>
    </row>
    <row r="15" ht="18.95" customHeight="true" spans="1:7">
      <c r="A15" s="277">
        <v>2230107</v>
      </c>
      <c r="B15" s="278" t="s">
        <v>1905</v>
      </c>
      <c r="C15" s="358"/>
      <c r="D15" s="358"/>
      <c r="E15" s="358"/>
      <c r="F15" s="364"/>
      <c r="G15" s="290"/>
    </row>
    <row r="16" ht="18.95" customHeight="true" spans="1:7">
      <c r="A16" s="277">
        <v>2230108</v>
      </c>
      <c r="B16" s="278" t="s">
        <v>1906</v>
      </c>
      <c r="C16" s="358"/>
      <c r="D16" s="358"/>
      <c r="E16" s="358"/>
      <c r="F16" s="364"/>
      <c r="G16" s="290"/>
    </row>
    <row r="17" ht="18.95" customHeight="true" spans="1:7">
      <c r="A17" s="277">
        <v>2230199</v>
      </c>
      <c r="B17" s="278" t="s">
        <v>1907</v>
      </c>
      <c r="C17" s="358">
        <v>13688.188709</v>
      </c>
      <c r="D17" s="358">
        <v>15532</v>
      </c>
      <c r="E17" s="358">
        <v>15253</v>
      </c>
      <c r="F17" s="364">
        <f t="shared" ref="F17:F21" si="1">E17/D17-1</f>
        <v>-0.0179629152716971</v>
      </c>
      <c r="G17" s="290"/>
    </row>
    <row r="18" ht="18.95" customHeight="true" spans="1:7">
      <c r="A18" s="274">
        <v>22302</v>
      </c>
      <c r="B18" s="275" t="s">
        <v>1908</v>
      </c>
      <c r="C18" s="358">
        <v>517832.06</v>
      </c>
      <c r="D18" s="358">
        <v>517833</v>
      </c>
      <c r="E18" s="358">
        <v>534867.770371</v>
      </c>
      <c r="F18" s="364">
        <f t="shared" si="1"/>
        <v>0.0328962626387272</v>
      </c>
      <c r="G18" s="290"/>
    </row>
    <row r="19" ht="18.95" customHeight="true" spans="1:7">
      <c r="A19" s="277">
        <v>2230201</v>
      </c>
      <c r="B19" s="278" t="s">
        <v>1909</v>
      </c>
      <c r="C19" s="358">
        <v>203299.9</v>
      </c>
      <c r="D19" s="358">
        <v>203300</v>
      </c>
      <c r="E19" s="358">
        <v>454867.770371</v>
      </c>
      <c r="F19" s="364">
        <f t="shared" si="1"/>
        <v>1.23742139877521</v>
      </c>
      <c r="G19" s="290"/>
    </row>
    <row r="20" ht="18.95" customHeight="true" spans="1:7">
      <c r="A20" s="277">
        <v>2230202</v>
      </c>
      <c r="B20" s="278" t="s">
        <v>1910</v>
      </c>
      <c r="C20" s="358">
        <v>205000</v>
      </c>
      <c r="D20" s="358">
        <v>205000</v>
      </c>
      <c r="E20" s="358">
        <v>80000</v>
      </c>
      <c r="F20" s="364">
        <f t="shared" si="1"/>
        <v>-0.609756097560976</v>
      </c>
      <c r="G20" s="290"/>
    </row>
    <row r="21" ht="18.95" customHeight="true" spans="1:7">
      <c r="A21" s="277">
        <v>2230203</v>
      </c>
      <c r="B21" s="278" t="s">
        <v>1911</v>
      </c>
      <c r="C21" s="358">
        <v>53532.16</v>
      </c>
      <c r="D21" s="358">
        <v>53533</v>
      </c>
      <c r="E21" s="358"/>
      <c r="F21" s="364">
        <f t="shared" si="1"/>
        <v>-1</v>
      </c>
      <c r="G21" s="290"/>
    </row>
    <row r="22" ht="18.95" customHeight="true" spans="1:7">
      <c r="A22" s="277">
        <v>2230204</v>
      </c>
      <c r="B22" s="278" t="s">
        <v>1912</v>
      </c>
      <c r="C22" s="358"/>
      <c r="D22" s="358"/>
      <c r="E22" s="358"/>
      <c r="F22" s="364"/>
      <c r="G22" s="290"/>
    </row>
    <row r="23" ht="18.95" customHeight="true" spans="1:7">
      <c r="A23" s="277">
        <v>2230205</v>
      </c>
      <c r="B23" s="278" t="s">
        <v>1913</v>
      </c>
      <c r="C23" s="358">
        <v>56000</v>
      </c>
      <c r="D23" s="358">
        <v>56000</v>
      </c>
      <c r="E23" s="358"/>
      <c r="F23" s="364">
        <f t="shared" ref="F23:F31" si="2">E23/D23-1</f>
        <v>-1</v>
      </c>
      <c r="G23" s="290"/>
    </row>
    <row r="24" ht="18.95" customHeight="true" spans="1:7">
      <c r="A24" s="277">
        <v>2230206</v>
      </c>
      <c r="B24" s="278" t="s">
        <v>1914</v>
      </c>
      <c r="C24" s="358"/>
      <c r="D24" s="358"/>
      <c r="E24" s="358"/>
      <c r="F24" s="364"/>
      <c r="G24" s="290"/>
    </row>
    <row r="25" ht="18.95" customHeight="true" spans="1:7">
      <c r="A25" s="277">
        <v>2230207</v>
      </c>
      <c r="B25" s="278" t="s">
        <v>1915</v>
      </c>
      <c r="C25" s="358"/>
      <c r="D25" s="358"/>
      <c r="E25" s="358"/>
      <c r="F25" s="364"/>
      <c r="G25" s="290"/>
    </row>
    <row r="26" ht="18.95" customHeight="true" spans="1:7">
      <c r="A26" s="277">
        <v>2230299</v>
      </c>
      <c r="B26" s="278" t="s">
        <v>1916</v>
      </c>
      <c r="C26" s="358"/>
      <c r="D26" s="358"/>
      <c r="E26" s="358"/>
      <c r="F26" s="364"/>
      <c r="G26" s="290"/>
    </row>
    <row r="27" ht="18.95" customHeight="true" spans="1:7">
      <c r="A27" s="274">
        <v>22303</v>
      </c>
      <c r="B27" s="275" t="s">
        <v>1917</v>
      </c>
      <c r="C27" s="358">
        <v>7000</v>
      </c>
      <c r="D27" s="358">
        <v>13000</v>
      </c>
      <c r="E27" s="358">
        <v>1000</v>
      </c>
      <c r="F27" s="364">
        <f t="shared" si="2"/>
        <v>-0.923076923076923</v>
      </c>
      <c r="G27" s="290"/>
    </row>
    <row r="28" ht="18.95" customHeight="true" spans="1:7">
      <c r="A28" s="277">
        <v>2230301</v>
      </c>
      <c r="B28" s="278" t="s">
        <v>1918</v>
      </c>
      <c r="C28" s="358">
        <v>7000</v>
      </c>
      <c r="D28" s="358">
        <v>13000</v>
      </c>
      <c r="E28" s="358">
        <v>1000</v>
      </c>
      <c r="F28" s="364">
        <f t="shared" si="2"/>
        <v>-0.923076923076923</v>
      </c>
      <c r="G28" s="290"/>
    </row>
    <row r="29" ht="18.95" customHeight="true" spans="1:7">
      <c r="A29" s="274">
        <v>22399</v>
      </c>
      <c r="B29" s="275" t="s">
        <v>1919</v>
      </c>
      <c r="C29" s="358">
        <v>6446.79801</v>
      </c>
      <c r="D29" s="358">
        <v>7229</v>
      </c>
      <c r="E29" s="358">
        <v>9349</v>
      </c>
      <c r="F29" s="364">
        <f t="shared" si="2"/>
        <v>0.293263245262139</v>
      </c>
      <c r="G29" s="290"/>
    </row>
    <row r="30" ht="18.95" customHeight="true" spans="1:7">
      <c r="A30" s="277">
        <v>2239901</v>
      </c>
      <c r="B30" s="278" t="s">
        <v>1920</v>
      </c>
      <c r="C30" s="358">
        <v>6446.79801</v>
      </c>
      <c r="D30" s="358">
        <v>7229</v>
      </c>
      <c r="E30" s="358">
        <v>9349</v>
      </c>
      <c r="F30" s="364">
        <f t="shared" si="2"/>
        <v>0.293263245262139</v>
      </c>
      <c r="G30" s="290"/>
    </row>
    <row r="31" s="258" customFormat="true" ht="18.95" customHeight="true" spans="1:7">
      <c r="A31" s="274">
        <v>230</v>
      </c>
      <c r="B31" s="275" t="s">
        <v>1176</v>
      </c>
      <c r="C31" s="357">
        <v>274340.038399</v>
      </c>
      <c r="D31" s="357">
        <v>273984.038399</v>
      </c>
      <c r="E31" s="357">
        <v>286522.518399</v>
      </c>
      <c r="F31" s="363">
        <f t="shared" si="2"/>
        <v>0.0457635418226092</v>
      </c>
      <c r="G31" s="291"/>
    </row>
    <row r="32" ht="18.95" customHeight="true" spans="1:7">
      <c r="A32" s="274">
        <v>23005</v>
      </c>
      <c r="B32" s="275" t="s">
        <v>1921</v>
      </c>
      <c r="C32" s="358">
        <v>356</v>
      </c>
      <c r="D32" s="358"/>
      <c r="E32" s="358">
        <v>356</v>
      </c>
      <c r="F32" s="364"/>
      <c r="G32" s="290"/>
    </row>
    <row r="33" ht="18.95" customHeight="true" spans="1:7">
      <c r="A33" s="277">
        <v>2300501</v>
      </c>
      <c r="B33" s="278" t="s">
        <v>1922</v>
      </c>
      <c r="C33" s="358">
        <v>356</v>
      </c>
      <c r="D33" s="358"/>
      <c r="E33" s="358">
        <v>356</v>
      </c>
      <c r="F33" s="364"/>
      <c r="G33" s="290"/>
    </row>
    <row r="34" ht="18.95" customHeight="true" spans="1:7">
      <c r="A34" s="277">
        <v>2300502</v>
      </c>
      <c r="B34" s="278" t="s">
        <v>1923</v>
      </c>
      <c r="C34" s="358"/>
      <c r="D34" s="358"/>
      <c r="E34" s="358"/>
      <c r="F34" s="364"/>
      <c r="G34" s="290"/>
    </row>
    <row r="35" ht="18.95" customHeight="true" spans="1:7">
      <c r="A35" s="274">
        <v>23008</v>
      </c>
      <c r="B35" s="275" t="s">
        <v>1249</v>
      </c>
      <c r="C35" s="358">
        <v>273984</v>
      </c>
      <c r="D35" s="358">
        <v>273984</v>
      </c>
      <c r="E35" s="358">
        <v>286167</v>
      </c>
      <c r="F35" s="364">
        <f>E35/D35-1</f>
        <v>0.0444661002102313</v>
      </c>
      <c r="G35" s="290"/>
    </row>
    <row r="36" ht="18.95" customHeight="true" spans="1:7">
      <c r="A36" s="277">
        <v>2300803</v>
      </c>
      <c r="B36" s="278" t="s">
        <v>1924</v>
      </c>
      <c r="C36" s="358">
        <v>273984</v>
      </c>
      <c r="D36" s="358">
        <v>273984</v>
      </c>
      <c r="E36" s="358">
        <v>286167</v>
      </c>
      <c r="F36" s="364">
        <f>E36/D36-1</f>
        <v>0.0444661002102313</v>
      </c>
      <c r="G36" s="290"/>
    </row>
    <row r="37" ht="24" customHeight="true" spans="1:1">
      <c r="A37" s="280"/>
    </row>
  </sheetData>
  <mergeCells count="6">
    <mergeCell ref="A2:G2"/>
    <mergeCell ref="D4:F4"/>
    <mergeCell ref="A4:A5"/>
    <mergeCell ref="B4:B5"/>
    <mergeCell ref="C4:C5"/>
    <mergeCell ref="G4:G5"/>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35"/>
  <sheetViews>
    <sheetView workbookViewId="0">
      <selection activeCell="F9" sqref="F9"/>
    </sheetView>
  </sheetViews>
  <sheetFormatPr defaultColWidth="9" defaultRowHeight="15.8" outlineLevelCol="5"/>
  <cols>
    <col min="1" max="1" width="6.12307692307692" style="260"/>
    <col min="2" max="2" width="54.8769230769231" style="260" customWidth="true"/>
    <col min="3" max="3" width="15.2538461538462" style="260" customWidth="true"/>
    <col min="4" max="4" width="22.6230769230769" style="330" customWidth="true"/>
    <col min="5" max="16384" width="9" style="260"/>
  </cols>
  <sheetData>
    <row r="1" s="105" customFormat="true" spans="1:6">
      <c r="A1" s="298" t="s">
        <v>1925</v>
      </c>
      <c r="B1" s="298"/>
      <c r="C1" s="298"/>
      <c r="D1" s="331"/>
      <c r="E1" s="298"/>
      <c r="F1" s="298"/>
    </row>
    <row r="2" ht="19.5" customHeight="true" spans="1:4">
      <c r="A2" s="263" t="s">
        <v>1926</v>
      </c>
      <c r="B2" s="263"/>
      <c r="C2" s="263"/>
      <c r="D2" s="332"/>
    </row>
    <row r="3" spans="4:4">
      <c r="D3" s="333" t="s">
        <v>1927</v>
      </c>
    </row>
    <row r="4" s="258" customFormat="true" ht="30.6" customHeight="true" spans="1:4">
      <c r="A4" s="334" t="s">
        <v>1849</v>
      </c>
      <c r="B4" s="335"/>
      <c r="C4" s="336" t="s">
        <v>1928</v>
      </c>
      <c r="D4" s="337" t="s">
        <v>1929</v>
      </c>
    </row>
    <row r="5" ht="20.1" customHeight="true" spans="1:4">
      <c r="A5" s="338" t="s">
        <v>1930</v>
      </c>
      <c r="B5" s="339"/>
      <c r="C5" s="340">
        <v>1</v>
      </c>
      <c r="D5" s="341"/>
    </row>
    <row r="6" ht="20.1" customHeight="true" spans="1:4">
      <c r="A6" s="338"/>
      <c r="B6" s="339" t="s">
        <v>1931</v>
      </c>
      <c r="C6" s="342" t="s">
        <v>1932</v>
      </c>
      <c r="D6" s="341">
        <v>1</v>
      </c>
    </row>
    <row r="7" ht="20.1" customHeight="true" spans="1:4">
      <c r="A7" s="338"/>
      <c r="B7" s="339" t="s">
        <v>1933</v>
      </c>
      <c r="C7" s="342" t="s">
        <v>1934</v>
      </c>
      <c r="D7" s="341">
        <v>2</v>
      </c>
    </row>
    <row r="8" ht="20.1" customHeight="true" spans="1:4">
      <c r="A8" s="338"/>
      <c r="B8" s="339" t="s">
        <v>1935</v>
      </c>
      <c r="C8" s="342" t="s">
        <v>1936</v>
      </c>
      <c r="D8" s="341">
        <v>57</v>
      </c>
    </row>
    <row r="9" ht="20.1" customHeight="true" spans="1:4">
      <c r="A9" s="338"/>
      <c r="B9" s="339" t="s">
        <v>1937</v>
      </c>
      <c r="C9" s="342" t="s">
        <v>1938</v>
      </c>
      <c r="D9" s="341">
        <v>24</v>
      </c>
    </row>
    <row r="10" ht="20.1" customHeight="true" spans="1:4">
      <c r="A10" s="338"/>
      <c r="B10" s="339" t="s">
        <v>1939</v>
      </c>
      <c r="C10" s="342" t="s">
        <v>1940</v>
      </c>
      <c r="D10" s="343" t="s">
        <v>1941</v>
      </c>
    </row>
    <row r="11" ht="20.1" customHeight="true" spans="1:4">
      <c r="A11" s="338"/>
      <c r="B11" s="339" t="s">
        <v>1942</v>
      </c>
      <c r="C11" s="342" t="s">
        <v>1943</v>
      </c>
      <c r="D11" s="343" t="s">
        <v>1941</v>
      </c>
    </row>
    <row r="12" ht="20.1" customHeight="true" spans="1:4">
      <c r="A12" s="338"/>
      <c r="B12" s="339" t="s">
        <v>1944</v>
      </c>
      <c r="C12" s="342" t="s">
        <v>1945</v>
      </c>
      <c r="D12" s="343" t="s">
        <v>1946</v>
      </c>
    </row>
    <row r="13" ht="20.1" customHeight="true" spans="1:4">
      <c r="A13" s="338"/>
      <c r="B13" s="339" t="s">
        <v>1947</v>
      </c>
      <c r="C13" s="342" t="s">
        <v>1948</v>
      </c>
      <c r="D13" s="343" t="s">
        <v>1946</v>
      </c>
    </row>
    <row r="14" ht="20.1" customHeight="true" spans="1:4">
      <c r="A14" s="338" t="s">
        <v>1949</v>
      </c>
      <c r="B14" s="339"/>
      <c r="C14" s="342" t="s">
        <v>1950</v>
      </c>
      <c r="D14" s="343"/>
    </row>
    <row r="15" ht="20.1" customHeight="true" spans="1:4">
      <c r="A15" s="338"/>
      <c r="B15" s="339" t="s">
        <v>1951</v>
      </c>
      <c r="C15" s="342" t="s">
        <v>1952</v>
      </c>
      <c r="D15" s="343"/>
    </row>
    <row r="16" ht="20.1" customHeight="true" spans="1:5">
      <c r="A16" s="338"/>
      <c r="B16" s="339" t="s">
        <v>1953</v>
      </c>
      <c r="C16" s="344">
        <v>12</v>
      </c>
      <c r="D16" s="345">
        <v>412589195.488311</v>
      </c>
      <c r="E16" s="348"/>
    </row>
    <row r="17" ht="20.1" customHeight="true" spans="1:5">
      <c r="A17" s="338"/>
      <c r="B17" s="339" t="s">
        <v>1954</v>
      </c>
      <c r="C17" s="344">
        <v>13</v>
      </c>
      <c r="D17" s="345">
        <v>263108991.595173</v>
      </c>
      <c r="E17" s="348"/>
    </row>
    <row r="18" ht="20.1" customHeight="true" spans="1:5">
      <c r="A18" s="338"/>
      <c r="B18" s="339" t="s">
        <v>1955</v>
      </c>
      <c r="C18" s="342" t="s">
        <v>1956</v>
      </c>
      <c r="D18" s="345">
        <v>149480203.669824</v>
      </c>
      <c r="E18" s="348"/>
    </row>
    <row r="19" ht="20.1" customHeight="true" spans="1:5">
      <c r="A19" s="338"/>
      <c r="B19" s="339" t="s">
        <v>1957</v>
      </c>
      <c r="C19" s="342" t="s">
        <v>1958</v>
      </c>
      <c r="D19" s="345">
        <v>10178069.7059615</v>
      </c>
      <c r="E19" s="348"/>
    </row>
    <row r="20" ht="20.1" customHeight="true" spans="1:5">
      <c r="A20" s="338"/>
      <c r="B20" s="339" t="s">
        <v>1959</v>
      </c>
      <c r="C20" s="342" t="s">
        <v>1960</v>
      </c>
      <c r="D20" s="345">
        <v>7676267.36748038</v>
      </c>
      <c r="E20" s="348"/>
    </row>
    <row r="21" ht="20.1" customHeight="true" spans="1:5">
      <c r="A21" s="338"/>
      <c r="B21" s="339" t="s">
        <v>1961</v>
      </c>
      <c r="C21" s="342" t="s">
        <v>1962</v>
      </c>
      <c r="D21" s="345">
        <v>3351586.86833667</v>
      </c>
      <c r="E21" s="348"/>
    </row>
    <row r="22" ht="20.1" customHeight="true" spans="1:5">
      <c r="A22" s="338"/>
      <c r="B22" s="339" t="s">
        <v>1963</v>
      </c>
      <c r="C22" s="342" t="s">
        <v>1964</v>
      </c>
      <c r="D22" s="345"/>
      <c r="E22" s="348"/>
    </row>
    <row r="23" ht="20.1" customHeight="true" spans="1:5">
      <c r="A23" s="338"/>
      <c r="B23" s="339" t="s">
        <v>1953</v>
      </c>
      <c r="C23" s="342" t="s">
        <v>1965</v>
      </c>
      <c r="D23" s="345">
        <v>412589195.488311</v>
      </c>
      <c r="E23" s="348"/>
    </row>
    <row r="24" ht="20.1" customHeight="true" spans="1:5">
      <c r="A24" s="338"/>
      <c r="B24" s="339" t="s">
        <v>1954</v>
      </c>
      <c r="C24" s="342" t="s">
        <v>1966</v>
      </c>
      <c r="D24" s="345">
        <v>263108991.595173</v>
      </c>
      <c r="E24" s="348"/>
    </row>
    <row r="25" ht="20.1" customHeight="true" spans="1:5">
      <c r="A25" s="338"/>
      <c r="B25" s="339" t="s">
        <v>1955</v>
      </c>
      <c r="C25" s="342" t="s">
        <v>1967</v>
      </c>
      <c r="D25" s="345">
        <v>149480203.669824</v>
      </c>
      <c r="E25" s="348"/>
    </row>
    <row r="26" ht="20.1" customHeight="true" spans="1:5">
      <c r="A26" s="338"/>
      <c r="B26" s="339" t="s">
        <v>1957</v>
      </c>
      <c r="C26" s="342" t="s">
        <v>1968</v>
      </c>
      <c r="D26" s="345">
        <v>10178069.7059615</v>
      </c>
      <c r="E26" s="348"/>
    </row>
    <row r="27" ht="20.1" customHeight="true" spans="1:5">
      <c r="A27" s="338"/>
      <c r="B27" s="339" t="s">
        <v>1959</v>
      </c>
      <c r="C27" s="342" t="s">
        <v>1969</v>
      </c>
      <c r="D27" s="345">
        <v>7676267.36748038</v>
      </c>
      <c r="E27" s="348"/>
    </row>
    <row r="28" ht="20.1" customHeight="true" spans="1:5">
      <c r="A28" s="338"/>
      <c r="B28" s="339" t="s">
        <v>1961</v>
      </c>
      <c r="C28" s="342" t="s">
        <v>1970</v>
      </c>
      <c r="D28" s="345">
        <v>3351586.86833667</v>
      </c>
      <c r="E28" s="348"/>
    </row>
    <row r="29" ht="20.1" customHeight="true" spans="1:4">
      <c r="A29" s="338" t="s">
        <v>1971</v>
      </c>
      <c r="B29" s="339"/>
      <c r="C29" s="342" t="s">
        <v>1972</v>
      </c>
      <c r="D29" s="343"/>
    </row>
    <row r="30" ht="20.1" customHeight="true" spans="1:4">
      <c r="A30" s="338"/>
      <c r="B30" s="339" t="s">
        <v>1973</v>
      </c>
      <c r="C30" s="342" t="s">
        <v>1974</v>
      </c>
      <c r="D30" s="343" t="s">
        <v>1975</v>
      </c>
    </row>
    <row r="31" ht="20.1" customHeight="true" spans="1:4">
      <c r="A31" s="338"/>
      <c r="B31" s="339" t="s">
        <v>1976</v>
      </c>
      <c r="C31" s="342" t="s">
        <v>1977</v>
      </c>
      <c r="D31" s="343" t="s">
        <v>1978</v>
      </c>
    </row>
    <row r="32" ht="20.1" customHeight="true" spans="1:4">
      <c r="A32" s="338" t="s">
        <v>1979</v>
      </c>
      <c r="B32" s="339"/>
      <c r="C32" s="342" t="s">
        <v>1980</v>
      </c>
      <c r="D32" s="343"/>
    </row>
    <row r="33" ht="20.1" customHeight="true" spans="1:4">
      <c r="A33" s="338"/>
      <c r="B33" s="339" t="s">
        <v>1981</v>
      </c>
      <c r="C33" s="342" t="s">
        <v>1982</v>
      </c>
      <c r="D33" s="343" t="s">
        <v>1983</v>
      </c>
    </row>
    <row r="34" ht="20.1" customHeight="true" spans="1:4">
      <c r="A34" s="338"/>
      <c r="B34" s="339" t="s">
        <v>1984</v>
      </c>
      <c r="C34" s="342">
        <v>30</v>
      </c>
      <c r="D34" s="343" t="s">
        <v>1985</v>
      </c>
    </row>
    <row r="35" ht="34.5" customHeight="true" spans="1:4">
      <c r="A35" s="346" t="s">
        <v>1986</v>
      </c>
      <c r="B35" s="346"/>
      <c r="C35" s="346"/>
      <c r="D35" s="347"/>
    </row>
  </sheetData>
  <mergeCells count="7">
    <mergeCell ref="A2:D2"/>
    <mergeCell ref="A4:B4"/>
    <mergeCell ref="A5:B5"/>
    <mergeCell ref="A14:B14"/>
    <mergeCell ref="A29:B29"/>
    <mergeCell ref="A32:B32"/>
    <mergeCell ref="A35:D35"/>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1290"/>
  <sheetViews>
    <sheetView view="pageBreakPreview" zoomScaleNormal="90" zoomScaleSheetLayoutView="100" workbookViewId="0">
      <pane xSplit="1" ySplit="5" topLeftCell="B231" activePane="bottomRight" state="frozen"/>
      <selection/>
      <selection pane="topRight"/>
      <selection pane="bottomLeft"/>
      <selection pane="bottomRight" activeCell="A255" sqref="$A255:$XFD255"/>
    </sheetView>
  </sheetViews>
  <sheetFormatPr defaultColWidth="7.96153846153846" defaultRowHeight="13.65" outlineLevelCol="6"/>
  <cols>
    <col min="1" max="1" width="34.3769230769231" style="620" customWidth="true"/>
    <col min="2" max="2" width="13.7538461538462" style="621" customWidth="true"/>
    <col min="3" max="3" width="12.8769230769231" style="622" customWidth="true"/>
    <col min="4" max="5" width="12.6230769230769" style="621" customWidth="true"/>
    <col min="6" max="6" width="11.6230769230769" style="623" customWidth="true"/>
    <col min="7" max="7" width="33.8769230769231" style="624" customWidth="true"/>
    <col min="8" max="252" width="7.96153846153846" style="619" customWidth="true"/>
    <col min="253" max="16384" width="7.96153846153846" style="619"/>
  </cols>
  <sheetData>
    <row r="1" s="619" customFormat="true" spans="1:7">
      <c r="A1" s="625" t="s">
        <v>86</v>
      </c>
      <c r="B1" s="626"/>
      <c r="C1" s="626"/>
      <c r="D1" s="627"/>
      <c r="E1" s="627"/>
      <c r="F1" s="350"/>
      <c r="G1" s="634"/>
    </row>
    <row r="2" s="619" customFormat="true" ht="20.15" spans="1:7">
      <c r="A2" s="628" t="s">
        <v>87</v>
      </c>
      <c r="B2" s="424"/>
      <c r="C2" s="424"/>
      <c r="D2" s="424"/>
      <c r="E2" s="424"/>
      <c r="F2" s="424"/>
      <c r="G2" s="424"/>
    </row>
    <row r="3" s="619" customFormat="true" ht="13.7" spans="1:7">
      <c r="A3" s="410"/>
      <c r="B3" s="626"/>
      <c r="C3" s="626"/>
      <c r="D3" s="627"/>
      <c r="E3" s="627"/>
      <c r="F3" s="350"/>
      <c r="G3" s="452" t="s">
        <v>54</v>
      </c>
    </row>
    <row r="4" s="619" customFormat="true" ht="41.05" spans="1:7">
      <c r="A4" s="201" t="s">
        <v>55</v>
      </c>
      <c r="B4" s="629" t="s">
        <v>88</v>
      </c>
      <c r="C4" s="629" t="s">
        <v>89</v>
      </c>
      <c r="D4" s="629" t="s">
        <v>56</v>
      </c>
      <c r="E4" s="629" t="s">
        <v>90</v>
      </c>
      <c r="F4" s="362" t="s">
        <v>91</v>
      </c>
      <c r="G4" s="635" t="s">
        <v>92</v>
      </c>
    </row>
    <row r="5" s="619" customFormat="true" ht="13.7" spans="1:7">
      <c r="A5" s="453" t="s">
        <v>93</v>
      </c>
      <c r="B5" s="630">
        <v>1673580.770352</v>
      </c>
      <c r="C5" s="630">
        <v>1948172.330314</v>
      </c>
      <c r="D5" s="630">
        <v>1796077</v>
      </c>
      <c r="E5" s="630">
        <v>1446221.56893634</v>
      </c>
      <c r="F5" s="364">
        <f>E5/B5-1</f>
        <v>-0.135851944192595</v>
      </c>
      <c r="G5" s="555"/>
    </row>
    <row r="6" s="619" customFormat="true" ht="13.7" spans="1:7">
      <c r="A6" s="631" t="s">
        <v>94</v>
      </c>
      <c r="B6" s="630">
        <v>7375.15</v>
      </c>
      <c r="C6" s="632">
        <v>12695</v>
      </c>
      <c r="D6" s="630">
        <v>12650</v>
      </c>
      <c r="E6" s="630">
        <v>7284.534112</v>
      </c>
      <c r="F6" s="364">
        <v>-0.012286650169827</v>
      </c>
      <c r="G6" s="555"/>
    </row>
    <row r="7" s="619" customFormat="true" ht="13.7" spans="1:7">
      <c r="A7" s="631" t="s">
        <v>95</v>
      </c>
      <c r="B7" s="630">
        <v>4230.61</v>
      </c>
      <c r="C7" s="632">
        <v>6852</v>
      </c>
      <c r="D7" s="630">
        <v>6852</v>
      </c>
      <c r="E7" s="630">
        <v>4099.034112</v>
      </c>
      <c r="F7" s="364">
        <v>-0.0311009258712099</v>
      </c>
      <c r="G7" s="555"/>
    </row>
    <row r="8" s="619" customFormat="true" ht="13.7" spans="1:7">
      <c r="A8" s="631" t="s">
        <v>96</v>
      </c>
      <c r="B8" s="630">
        <v>0</v>
      </c>
      <c r="C8" s="632">
        <v>2042</v>
      </c>
      <c r="D8" s="630">
        <v>2042</v>
      </c>
      <c r="E8" s="630">
        <v>216</v>
      </c>
      <c r="F8" s="364"/>
      <c r="G8" s="555"/>
    </row>
    <row r="9" s="619" customFormat="true" ht="13.7" spans="1:7">
      <c r="A9" s="633" t="s">
        <v>97</v>
      </c>
      <c r="B9" s="630">
        <v>265</v>
      </c>
      <c r="C9" s="632">
        <v>264</v>
      </c>
      <c r="D9" s="630">
        <v>264</v>
      </c>
      <c r="E9" s="630">
        <v>10</v>
      </c>
      <c r="F9" s="364">
        <v>-0.962264150943396</v>
      </c>
      <c r="G9" s="555"/>
    </row>
    <row r="10" s="619" customFormat="true" ht="13.7" spans="1:7">
      <c r="A10" s="633" t="s">
        <v>98</v>
      </c>
      <c r="B10" s="630">
        <v>530</v>
      </c>
      <c r="C10" s="632">
        <v>347</v>
      </c>
      <c r="D10" s="630">
        <v>347</v>
      </c>
      <c r="E10" s="630">
        <v>410</v>
      </c>
      <c r="F10" s="364">
        <v>-0.226415094339623</v>
      </c>
      <c r="G10" s="555"/>
    </row>
    <row r="11" s="619" customFormat="true" ht="13.7" spans="1:7">
      <c r="A11" s="633" t="s">
        <v>99</v>
      </c>
      <c r="B11" s="630">
        <v>251.5</v>
      </c>
      <c r="C11" s="632">
        <v>280</v>
      </c>
      <c r="D11" s="630">
        <v>280</v>
      </c>
      <c r="E11" s="630">
        <v>776.5</v>
      </c>
      <c r="F11" s="364">
        <v>2.08747514910537</v>
      </c>
      <c r="G11" s="555"/>
    </row>
    <row r="12" s="619" customFormat="true" ht="13.7" spans="1:7">
      <c r="A12" s="453" t="s">
        <v>100</v>
      </c>
      <c r="B12" s="630">
        <v>202</v>
      </c>
      <c r="C12" s="632">
        <v>192</v>
      </c>
      <c r="D12" s="630">
        <v>147</v>
      </c>
      <c r="E12" s="630">
        <v>403</v>
      </c>
      <c r="F12" s="364">
        <v>0.995049504950495</v>
      </c>
      <c r="G12" s="555"/>
    </row>
    <row r="13" s="619" customFormat="true" ht="13.7" spans="1:7">
      <c r="A13" s="453" t="s">
        <v>101</v>
      </c>
      <c r="B13" s="630">
        <v>0</v>
      </c>
      <c r="C13" s="632">
        <v>0</v>
      </c>
      <c r="D13" s="630">
        <v>0</v>
      </c>
      <c r="E13" s="630">
        <v>211</v>
      </c>
      <c r="F13" s="364"/>
      <c r="G13" s="555"/>
    </row>
    <row r="14" s="619" customFormat="true" ht="13.7" spans="1:7">
      <c r="A14" s="453" t="s">
        <v>102</v>
      </c>
      <c r="B14" s="630">
        <v>669.8</v>
      </c>
      <c r="C14" s="632">
        <v>253</v>
      </c>
      <c r="D14" s="630">
        <v>253</v>
      </c>
      <c r="E14" s="630">
        <v>539</v>
      </c>
      <c r="F14" s="364">
        <v>-0.195282173783219</v>
      </c>
      <c r="G14" s="555"/>
    </row>
    <row r="15" s="619" customFormat="true" ht="13.7" spans="1:7">
      <c r="A15" s="453" t="s">
        <v>103</v>
      </c>
      <c r="B15" s="630">
        <v>34</v>
      </c>
      <c r="C15" s="632">
        <v>30</v>
      </c>
      <c r="D15" s="630">
        <v>30</v>
      </c>
      <c r="E15" s="630">
        <v>6</v>
      </c>
      <c r="F15" s="364">
        <v>-0.823529411764706</v>
      </c>
      <c r="G15" s="555"/>
    </row>
    <row r="16" s="619" customFormat="true" ht="13.7" spans="1:7">
      <c r="A16" s="453" t="s">
        <v>104</v>
      </c>
      <c r="B16" s="630">
        <v>0</v>
      </c>
      <c r="C16" s="632">
        <v>246</v>
      </c>
      <c r="D16" s="630">
        <v>246</v>
      </c>
      <c r="E16" s="630">
        <v>0</v>
      </c>
      <c r="F16" s="364"/>
      <c r="G16" s="555"/>
    </row>
    <row r="17" s="619" customFormat="true" ht="13.7" spans="1:7">
      <c r="A17" s="453" t="s">
        <v>105</v>
      </c>
      <c r="B17" s="630">
        <v>1192.24</v>
      </c>
      <c r="C17" s="632">
        <v>2189</v>
      </c>
      <c r="D17" s="630">
        <v>2189</v>
      </c>
      <c r="E17" s="630">
        <v>614</v>
      </c>
      <c r="F17" s="364">
        <v>-0.48500301952627</v>
      </c>
      <c r="G17" s="555"/>
    </row>
    <row r="18" s="619" customFormat="true" ht="27.35" spans="1:7">
      <c r="A18" s="631" t="s">
        <v>106</v>
      </c>
      <c r="B18" s="630">
        <v>6134.35</v>
      </c>
      <c r="C18" s="632">
        <v>7142</v>
      </c>
      <c r="D18" s="630">
        <v>7142</v>
      </c>
      <c r="E18" s="630">
        <v>10289.3972352989</v>
      </c>
      <c r="F18" s="364">
        <v>0.677341076935432</v>
      </c>
      <c r="G18" s="555" t="s">
        <v>107</v>
      </c>
    </row>
    <row r="19" s="619" customFormat="true" ht="13.7" spans="1:7">
      <c r="A19" s="631" t="s">
        <v>95</v>
      </c>
      <c r="B19" s="630">
        <v>3330.09</v>
      </c>
      <c r="C19" s="632">
        <v>3228</v>
      </c>
      <c r="D19" s="630">
        <v>3228</v>
      </c>
      <c r="E19" s="630">
        <v>4410.926752</v>
      </c>
      <c r="F19" s="364">
        <v>0.324566829124738</v>
      </c>
      <c r="G19" s="555"/>
    </row>
    <row r="20" s="619" customFormat="true" ht="13.7" spans="1:7">
      <c r="A20" s="631" t="s">
        <v>96</v>
      </c>
      <c r="B20" s="630">
        <v>555.61</v>
      </c>
      <c r="C20" s="632">
        <v>574</v>
      </c>
      <c r="D20" s="630">
        <v>574</v>
      </c>
      <c r="E20" s="630">
        <v>351.6</v>
      </c>
      <c r="F20" s="364">
        <v>-0.367182016162416</v>
      </c>
      <c r="G20" s="555"/>
    </row>
    <row r="21" s="619" customFormat="true" ht="13.7" spans="1:7">
      <c r="A21" s="633" t="s">
        <v>97</v>
      </c>
      <c r="B21" s="630">
        <v>45</v>
      </c>
      <c r="C21" s="632">
        <v>69</v>
      </c>
      <c r="D21" s="630">
        <v>69</v>
      </c>
      <c r="E21" s="630">
        <v>40</v>
      </c>
      <c r="F21" s="364">
        <v>-0.111111111111111</v>
      </c>
      <c r="G21" s="555"/>
    </row>
    <row r="22" s="619" customFormat="true" ht="13.7" spans="1:7">
      <c r="A22" s="633" t="s">
        <v>108</v>
      </c>
      <c r="B22" s="630">
        <v>213.21</v>
      </c>
      <c r="C22" s="632">
        <v>388</v>
      </c>
      <c r="D22" s="630">
        <v>388</v>
      </c>
      <c r="E22" s="630">
        <v>260</v>
      </c>
      <c r="F22" s="364">
        <v>0.219454997420384</v>
      </c>
      <c r="G22" s="555"/>
    </row>
    <row r="23" s="619" customFormat="true" ht="13.7" spans="1:7">
      <c r="A23" s="633" t="s">
        <v>109</v>
      </c>
      <c r="B23" s="630">
        <v>256.5</v>
      </c>
      <c r="C23" s="632">
        <v>165</v>
      </c>
      <c r="D23" s="630">
        <v>165</v>
      </c>
      <c r="E23" s="630">
        <v>207</v>
      </c>
      <c r="F23" s="364">
        <v>-0.192982456140351</v>
      </c>
      <c r="G23" s="555"/>
    </row>
    <row r="24" s="619" customFormat="true" ht="13.7" spans="1:7">
      <c r="A24" s="633" t="s">
        <v>110</v>
      </c>
      <c r="B24" s="630">
        <v>864.2</v>
      </c>
      <c r="C24" s="632">
        <v>719</v>
      </c>
      <c r="D24" s="630">
        <v>719</v>
      </c>
      <c r="E24" s="630">
        <v>800</v>
      </c>
      <c r="F24" s="364">
        <v>-0.0742883591761166</v>
      </c>
      <c r="G24" s="555"/>
    </row>
    <row r="25" s="619" customFormat="true" ht="13.7" spans="1:7">
      <c r="A25" s="633" t="s">
        <v>104</v>
      </c>
      <c r="B25" s="630">
        <v>0</v>
      </c>
      <c r="C25" s="632">
        <v>0</v>
      </c>
      <c r="D25" s="630">
        <v>0</v>
      </c>
      <c r="E25" s="630">
        <v>0</v>
      </c>
      <c r="F25" s="364"/>
      <c r="G25" s="555"/>
    </row>
    <row r="26" s="619" customFormat="true" ht="13.7" spans="1:7">
      <c r="A26" s="633" t="s">
        <v>111</v>
      </c>
      <c r="B26" s="630">
        <v>869.74</v>
      </c>
      <c r="C26" s="632">
        <v>1999</v>
      </c>
      <c r="D26" s="630">
        <v>1999</v>
      </c>
      <c r="E26" s="630">
        <v>4219.87048329887</v>
      </c>
      <c r="F26" s="364">
        <v>3.85187582875212</v>
      </c>
      <c r="G26" s="555"/>
    </row>
    <row r="27" s="619" customFormat="true" ht="27.35" spans="1:7">
      <c r="A27" s="631" t="s">
        <v>112</v>
      </c>
      <c r="B27" s="630">
        <v>83938.62</v>
      </c>
      <c r="C27" s="632">
        <v>86084.237875</v>
      </c>
      <c r="D27" s="630">
        <v>79550</v>
      </c>
      <c r="E27" s="630">
        <v>115523.258843144</v>
      </c>
      <c r="F27" s="364">
        <v>0.37628256031781</v>
      </c>
      <c r="G27" s="555" t="s">
        <v>113</v>
      </c>
    </row>
    <row r="28" s="619" customFormat="true" ht="13.7" spans="1:7">
      <c r="A28" s="631" t="s">
        <v>95</v>
      </c>
      <c r="B28" s="630">
        <v>6672.9</v>
      </c>
      <c r="C28" s="632">
        <v>7513</v>
      </c>
      <c r="D28" s="630">
        <v>7513</v>
      </c>
      <c r="E28" s="630">
        <v>8340.42975</v>
      </c>
      <c r="F28" s="364">
        <v>0.249895809917727</v>
      </c>
      <c r="G28" s="555"/>
    </row>
    <row r="29" s="619" customFormat="true" ht="13.7" spans="1:7">
      <c r="A29" s="631" t="s">
        <v>96</v>
      </c>
      <c r="B29" s="630">
        <v>24095.55</v>
      </c>
      <c r="C29" s="632">
        <v>19724.14765</v>
      </c>
      <c r="D29" s="630">
        <v>19498</v>
      </c>
      <c r="E29" s="630">
        <v>19729.64985</v>
      </c>
      <c r="F29" s="364">
        <v>-0.181191139027746</v>
      </c>
      <c r="G29" s="555"/>
    </row>
    <row r="30" s="619" customFormat="true" ht="13.7" spans="1:7">
      <c r="A30" s="633" t="s">
        <v>97</v>
      </c>
      <c r="B30" s="630">
        <v>185</v>
      </c>
      <c r="C30" s="632">
        <v>134</v>
      </c>
      <c r="D30" s="630">
        <v>134</v>
      </c>
      <c r="E30" s="630">
        <v>185</v>
      </c>
      <c r="F30" s="364">
        <v>0</v>
      </c>
      <c r="G30" s="555"/>
    </row>
    <row r="31" s="619" customFormat="true" ht="13.7" spans="1:7">
      <c r="A31" s="633" t="s">
        <v>114</v>
      </c>
      <c r="B31" s="630">
        <v>0</v>
      </c>
      <c r="C31" s="632">
        <v>0</v>
      </c>
      <c r="D31" s="630">
        <v>0</v>
      </c>
      <c r="E31" s="630">
        <v>0</v>
      </c>
      <c r="F31" s="364"/>
      <c r="G31" s="555"/>
    </row>
    <row r="32" s="619" customFormat="true" ht="13.7" spans="1:7">
      <c r="A32" s="633" t="s">
        <v>115</v>
      </c>
      <c r="B32" s="630">
        <v>56.24</v>
      </c>
      <c r="C32" s="632">
        <v>56</v>
      </c>
      <c r="D32" s="630">
        <v>56</v>
      </c>
      <c r="E32" s="630">
        <v>104.5</v>
      </c>
      <c r="F32" s="364">
        <v>0.858108108108108</v>
      </c>
      <c r="G32" s="555"/>
    </row>
    <row r="33" s="619" customFormat="true" ht="13.7" spans="1:7">
      <c r="A33" s="631" t="s">
        <v>116</v>
      </c>
      <c r="B33" s="630">
        <v>0</v>
      </c>
      <c r="C33" s="632">
        <v>0</v>
      </c>
      <c r="D33" s="630">
        <v>0</v>
      </c>
      <c r="E33" s="630">
        <v>0</v>
      </c>
      <c r="F33" s="364"/>
      <c r="G33" s="555"/>
    </row>
    <row r="34" s="619" customFormat="true" ht="13.7" spans="1:7">
      <c r="A34" s="631" t="s">
        <v>117</v>
      </c>
      <c r="B34" s="630">
        <v>2618.61</v>
      </c>
      <c r="C34" s="632">
        <v>3028</v>
      </c>
      <c r="D34" s="630">
        <v>3028</v>
      </c>
      <c r="E34" s="630">
        <v>2948.75868</v>
      </c>
      <c r="F34" s="364">
        <v>0.12607783518737</v>
      </c>
      <c r="G34" s="555"/>
    </row>
    <row r="35" s="619" customFormat="true" ht="13.7" spans="1:7">
      <c r="A35" s="633" t="s">
        <v>118</v>
      </c>
      <c r="B35" s="630">
        <v>0</v>
      </c>
      <c r="C35" s="632">
        <v>0</v>
      </c>
      <c r="D35" s="630">
        <v>0</v>
      </c>
      <c r="E35" s="630">
        <v>0</v>
      </c>
      <c r="F35" s="364"/>
      <c r="G35" s="555"/>
    </row>
    <row r="36" s="619" customFormat="true" ht="13.7" spans="1:7">
      <c r="A36" s="633" t="s">
        <v>104</v>
      </c>
      <c r="B36" s="630">
        <v>13327.84</v>
      </c>
      <c r="C36" s="632">
        <v>13324</v>
      </c>
      <c r="D36" s="630">
        <v>13324</v>
      </c>
      <c r="E36" s="630">
        <v>20366.1169288448</v>
      </c>
      <c r="F36" s="364">
        <v>0.528088342060289</v>
      </c>
      <c r="G36" s="555"/>
    </row>
    <row r="37" s="619" customFormat="true" ht="27.35" spans="1:7">
      <c r="A37" s="633" t="s">
        <v>119</v>
      </c>
      <c r="B37" s="630">
        <v>36982.48</v>
      </c>
      <c r="C37" s="632">
        <v>42305.090225</v>
      </c>
      <c r="D37" s="630">
        <v>35997</v>
      </c>
      <c r="E37" s="630">
        <v>63848.8036342989</v>
      </c>
      <c r="F37" s="364">
        <v>0.726460844007727</v>
      </c>
      <c r="G37" s="555"/>
    </row>
    <row r="38" s="619" customFormat="true" ht="41.05" spans="1:7">
      <c r="A38" s="631" t="s">
        <v>120</v>
      </c>
      <c r="B38" s="630">
        <v>25362.01</v>
      </c>
      <c r="C38" s="632">
        <v>130559.343007</v>
      </c>
      <c r="D38" s="630">
        <v>121988</v>
      </c>
      <c r="E38" s="630">
        <v>52771.88206</v>
      </c>
      <c r="F38" s="364">
        <v>1.08074525875512</v>
      </c>
      <c r="G38" s="555" t="s">
        <v>121</v>
      </c>
    </row>
    <row r="39" s="619" customFormat="true" ht="13.7" spans="1:7">
      <c r="A39" s="631" t="s">
        <v>95</v>
      </c>
      <c r="B39" s="630">
        <v>5679.89</v>
      </c>
      <c r="C39" s="632">
        <v>4948</v>
      </c>
      <c r="D39" s="630">
        <v>4948</v>
      </c>
      <c r="E39" s="630">
        <v>5323.2638</v>
      </c>
      <c r="F39" s="364">
        <v>-0.0627875187723707</v>
      </c>
      <c r="G39" s="555"/>
    </row>
    <row r="40" s="619" customFormat="true" ht="13.7" spans="1:7">
      <c r="A40" s="631" t="s">
        <v>96</v>
      </c>
      <c r="B40" s="630">
        <v>7284.94</v>
      </c>
      <c r="C40" s="632">
        <v>11493.694735</v>
      </c>
      <c r="D40" s="630">
        <v>10210</v>
      </c>
      <c r="E40" s="630">
        <v>33452.845335</v>
      </c>
      <c r="F40" s="364">
        <v>3.5920550251615</v>
      </c>
      <c r="G40" s="555"/>
    </row>
    <row r="41" s="619" customFormat="true" ht="13.7" spans="1:7">
      <c r="A41" s="633" t="s">
        <v>97</v>
      </c>
      <c r="B41" s="630">
        <v>850</v>
      </c>
      <c r="C41" s="632">
        <v>0</v>
      </c>
      <c r="D41" s="630">
        <v>0</v>
      </c>
      <c r="E41" s="630">
        <v>0</v>
      </c>
      <c r="F41" s="364">
        <v>-1</v>
      </c>
      <c r="G41" s="555"/>
    </row>
    <row r="42" s="619" customFormat="true" ht="13.7" spans="1:7">
      <c r="A42" s="633" t="s">
        <v>122</v>
      </c>
      <c r="B42" s="630">
        <v>474.2</v>
      </c>
      <c r="C42" s="632">
        <v>574</v>
      </c>
      <c r="D42" s="630">
        <v>574</v>
      </c>
      <c r="E42" s="630">
        <v>125</v>
      </c>
      <c r="F42" s="364">
        <v>-0.736398144242935</v>
      </c>
      <c r="G42" s="555"/>
    </row>
    <row r="43" s="619" customFormat="true" ht="13.7" spans="1:7">
      <c r="A43" s="633" t="s">
        <v>123</v>
      </c>
      <c r="B43" s="630">
        <v>2172.42999999999</v>
      </c>
      <c r="C43" s="632">
        <v>97053.860672</v>
      </c>
      <c r="D43" s="630">
        <v>94079</v>
      </c>
      <c r="E43" s="630">
        <v>5090.860672</v>
      </c>
      <c r="F43" s="364">
        <v>1.34339457289764</v>
      </c>
      <c r="G43" s="555"/>
    </row>
    <row r="44" s="619" customFormat="true" ht="13.7" spans="1:7">
      <c r="A44" s="631" t="s">
        <v>124</v>
      </c>
      <c r="B44" s="630">
        <v>188.96</v>
      </c>
      <c r="C44" s="632">
        <v>147</v>
      </c>
      <c r="D44" s="630">
        <v>129</v>
      </c>
      <c r="E44" s="630">
        <v>119</v>
      </c>
      <c r="F44" s="364">
        <v>-0.370237087214225</v>
      </c>
      <c r="G44" s="555"/>
    </row>
    <row r="45" s="619" customFormat="true" ht="13.7" spans="1:7">
      <c r="A45" s="631" t="s">
        <v>125</v>
      </c>
      <c r="B45" s="630">
        <v>50</v>
      </c>
      <c r="C45" s="632">
        <v>54</v>
      </c>
      <c r="D45" s="630">
        <v>54</v>
      </c>
      <c r="E45" s="630">
        <v>165</v>
      </c>
      <c r="F45" s="364">
        <v>2.3</v>
      </c>
      <c r="G45" s="555"/>
    </row>
    <row r="46" s="619" customFormat="true" ht="13.7" spans="1:7">
      <c r="A46" s="631" t="s">
        <v>126</v>
      </c>
      <c r="B46" s="630">
        <v>803.6</v>
      </c>
      <c r="C46" s="632">
        <v>605</v>
      </c>
      <c r="D46" s="630">
        <v>605</v>
      </c>
      <c r="E46" s="630">
        <v>761.15</v>
      </c>
      <c r="F46" s="364">
        <v>-0.0528247884519663</v>
      </c>
      <c r="G46" s="555"/>
    </row>
    <row r="47" s="619" customFormat="true" ht="13.7" spans="1:7">
      <c r="A47" s="631" t="s">
        <v>104</v>
      </c>
      <c r="B47" s="630">
        <v>58.54</v>
      </c>
      <c r="C47" s="632">
        <v>35</v>
      </c>
      <c r="D47" s="630">
        <v>35</v>
      </c>
      <c r="E47" s="630">
        <v>42.06</v>
      </c>
      <c r="F47" s="364">
        <v>-0.281516911513495</v>
      </c>
      <c r="G47" s="555"/>
    </row>
    <row r="48" s="619" customFormat="true" ht="13.7" spans="1:7">
      <c r="A48" s="633" t="s">
        <v>127</v>
      </c>
      <c r="B48" s="630">
        <v>7799.45</v>
      </c>
      <c r="C48" s="632">
        <v>15648.7876</v>
      </c>
      <c r="D48" s="630">
        <v>11354</v>
      </c>
      <c r="E48" s="630">
        <v>7692.702253</v>
      </c>
      <c r="F48" s="364">
        <v>-0.013686573668656</v>
      </c>
      <c r="G48" s="555"/>
    </row>
    <row r="49" s="619" customFormat="true" ht="13.7" spans="1:7">
      <c r="A49" s="633" t="s">
        <v>128</v>
      </c>
      <c r="B49" s="630">
        <v>8017.79</v>
      </c>
      <c r="C49" s="632">
        <v>8052</v>
      </c>
      <c r="D49" s="630">
        <v>7907</v>
      </c>
      <c r="E49" s="630">
        <v>7998.606505</v>
      </c>
      <c r="F49" s="364">
        <v>-0.00239261629451504</v>
      </c>
      <c r="G49" s="555"/>
    </row>
    <row r="50" s="619" customFormat="true" ht="13.7" spans="1:7">
      <c r="A50" s="633" t="s">
        <v>95</v>
      </c>
      <c r="B50" s="630">
        <v>2407.99</v>
      </c>
      <c r="C50" s="632">
        <v>1950</v>
      </c>
      <c r="D50" s="630">
        <v>1950</v>
      </c>
      <c r="E50" s="630">
        <v>2498.785591</v>
      </c>
      <c r="F50" s="364">
        <v>0.0377059668021877</v>
      </c>
      <c r="G50" s="555"/>
    </row>
    <row r="51" s="619" customFormat="true" ht="13.7" spans="1:7">
      <c r="A51" s="453" t="s">
        <v>96</v>
      </c>
      <c r="B51" s="630">
        <v>60.27</v>
      </c>
      <c r="C51" s="632">
        <v>12</v>
      </c>
      <c r="D51" s="630">
        <v>12</v>
      </c>
      <c r="E51" s="630">
        <v>14.27</v>
      </c>
      <c r="F51" s="364">
        <v>-0.76323212211714</v>
      </c>
      <c r="G51" s="555"/>
    </row>
    <row r="52" s="619" customFormat="true" ht="13.7" spans="1:7">
      <c r="A52" s="631" t="s">
        <v>97</v>
      </c>
      <c r="B52" s="630">
        <v>0</v>
      </c>
      <c r="C52" s="632">
        <v>0</v>
      </c>
      <c r="D52" s="630">
        <v>0</v>
      </c>
      <c r="E52" s="630">
        <v>0</v>
      </c>
      <c r="F52" s="364"/>
      <c r="G52" s="555"/>
    </row>
    <row r="53" s="619" customFormat="true" ht="13.7" spans="1:7">
      <c r="A53" s="631" t="s">
        <v>129</v>
      </c>
      <c r="B53" s="630">
        <v>123.22</v>
      </c>
      <c r="C53" s="632">
        <v>82</v>
      </c>
      <c r="D53" s="630">
        <v>82</v>
      </c>
      <c r="E53" s="630">
        <v>123.218</v>
      </c>
      <c r="F53" s="364">
        <v>-1.6231131309774e-5</v>
      </c>
      <c r="G53" s="555"/>
    </row>
    <row r="54" s="619" customFormat="true" ht="13.7" spans="1:7">
      <c r="A54" s="631" t="s">
        <v>130</v>
      </c>
      <c r="B54" s="630">
        <v>944.3</v>
      </c>
      <c r="C54" s="632">
        <v>874</v>
      </c>
      <c r="D54" s="630">
        <v>874</v>
      </c>
      <c r="E54" s="630">
        <v>1431.0198</v>
      </c>
      <c r="F54" s="364">
        <v>0.515429206819867</v>
      </c>
      <c r="G54" s="555"/>
    </row>
    <row r="55" s="619" customFormat="true" ht="13.7" spans="1:7">
      <c r="A55" s="633" t="s">
        <v>131</v>
      </c>
      <c r="B55" s="630">
        <v>455.36</v>
      </c>
      <c r="C55" s="632">
        <v>1099</v>
      </c>
      <c r="D55" s="630">
        <v>1099</v>
      </c>
      <c r="E55" s="630">
        <v>807.495967</v>
      </c>
      <c r="F55" s="364">
        <v>0.77331334987702</v>
      </c>
      <c r="G55" s="555"/>
    </row>
    <row r="56" s="619" customFormat="true" ht="13.7" spans="1:7">
      <c r="A56" s="633" t="s">
        <v>132</v>
      </c>
      <c r="B56" s="630">
        <v>1901.2</v>
      </c>
      <c r="C56" s="632">
        <v>1410</v>
      </c>
      <c r="D56" s="630">
        <v>1265</v>
      </c>
      <c r="E56" s="630">
        <v>495</v>
      </c>
      <c r="F56" s="364">
        <v>-0.739638123290553</v>
      </c>
      <c r="G56" s="555"/>
    </row>
    <row r="57" s="619" customFormat="true" ht="13.7" spans="1:7">
      <c r="A57" s="633" t="s">
        <v>133</v>
      </c>
      <c r="B57" s="630">
        <v>1133.05</v>
      </c>
      <c r="C57" s="632">
        <v>1679</v>
      </c>
      <c r="D57" s="630">
        <v>1679</v>
      </c>
      <c r="E57" s="630">
        <v>1509.1185</v>
      </c>
      <c r="F57" s="364">
        <v>0.331908124089846</v>
      </c>
      <c r="G57" s="555"/>
    </row>
    <row r="58" s="619" customFormat="true" ht="13.7" spans="1:7">
      <c r="A58" s="631" t="s">
        <v>104</v>
      </c>
      <c r="B58" s="630">
        <v>962.4</v>
      </c>
      <c r="C58" s="632">
        <v>916</v>
      </c>
      <c r="D58" s="630">
        <v>916</v>
      </c>
      <c r="E58" s="630">
        <v>1119.698647</v>
      </c>
      <c r="F58" s="364">
        <v>0.163444146924356</v>
      </c>
      <c r="G58" s="555"/>
    </row>
    <row r="59" s="619" customFormat="true" ht="13.7" spans="1:7">
      <c r="A59" s="633" t="s">
        <v>134</v>
      </c>
      <c r="B59" s="630">
        <v>30</v>
      </c>
      <c r="C59" s="632">
        <v>30</v>
      </c>
      <c r="D59" s="630">
        <v>30</v>
      </c>
      <c r="E59" s="630">
        <v>0</v>
      </c>
      <c r="F59" s="364">
        <v>-1</v>
      </c>
      <c r="G59" s="555"/>
    </row>
    <row r="60" s="619" customFormat="true" ht="13.7" spans="1:7">
      <c r="A60" s="631" t="s">
        <v>135</v>
      </c>
      <c r="B60" s="630">
        <v>25477.62</v>
      </c>
      <c r="C60" s="632">
        <v>25515.3964</v>
      </c>
      <c r="D60" s="630">
        <v>22622</v>
      </c>
      <c r="E60" s="630">
        <v>25396.2418968247</v>
      </c>
      <c r="F60" s="364">
        <v>-0.00319410145748633</v>
      </c>
      <c r="G60" s="555"/>
    </row>
    <row r="61" s="619" customFormat="true" ht="13.7" spans="1:7">
      <c r="A61" s="633" t="s">
        <v>95</v>
      </c>
      <c r="B61" s="630">
        <v>6658.86</v>
      </c>
      <c r="C61" s="632">
        <v>6706</v>
      </c>
      <c r="D61" s="630">
        <v>6706</v>
      </c>
      <c r="E61" s="630">
        <v>7044.510284</v>
      </c>
      <c r="F61" s="364">
        <v>0.0579153614883028</v>
      </c>
      <c r="G61" s="555"/>
    </row>
    <row r="62" s="619" customFormat="true" ht="13.7" spans="1:7">
      <c r="A62" s="453" t="s">
        <v>96</v>
      </c>
      <c r="B62" s="630">
        <v>7257.53</v>
      </c>
      <c r="C62" s="632">
        <v>8676</v>
      </c>
      <c r="D62" s="630">
        <v>8676</v>
      </c>
      <c r="E62" s="630">
        <v>9816.5</v>
      </c>
      <c r="F62" s="364">
        <v>0.352595166675164</v>
      </c>
      <c r="G62" s="555"/>
    </row>
    <row r="63" s="619" customFormat="true" ht="13.7" spans="1:7">
      <c r="A63" s="453" t="s">
        <v>97</v>
      </c>
      <c r="B63" s="630">
        <v>2975</v>
      </c>
      <c r="C63" s="632">
        <v>0</v>
      </c>
      <c r="D63" s="630">
        <v>0</v>
      </c>
      <c r="E63" s="630">
        <v>781.855120824716</v>
      </c>
      <c r="F63" s="364">
        <v>-0.737191556025306</v>
      </c>
      <c r="G63" s="555"/>
    </row>
    <row r="64" s="619" customFormat="true" ht="13.7" spans="1:7">
      <c r="A64" s="453" t="s">
        <v>136</v>
      </c>
      <c r="B64" s="630">
        <v>0</v>
      </c>
      <c r="C64" s="632">
        <v>0</v>
      </c>
      <c r="D64" s="630">
        <v>0</v>
      </c>
      <c r="E64" s="630">
        <v>0</v>
      </c>
      <c r="F64" s="364"/>
      <c r="G64" s="555"/>
    </row>
    <row r="65" s="619" customFormat="true" ht="13.7" spans="1:7">
      <c r="A65" s="453" t="s">
        <v>137</v>
      </c>
      <c r="B65" s="630">
        <v>0</v>
      </c>
      <c r="C65" s="632">
        <v>0</v>
      </c>
      <c r="D65" s="630">
        <v>0</v>
      </c>
      <c r="E65" s="630">
        <v>0</v>
      </c>
      <c r="F65" s="364"/>
      <c r="G65" s="555"/>
    </row>
    <row r="66" s="619" customFormat="true" ht="13.7" spans="1:7">
      <c r="A66" s="453" t="s">
        <v>138</v>
      </c>
      <c r="B66" s="630">
        <v>733</v>
      </c>
      <c r="C66" s="632">
        <v>630</v>
      </c>
      <c r="D66" s="630">
        <v>630</v>
      </c>
      <c r="E66" s="630">
        <v>720</v>
      </c>
      <c r="F66" s="364">
        <v>-0.0177353342428377</v>
      </c>
      <c r="G66" s="555"/>
    </row>
    <row r="67" s="619" customFormat="true" ht="13.7" spans="1:7">
      <c r="A67" s="631" t="s">
        <v>139</v>
      </c>
      <c r="B67" s="630">
        <v>5821.9</v>
      </c>
      <c r="C67" s="632">
        <v>7267.3964</v>
      </c>
      <c r="D67" s="630">
        <v>4374</v>
      </c>
      <c r="E67" s="630">
        <v>4904.3964</v>
      </c>
      <c r="F67" s="364">
        <v>-0.157595218055961</v>
      </c>
      <c r="G67" s="555"/>
    </row>
    <row r="68" s="619" customFormat="true" ht="13.7" spans="1:7">
      <c r="A68" s="633" t="s">
        <v>140</v>
      </c>
      <c r="B68" s="630">
        <v>0</v>
      </c>
      <c r="C68" s="632">
        <v>0</v>
      </c>
      <c r="D68" s="630">
        <v>0</v>
      </c>
      <c r="E68" s="630">
        <v>0</v>
      </c>
      <c r="F68" s="364"/>
      <c r="G68" s="555"/>
    </row>
    <row r="69" s="619" customFormat="true" ht="13.7" spans="1:7">
      <c r="A69" s="633" t="s">
        <v>104</v>
      </c>
      <c r="B69" s="630">
        <v>0</v>
      </c>
      <c r="C69" s="632">
        <v>0</v>
      </c>
      <c r="D69" s="630">
        <v>0</v>
      </c>
      <c r="E69" s="630">
        <v>0</v>
      </c>
      <c r="F69" s="364"/>
      <c r="G69" s="555"/>
    </row>
    <row r="70" s="619" customFormat="true" ht="13.7" spans="1:7">
      <c r="A70" s="633" t="s">
        <v>141</v>
      </c>
      <c r="B70" s="630">
        <v>2031.33</v>
      </c>
      <c r="C70" s="632">
        <v>2236</v>
      </c>
      <c r="D70" s="630">
        <v>2236</v>
      </c>
      <c r="E70" s="630">
        <v>2128.980092</v>
      </c>
      <c r="F70" s="364">
        <v>0.0480719981489959</v>
      </c>
      <c r="G70" s="555"/>
    </row>
    <row r="71" s="619" customFormat="true" ht="13.7" spans="1:7">
      <c r="A71" s="631" t="s">
        <v>142</v>
      </c>
      <c r="B71" s="630">
        <v>310000</v>
      </c>
      <c r="C71" s="632">
        <v>305194.3316</v>
      </c>
      <c r="D71" s="630">
        <v>304018</v>
      </c>
      <c r="E71" s="630">
        <v>311176.3316</v>
      </c>
      <c r="F71" s="364">
        <v>0.00379461806451609</v>
      </c>
      <c r="G71" s="555"/>
    </row>
    <row r="72" s="619" customFormat="true" ht="13.7" spans="1:7">
      <c r="A72" s="631" t="s">
        <v>95</v>
      </c>
      <c r="B72" s="630">
        <v>0</v>
      </c>
      <c r="C72" s="632">
        <v>0</v>
      </c>
      <c r="D72" s="630">
        <v>0</v>
      </c>
      <c r="E72" s="630">
        <v>0</v>
      </c>
      <c r="F72" s="364"/>
      <c r="G72" s="555"/>
    </row>
    <row r="73" s="619" customFormat="true" ht="13.7" spans="1:7">
      <c r="A73" s="631" t="s">
        <v>96</v>
      </c>
      <c r="B73" s="630">
        <v>0</v>
      </c>
      <c r="C73" s="632">
        <v>0</v>
      </c>
      <c r="D73" s="630">
        <v>0</v>
      </c>
      <c r="E73" s="630">
        <v>0</v>
      </c>
      <c r="F73" s="364"/>
      <c r="G73" s="555"/>
    </row>
    <row r="74" s="619" customFormat="true" ht="13.7" spans="1:7">
      <c r="A74" s="633" t="s">
        <v>97</v>
      </c>
      <c r="B74" s="630">
        <v>0</v>
      </c>
      <c r="C74" s="632">
        <v>0</v>
      </c>
      <c r="D74" s="630">
        <v>0</v>
      </c>
      <c r="E74" s="630">
        <v>0</v>
      </c>
      <c r="F74" s="364"/>
      <c r="G74" s="555"/>
    </row>
    <row r="75" s="619" customFormat="true" ht="13.7" spans="1:7">
      <c r="A75" s="631" t="s">
        <v>139</v>
      </c>
      <c r="B75" s="630">
        <v>0</v>
      </c>
      <c r="C75" s="632">
        <v>2194.3316</v>
      </c>
      <c r="D75" s="630">
        <v>1018</v>
      </c>
      <c r="E75" s="630">
        <v>1176.3316</v>
      </c>
      <c r="F75" s="364"/>
      <c r="G75" s="555"/>
    </row>
    <row r="76" s="619" customFormat="true" ht="13.7" spans="1:7">
      <c r="A76" s="633" t="s">
        <v>143</v>
      </c>
      <c r="B76" s="630"/>
      <c r="C76" s="632">
        <v>0</v>
      </c>
      <c r="D76" s="630">
        <v>0</v>
      </c>
      <c r="E76" s="630">
        <v>0</v>
      </c>
      <c r="F76" s="364"/>
      <c r="G76" s="555"/>
    </row>
    <row r="77" s="619" customFormat="true" ht="13.7" spans="1:7">
      <c r="A77" s="633" t="s">
        <v>104</v>
      </c>
      <c r="B77" s="630">
        <v>0</v>
      </c>
      <c r="C77" s="632">
        <v>0</v>
      </c>
      <c r="D77" s="630">
        <v>0</v>
      </c>
      <c r="E77" s="630">
        <v>0</v>
      </c>
      <c r="F77" s="364"/>
      <c r="G77" s="555"/>
    </row>
    <row r="78" s="619" customFormat="true" ht="13.7" spans="1:7">
      <c r="A78" s="633" t="s">
        <v>144</v>
      </c>
      <c r="B78" s="630">
        <v>310000</v>
      </c>
      <c r="C78" s="632">
        <v>303000</v>
      </c>
      <c r="D78" s="630">
        <v>303000</v>
      </c>
      <c r="E78" s="630">
        <v>310000</v>
      </c>
      <c r="F78" s="364">
        <v>0</v>
      </c>
      <c r="G78" s="555"/>
    </row>
    <row r="79" s="619" customFormat="true" ht="13.7" spans="1:7">
      <c r="A79" s="633" t="s">
        <v>145</v>
      </c>
      <c r="B79" s="630">
        <v>7136.28157</v>
      </c>
      <c r="C79" s="632">
        <v>8077</v>
      </c>
      <c r="D79" s="630">
        <v>8077</v>
      </c>
      <c r="E79" s="630">
        <v>7574.477901</v>
      </c>
      <c r="F79" s="364">
        <v>0.0614040136591751</v>
      </c>
      <c r="G79" s="555"/>
    </row>
    <row r="80" s="619" customFormat="true" ht="13.7" spans="1:7">
      <c r="A80" s="631" t="s">
        <v>95</v>
      </c>
      <c r="B80" s="630">
        <v>4670.42157</v>
      </c>
      <c r="C80" s="632">
        <v>6210</v>
      </c>
      <c r="D80" s="630">
        <v>6210</v>
      </c>
      <c r="E80" s="630">
        <v>5590.477901</v>
      </c>
      <c r="F80" s="364">
        <v>0.19699642038952</v>
      </c>
      <c r="G80" s="555"/>
    </row>
    <row r="81" s="619" customFormat="true" ht="13.7" spans="1:7">
      <c r="A81" s="631" t="s">
        <v>96</v>
      </c>
      <c r="B81" s="630">
        <v>170.66</v>
      </c>
      <c r="C81" s="632">
        <v>171</v>
      </c>
      <c r="D81" s="630">
        <v>171</v>
      </c>
      <c r="E81" s="630">
        <v>0</v>
      </c>
      <c r="F81" s="364">
        <v>-1</v>
      </c>
      <c r="G81" s="555"/>
    </row>
    <row r="82" s="619" customFormat="true" ht="13.7" spans="1:7">
      <c r="A82" s="631" t="s">
        <v>97</v>
      </c>
      <c r="B82" s="630">
        <v>0</v>
      </c>
      <c r="C82" s="632">
        <v>0</v>
      </c>
      <c r="D82" s="630">
        <v>0</v>
      </c>
      <c r="E82" s="630">
        <v>0</v>
      </c>
      <c r="F82" s="364"/>
      <c r="G82" s="555"/>
    </row>
    <row r="83" s="619" customFormat="true" ht="13.7" spans="1:7">
      <c r="A83" s="633" t="s">
        <v>146</v>
      </c>
      <c r="B83" s="630">
        <v>0</v>
      </c>
      <c r="C83" s="632">
        <v>0</v>
      </c>
      <c r="D83" s="630">
        <v>0</v>
      </c>
      <c r="E83" s="630">
        <v>0</v>
      </c>
      <c r="F83" s="364"/>
      <c r="G83" s="555"/>
    </row>
    <row r="84" s="619" customFormat="true" ht="13.7" spans="1:7">
      <c r="A84" s="633" t="s">
        <v>147</v>
      </c>
      <c r="B84" s="630">
        <v>2175.2</v>
      </c>
      <c r="C84" s="632">
        <v>1561</v>
      </c>
      <c r="D84" s="630">
        <v>1561</v>
      </c>
      <c r="E84" s="630">
        <v>1864</v>
      </c>
      <c r="F84" s="364">
        <v>-0.14306730415594</v>
      </c>
      <c r="G84" s="555"/>
    </row>
    <row r="85" s="619" customFormat="true" ht="13.7" spans="1:7">
      <c r="A85" s="633" t="s">
        <v>139</v>
      </c>
      <c r="B85" s="630">
        <v>0</v>
      </c>
      <c r="C85" s="632">
        <v>15</v>
      </c>
      <c r="D85" s="630">
        <v>15</v>
      </c>
      <c r="E85" s="630">
        <v>0</v>
      </c>
      <c r="F85" s="364"/>
      <c r="G85" s="555"/>
    </row>
    <row r="86" s="619" customFormat="true" ht="13.7" spans="1:7">
      <c r="A86" s="633" t="s">
        <v>104</v>
      </c>
      <c r="B86" s="630">
        <v>0</v>
      </c>
      <c r="C86" s="632">
        <v>0</v>
      </c>
      <c r="D86" s="630">
        <v>0</v>
      </c>
      <c r="E86" s="630">
        <v>0</v>
      </c>
      <c r="F86" s="364"/>
      <c r="G86" s="555"/>
    </row>
    <row r="87" s="619" customFormat="true" ht="13.7" spans="1:7">
      <c r="A87" s="453" t="s">
        <v>148</v>
      </c>
      <c r="B87" s="630">
        <v>120</v>
      </c>
      <c r="C87" s="632">
        <v>120</v>
      </c>
      <c r="D87" s="630">
        <v>120</v>
      </c>
      <c r="E87" s="630">
        <v>120</v>
      </c>
      <c r="F87" s="364">
        <v>0</v>
      </c>
      <c r="G87" s="555"/>
    </row>
    <row r="88" s="619" customFormat="true" ht="13.7" spans="1:7">
      <c r="A88" s="631" t="s">
        <v>149</v>
      </c>
      <c r="B88" s="630">
        <v>64000</v>
      </c>
      <c r="C88" s="632">
        <v>72006.517582</v>
      </c>
      <c r="D88" s="630">
        <v>64418</v>
      </c>
      <c r="E88" s="630">
        <v>52588.517582</v>
      </c>
      <c r="F88" s="364">
        <v>-0.17830441278125</v>
      </c>
      <c r="G88" s="555"/>
    </row>
    <row r="89" s="619" customFormat="true" ht="13.7" spans="1:7">
      <c r="A89" s="631" t="s">
        <v>95</v>
      </c>
      <c r="B89" s="630">
        <v>0</v>
      </c>
      <c r="C89" s="632">
        <v>35400</v>
      </c>
      <c r="D89" s="630">
        <v>35400</v>
      </c>
      <c r="E89" s="630">
        <v>0</v>
      </c>
      <c r="F89" s="364"/>
      <c r="G89" s="555"/>
    </row>
    <row r="90" s="619" customFormat="true" ht="13.7" spans="1:7">
      <c r="A90" s="633" t="s">
        <v>96</v>
      </c>
      <c r="B90" s="630">
        <v>0</v>
      </c>
      <c r="C90" s="632">
        <v>1182.378461</v>
      </c>
      <c r="D90" s="630">
        <v>749</v>
      </c>
      <c r="E90" s="630">
        <v>433.378461</v>
      </c>
      <c r="F90" s="364"/>
      <c r="G90" s="555"/>
    </row>
    <row r="91" s="619" customFormat="true" ht="13.7" spans="1:7">
      <c r="A91" s="633" t="s">
        <v>97</v>
      </c>
      <c r="B91" s="630">
        <v>0</v>
      </c>
      <c r="C91" s="632">
        <v>0</v>
      </c>
      <c r="D91" s="630">
        <v>0</v>
      </c>
      <c r="E91" s="630">
        <v>0</v>
      </c>
      <c r="F91" s="364"/>
      <c r="G91" s="555"/>
    </row>
    <row r="92" s="619" customFormat="true" ht="13.7" spans="1:7">
      <c r="A92" s="631" t="s">
        <v>150</v>
      </c>
      <c r="B92" s="630">
        <v>0</v>
      </c>
      <c r="C92" s="632">
        <v>0</v>
      </c>
      <c r="D92" s="630">
        <v>0</v>
      </c>
      <c r="E92" s="630">
        <v>0</v>
      </c>
      <c r="F92" s="364"/>
      <c r="G92" s="555"/>
    </row>
    <row r="93" s="619" customFormat="true" ht="13.7" spans="1:7">
      <c r="A93" s="631" t="s">
        <v>151</v>
      </c>
      <c r="B93" s="630">
        <v>0</v>
      </c>
      <c r="C93" s="632">
        <v>0</v>
      </c>
      <c r="D93" s="630">
        <v>0</v>
      </c>
      <c r="E93" s="630">
        <v>0</v>
      </c>
      <c r="F93" s="364"/>
      <c r="G93" s="555"/>
    </row>
    <row r="94" s="619" customFormat="true" ht="13.7" spans="1:7">
      <c r="A94" s="631" t="s">
        <v>139</v>
      </c>
      <c r="B94" s="630">
        <v>0</v>
      </c>
      <c r="C94" s="632">
        <v>0</v>
      </c>
      <c r="D94" s="630">
        <v>0</v>
      </c>
      <c r="E94" s="630">
        <v>0</v>
      </c>
      <c r="F94" s="364"/>
      <c r="G94" s="555"/>
    </row>
    <row r="95" s="619" customFormat="true" ht="13.7" spans="1:7">
      <c r="A95" s="631" t="s">
        <v>152</v>
      </c>
      <c r="B95" s="630">
        <v>0</v>
      </c>
      <c r="C95" s="632">
        <v>0</v>
      </c>
      <c r="D95" s="630">
        <v>0</v>
      </c>
      <c r="E95" s="630">
        <v>0</v>
      </c>
      <c r="F95" s="364"/>
      <c r="G95" s="555"/>
    </row>
    <row r="96" s="619" customFormat="true" ht="13.7" spans="1:7">
      <c r="A96" s="631" t="s">
        <v>153</v>
      </c>
      <c r="B96" s="630">
        <v>0</v>
      </c>
      <c r="C96" s="632">
        <v>0</v>
      </c>
      <c r="D96" s="630">
        <v>0</v>
      </c>
      <c r="E96" s="630">
        <v>0</v>
      </c>
      <c r="F96" s="364"/>
      <c r="G96" s="555"/>
    </row>
    <row r="97" s="619" customFormat="true" ht="13.7" spans="1:7">
      <c r="A97" s="631" t="s">
        <v>154</v>
      </c>
      <c r="B97" s="630">
        <v>0</v>
      </c>
      <c r="C97" s="632">
        <v>599.74305</v>
      </c>
      <c r="D97" s="630">
        <v>447</v>
      </c>
      <c r="E97" s="630">
        <v>152.74305</v>
      </c>
      <c r="F97" s="364"/>
      <c r="G97" s="555"/>
    </row>
    <row r="98" s="619" customFormat="true" ht="13.7" spans="1:7">
      <c r="A98" s="631" t="s">
        <v>155</v>
      </c>
      <c r="B98" s="630">
        <v>0</v>
      </c>
      <c r="C98" s="632">
        <v>0</v>
      </c>
      <c r="D98" s="630">
        <v>0</v>
      </c>
      <c r="E98" s="630">
        <v>0</v>
      </c>
      <c r="F98" s="364"/>
      <c r="G98" s="555"/>
    </row>
    <row r="99" s="619" customFormat="true" ht="13.7" spans="1:7">
      <c r="A99" s="633" t="s">
        <v>104</v>
      </c>
      <c r="B99" s="630">
        <v>0</v>
      </c>
      <c r="C99" s="632">
        <v>0</v>
      </c>
      <c r="D99" s="630">
        <v>0</v>
      </c>
      <c r="E99" s="630">
        <v>0</v>
      </c>
      <c r="F99" s="364"/>
      <c r="G99" s="555"/>
    </row>
    <row r="100" s="619" customFormat="true" ht="13.7" spans="1:7">
      <c r="A100" s="633" t="s">
        <v>156</v>
      </c>
      <c r="B100" s="630">
        <v>64000</v>
      </c>
      <c r="C100" s="632">
        <v>34824.396071</v>
      </c>
      <c r="D100" s="630">
        <v>27822</v>
      </c>
      <c r="E100" s="630">
        <v>52002.396071</v>
      </c>
      <c r="F100" s="364">
        <v>-0.187462561390625</v>
      </c>
      <c r="G100" s="555"/>
    </row>
    <row r="101" s="619" customFormat="true" ht="13.7" spans="1:7">
      <c r="A101" s="453" t="s">
        <v>157</v>
      </c>
      <c r="B101" s="630">
        <v>28124</v>
      </c>
      <c r="C101" s="632">
        <v>26858.0689</v>
      </c>
      <c r="D101" s="630">
        <v>26665</v>
      </c>
      <c r="E101" s="630">
        <v>29675.6293164948</v>
      </c>
      <c r="F101" s="364">
        <v>0.0551710039999584</v>
      </c>
      <c r="G101" s="555"/>
    </row>
    <row r="102" s="619" customFormat="true" ht="13.7" spans="1:7">
      <c r="A102" s="631" t="s">
        <v>95</v>
      </c>
      <c r="B102" s="630">
        <v>8630</v>
      </c>
      <c r="C102" s="632">
        <v>10772.8136</v>
      </c>
      <c r="D102" s="630">
        <v>10763</v>
      </c>
      <c r="E102" s="630">
        <v>13243.669952</v>
      </c>
      <c r="F102" s="364">
        <v>0.534608337427578</v>
      </c>
      <c r="G102" s="555"/>
    </row>
    <row r="103" s="619" customFormat="true" ht="13.7" spans="1:7">
      <c r="A103" s="631" t="s">
        <v>96</v>
      </c>
      <c r="B103" s="630">
        <v>440</v>
      </c>
      <c r="C103" s="632">
        <v>358</v>
      </c>
      <c r="D103" s="630">
        <v>358</v>
      </c>
      <c r="E103" s="630">
        <v>564.488</v>
      </c>
      <c r="F103" s="364">
        <v>0.282927272727273</v>
      </c>
      <c r="G103" s="555"/>
    </row>
    <row r="104" s="619" customFormat="true" ht="13.7" spans="1:7">
      <c r="A104" s="631" t="s">
        <v>97</v>
      </c>
      <c r="B104" s="630">
        <v>0</v>
      </c>
      <c r="C104" s="632">
        <v>0</v>
      </c>
      <c r="D104" s="630">
        <v>0</v>
      </c>
      <c r="E104" s="630">
        <v>0</v>
      </c>
      <c r="F104" s="364"/>
      <c r="G104" s="555"/>
    </row>
    <row r="105" s="619" customFormat="true" ht="13.7" spans="1:7">
      <c r="A105" s="633" t="s">
        <v>158</v>
      </c>
      <c r="B105" s="630">
        <v>7464</v>
      </c>
      <c r="C105" s="632">
        <v>3158</v>
      </c>
      <c r="D105" s="630">
        <v>3158</v>
      </c>
      <c r="E105" s="630">
        <v>6335.69</v>
      </c>
      <c r="F105" s="364">
        <v>-0.151166934619507</v>
      </c>
      <c r="G105" s="555"/>
    </row>
    <row r="106" s="619" customFormat="true" ht="13.7" spans="1:7">
      <c r="A106" s="633" t="s">
        <v>159</v>
      </c>
      <c r="B106" s="630">
        <v>0</v>
      </c>
      <c r="C106" s="632">
        <v>0</v>
      </c>
      <c r="D106" s="630">
        <v>0</v>
      </c>
      <c r="E106" s="630">
        <v>0</v>
      </c>
      <c r="F106" s="364"/>
      <c r="G106" s="555"/>
    </row>
    <row r="107" s="619" customFormat="true" ht="13.7" spans="1:7">
      <c r="A107" s="633" t="s">
        <v>160</v>
      </c>
      <c r="B107" s="630">
        <v>0</v>
      </c>
      <c r="C107" s="632">
        <v>0</v>
      </c>
      <c r="D107" s="630">
        <v>0</v>
      </c>
      <c r="E107" s="630">
        <v>0</v>
      </c>
      <c r="F107" s="364"/>
      <c r="G107" s="555"/>
    </row>
    <row r="108" s="619" customFormat="true" ht="13.7" spans="1:7">
      <c r="A108" s="631" t="s">
        <v>104</v>
      </c>
      <c r="B108" s="630">
        <v>2499</v>
      </c>
      <c r="C108" s="632">
        <v>2421</v>
      </c>
      <c r="D108" s="630">
        <v>2421</v>
      </c>
      <c r="E108" s="630">
        <v>4914.322792</v>
      </c>
      <c r="F108" s="364">
        <v>0.966515723089236</v>
      </c>
      <c r="G108" s="555"/>
    </row>
    <row r="109" s="619" customFormat="true" ht="13.7" spans="1:7">
      <c r="A109" s="631" t="s">
        <v>161</v>
      </c>
      <c r="B109" s="630">
        <v>9091</v>
      </c>
      <c r="C109" s="632">
        <v>10148.2553</v>
      </c>
      <c r="D109" s="630">
        <v>9965</v>
      </c>
      <c r="E109" s="630">
        <v>4617.45857249483</v>
      </c>
      <c r="F109" s="364">
        <v>-0.492084636179207</v>
      </c>
      <c r="G109" s="555"/>
    </row>
    <row r="110" s="619" customFormat="true" ht="27.35" spans="1:7">
      <c r="A110" s="453" t="s">
        <v>162</v>
      </c>
      <c r="B110" s="630">
        <v>304552.2624</v>
      </c>
      <c r="C110" s="632">
        <v>427861.743783</v>
      </c>
      <c r="D110" s="630">
        <v>426589</v>
      </c>
      <c r="E110" s="630">
        <v>32107.425461</v>
      </c>
      <c r="F110" s="364">
        <v>-0.894574989501047</v>
      </c>
      <c r="G110" s="555" t="s">
        <v>163</v>
      </c>
    </row>
    <row r="111" s="619" customFormat="true" ht="13.7" spans="1:7">
      <c r="A111" s="631" t="s">
        <v>95</v>
      </c>
      <c r="B111" s="630">
        <v>6496.64</v>
      </c>
      <c r="C111" s="632">
        <v>6198.039783</v>
      </c>
      <c r="D111" s="630">
        <v>6156</v>
      </c>
      <c r="E111" s="630">
        <v>7018.187056</v>
      </c>
      <c r="F111" s="364">
        <v>0.0802795069451285</v>
      </c>
      <c r="G111" s="555"/>
    </row>
    <row r="112" s="619" customFormat="true" ht="13.7" spans="1:7">
      <c r="A112" s="631" t="s">
        <v>96</v>
      </c>
      <c r="B112" s="630">
        <v>256</v>
      </c>
      <c r="C112" s="632">
        <v>235</v>
      </c>
      <c r="D112" s="630">
        <v>235</v>
      </c>
      <c r="E112" s="630">
        <v>340</v>
      </c>
      <c r="F112" s="364">
        <v>0.328125</v>
      </c>
      <c r="G112" s="555"/>
    </row>
    <row r="113" s="619" customFormat="true" ht="13.7" spans="1:7">
      <c r="A113" s="631" t="s">
        <v>97</v>
      </c>
      <c r="B113" s="630">
        <v>0</v>
      </c>
      <c r="C113" s="632">
        <v>0</v>
      </c>
      <c r="D113" s="630">
        <v>0</v>
      </c>
      <c r="E113" s="630">
        <v>0</v>
      </c>
      <c r="F113" s="364"/>
      <c r="G113" s="555"/>
    </row>
    <row r="114" s="619" customFormat="true" ht="13.7" spans="1:7">
      <c r="A114" s="633" t="s">
        <v>164</v>
      </c>
      <c r="B114" s="630">
        <v>1317.64</v>
      </c>
      <c r="C114" s="632">
        <v>3497</v>
      </c>
      <c r="D114" s="630">
        <v>3335</v>
      </c>
      <c r="E114" s="630">
        <v>3658.01</v>
      </c>
      <c r="F114" s="364">
        <v>1.7761831759813</v>
      </c>
      <c r="G114" s="555"/>
    </row>
    <row r="115" s="619" customFormat="true" ht="13.7" spans="1:7">
      <c r="A115" s="633" t="s">
        <v>165</v>
      </c>
      <c r="B115" s="630">
        <v>2200</v>
      </c>
      <c r="C115" s="632">
        <v>1876</v>
      </c>
      <c r="D115" s="630">
        <v>1876</v>
      </c>
      <c r="E115" s="630">
        <v>1985</v>
      </c>
      <c r="F115" s="364">
        <v>-0.0977272727272728</v>
      </c>
      <c r="G115" s="555"/>
    </row>
    <row r="116" s="619" customFormat="true" ht="13.7" spans="1:7">
      <c r="A116" s="633" t="s">
        <v>166</v>
      </c>
      <c r="B116" s="630">
        <v>114</v>
      </c>
      <c r="C116" s="632">
        <v>108</v>
      </c>
      <c r="D116" s="630">
        <v>108</v>
      </c>
      <c r="E116" s="630">
        <v>131.1</v>
      </c>
      <c r="F116" s="364">
        <v>0.15</v>
      </c>
      <c r="G116" s="555"/>
    </row>
    <row r="117" s="619" customFormat="true" ht="13.7" spans="1:7">
      <c r="A117" s="631" t="s">
        <v>167</v>
      </c>
      <c r="B117" s="630">
        <v>1890.16</v>
      </c>
      <c r="C117" s="632">
        <v>1879.1</v>
      </c>
      <c r="D117" s="630">
        <v>1850</v>
      </c>
      <c r="E117" s="630">
        <v>1293.33</v>
      </c>
      <c r="F117" s="364">
        <v>-0.315756338087781</v>
      </c>
      <c r="G117" s="555"/>
    </row>
    <row r="118" s="619" customFormat="true" ht="13.7" spans="1:7">
      <c r="A118" s="631" t="s">
        <v>168</v>
      </c>
      <c r="B118" s="630">
        <v>4069.7824</v>
      </c>
      <c r="C118" s="632">
        <v>3829</v>
      </c>
      <c r="D118" s="630">
        <v>3029</v>
      </c>
      <c r="E118" s="630">
        <v>5692.25</v>
      </c>
      <c r="F118" s="364">
        <v>0.398662002174858</v>
      </c>
      <c r="G118" s="555"/>
    </row>
    <row r="119" s="619" customFormat="true" ht="13.7" spans="1:7">
      <c r="A119" s="631" t="s">
        <v>104</v>
      </c>
      <c r="B119" s="630">
        <v>910.62</v>
      </c>
      <c r="C119" s="632">
        <v>740</v>
      </c>
      <c r="D119" s="630">
        <v>740</v>
      </c>
      <c r="E119" s="630">
        <v>991.134372</v>
      </c>
      <c r="F119" s="364">
        <v>0.0884170916518416</v>
      </c>
      <c r="G119" s="555"/>
    </row>
    <row r="120" s="619" customFormat="true" ht="13.7" spans="1:7">
      <c r="A120" s="633" t="s">
        <v>169</v>
      </c>
      <c r="B120" s="630">
        <v>287297.42</v>
      </c>
      <c r="C120" s="632">
        <v>409499.604</v>
      </c>
      <c r="D120" s="630">
        <v>409260</v>
      </c>
      <c r="E120" s="630">
        <v>10998.414033</v>
      </c>
      <c r="F120" s="364">
        <v>-0.961717672114842</v>
      </c>
      <c r="G120" s="555"/>
    </row>
    <row r="121" s="619" customFormat="true" ht="13.7" spans="1:7">
      <c r="A121" s="633" t="s">
        <v>170</v>
      </c>
      <c r="B121" s="630">
        <v>56365.56</v>
      </c>
      <c r="C121" s="632">
        <v>52068.6</v>
      </c>
      <c r="D121" s="630">
        <v>51315</v>
      </c>
      <c r="E121" s="630">
        <v>52292.053374</v>
      </c>
      <c r="F121" s="364">
        <v>-0.0722694252660667</v>
      </c>
      <c r="G121" s="555"/>
    </row>
    <row r="122" s="619" customFormat="true" ht="13.7" spans="1:7">
      <c r="A122" s="633" t="s">
        <v>95</v>
      </c>
      <c r="B122" s="630">
        <v>0</v>
      </c>
      <c r="C122" s="632">
        <v>0</v>
      </c>
      <c r="D122" s="630">
        <v>0</v>
      </c>
      <c r="E122" s="630">
        <v>0</v>
      </c>
      <c r="F122" s="364"/>
      <c r="G122" s="555"/>
    </row>
    <row r="123" s="619" customFormat="true" ht="13.7" spans="1:7">
      <c r="A123" s="453" t="s">
        <v>96</v>
      </c>
      <c r="B123" s="630">
        <v>0</v>
      </c>
      <c r="C123" s="632">
        <v>0</v>
      </c>
      <c r="D123" s="630">
        <v>0</v>
      </c>
      <c r="E123" s="630">
        <v>0</v>
      </c>
      <c r="F123" s="364"/>
      <c r="G123" s="555"/>
    </row>
    <row r="124" s="619" customFormat="true" ht="13.7" spans="1:7">
      <c r="A124" s="631" t="s">
        <v>97</v>
      </c>
      <c r="B124" s="630">
        <v>0</v>
      </c>
      <c r="C124" s="632">
        <v>0</v>
      </c>
      <c r="D124" s="630">
        <v>0</v>
      </c>
      <c r="E124" s="630">
        <v>0</v>
      </c>
      <c r="F124" s="364"/>
      <c r="G124" s="555"/>
    </row>
    <row r="125" s="619" customFormat="true" ht="13.7" spans="1:7">
      <c r="A125" s="631" t="s">
        <v>171</v>
      </c>
      <c r="B125" s="630">
        <v>0</v>
      </c>
      <c r="C125" s="632">
        <v>0</v>
      </c>
      <c r="D125" s="630">
        <v>0</v>
      </c>
      <c r="E125" s="630">
        <v>0</v>
      </c>
      <c r="F125" s="364"/>
      <c r="G125" s="555"/>
    </row>
    <row r="126" s="619" customFormat="true" ht="13.7" spans="1:7">
      <c r="A126" s="631" t="s">
        <v>172</v>
      </c>
      <c r="B126" s="630">
        <v>0</v>
      </c>
      <c r="C126" s="632">
        <v>0</v>
      </c>
      <c r="D126" s="630">
        <v>0</v>
      </c>
      <c r="E126" s="630">
        <v>0</v>
      </c>
      <c r="F126" s="364"/>
      <c r="G126" s="555"/>
    </row>
    <row r="127" s="619" customFormat="true" ht="13.7" spans="1:7">
      <c r="A127" s="633" t="s">
        <v>173</v>
      </c>
      <c r="B127" s="630">
        <v>0</v>
      </c>
      <c r="C127" s="632">
        <v>0</v>
      </c>
      <c r="D127" s="630">
        <v>0</v>
      </c>
      <c r="E127" s="630">
        <v>0</v>
      </c>
      <c r="F127" s="364"/>
      <c r="G127" s="555"/>
    </row>
    <row r="128" s="619" customFormat="true" ht="13.7" spans="1:7">
      <c r="A128" s="631" t="s">
        <v>174</v>
      </c>
      <c r="B128" s="632">
        <v>54609.66</v>
      </c>
      <c r="C128" s="632">
        <v>49218.6</v>
      </c>
      <c r="D128" s="630">
        <v>48975</v>
      </c>
      <c r="E128" s="630">
        <v>51058.8405</v>
      </c>
      <c r="F128" s="364">
        <v>-0.0650218203153069</v>
      </c>
      <c r="G128" s="555"/>
    </row>
    <row r="129" s="619" customFormat="true" ht="13.7" spans="1:7">
      <c r="A129" s="631" t="s">
        <v>175</v>
      </c>
      <c r="B129" s="630">
        <v>0</v>
      </c>
      <c r="C129" s="632">
        <v>0</v>
      </c>
      <c r="D129" s="630">
        <v>0</v>
      </c>
      <c r="E129" s="630">
        <v>0</v>
      </c>
      <c r="F129" s="364"/>
      <c r="G129" s="555"/>
    </row>
    <row r="130" s="619" customFormat="true" ht="13.7" spans="1:7">
      <c r="A130" s="631" t="s">
        <v>176</v>
      </c>
      <c r="B130" s="630">
        <v>0</v>
      </c>
      <c r="C130" s="632">
        <v>0</v>
      </c>
      <c r="D130" s="630">
        <v>0</v>
      </c>
      <c r="E130" s="630">
        <v>0</v>
      </c>
      <c r="F130" s="364"/>
      <c r="G130" s="555"/>
    </row>
    <row r="131" s="619" customFormat="true" ht="13.7" spans="1:7">
      <c r="A131" s="631" t="s">
        <v>104</v>
      </c>
      <c r="B131" s="630">
        <v>622.9</v>
      </c>
      <c r="C131" s="632">
        <v>572</v>
      </c>
      <c r="D131" s="630">
        <v>572</v>
      </c>
      <c r="E131" s="630">
        <v>723.212874</v>
      </c>
      <c r="F131" s="364">
        <v>0.161041698506984</v>
      </c>
      <c r="G131" s="555"/>
    </row>
    <row r="132" s="619" customFormat="true" ht="13.7" spans="1:7">
      <c r="A132" s="631" t="s">
        <v>177</v>
      </c>
      <c r="B132" s="630">
        <v>1121</v>
      </c>
      <c r="C132" s="632">
        <v>2278</v>
      </c>
      <c r="D132" s="630">
        <v>1768</v>
      </c>
      <c r="E132" s="630">
        <v>510</v>
      </c>
      <c r="F132" s="364">
        <v>-0.545049063336307</v>
      </c>
      <c r="G132" s="555"/>
    </row>
    <row r="133" s="619" customFormat="true" ht="13.7" spans="1:7">
      <c r="A133" s="631" t="s">
        <v>178</v>
      </c>
      <c r="B133" s="630">
        <v>60.5</v>
      </c>
      <c r="C133" s="632">
        <v>69</v>
      </c>
      <c r="D133" s="630">
        <v>69</v>
      </c>
      <c r="E133" s="630">
        <v>59.797</v>
      </c>
      <c r="F133" s="364">
        <v>-0.0116198347107439</v>
      </c>
      <c r="G133" s="555"/>
    </row>
    <row r="134" s="619" customFormat="true" ht="13.7" spans="1:7">
      <c r="A134" s="631" t="s">
        <v>95</v>
      </c>
      <c r="B134" s="630">
        <v>0</v>
      </c>
      <c r="C134" s="632">
        <v>0</v>
      </c>
      <c r="D134" s="630">
        <v>0</v>
      </c>
      <c r="E134" s="630">
        <v>0</v>
      </c>
      <c r="F134" s="364"/>
      <c r="G134" s="555"/>
    </row>
    <row r="135" s="619" customFormat="true" ht="13.7" spans="1:7">
      <c r="A135" s="631" t="s">
        <v>96</v>
      </c>
      <c r="B135" s="630">
        <v>60.5</v>
      </c>
      <c r="C135" s="632">
        <v>59</v>
      </c>
      <c r="D135" s="630">
        <v>59</v>
      </c>
      <c r="E135" s="630">
        <v>58.797</v>
      </c>
      <c r="F135" s="364">
        <v>-0.0281487603305786</v>
      </c>
      <c r="G135" s="555"/>
    </row>
    <row r="136" s="619" customFormat="true" ht="13.7" spans="1:7">
      <c r="A136" s="633" t="s">
        <v>97</v>
      </c>
      <c r="B136" s="630">
        <v>0</v>
      </c>
      <c r="C136" s="632">
        <v>0</v>
      </c>
      <c r="D136" s="630">
        <v>0</v>
      </c>
      <c r="E136" s="630">
        <v>0</v>
      </c>
      <c r="F136" s="364"/>
      <c r="G136" s="555"/>
    </row>
    <row r="137" s="619" customFormat="true" ht="13.7" spans="1:7">
      <c r="A137" s="633" t="s">
        <v>179</v>
      </c>
      <c r="B137" s="630">
        <v>0</v>
      </c>
      <c r="C137" s="632">
        <v>0</v>
      </c>
      <c r="D137" s="630">
        <v>0</v>
      </c>
      <c r="E137" s="630">
        <v>0</v>
      </c>
      <c r="F137" s="364"/>
      <c r="G137" s="555"/>
    </row>
    <row r="138" s="619" customFormat="true" ht="13.7" spans="1:7">
      <c r="A138" s="633" t="s">
        <v>104</v>
      </c>
      <c r="B138" s="630">
        <v>0</v>
      </c>
      <c r="C138" s="632">
        <v>0</v>
      </c>
      <c r="D138" s="630">
        <v>0</v>
      </c>
      <c r="E138" s="630">
        <v>0</v>
      </c>
      <c r="F138" s="364"/>
      <c r="G138" s="555"/>
    </row>
    <row r="139" s="619" customFormat="true" ht="13.7" spans="1:7">
      <c r="A139" s="453" t="s">
        <v>180</v>
      </c>
      <c r="B139" s="630">
        <v>0</v>
      </c>
      <c r="C139" s="632">
        <v>10</v>
      </c>
      <c r="D139" s="630">
        <v>10</v>
      </c>
      <c r="E139" s="630">
        <v>1</v>
      </c>
      <c r="F139" s="364"/>
      <c r="G139" s="555"/>
    </row>
    <row r="140" s="619" customFormat="true" ht="13.7" spans="1:7">
      <c r="A140" s="631" t="s">
        <v>181</v>
      </c>
      <c r="B140" s="630">
        <v>8714.02</v>
      </c>
      <c r="C140" s="632">
        <v>8732.47</v>
      </c>
      <c r="D140" s="630">
        <v>8248</v>
      </c>
      <c r="E140" s="630">
        <v>9747.13044</v>
      </c>
      <c r="F140" s="364">
        <v>0.118557272074198</v>
      </c>
      <c r="G140" s="555"/>
    </row>
    <row r="141" s="619" customFormat="true" ht="13.7" spans="1:7">
      <c r="A141" s="631" t="s">
        <v>95</v>
      </c>
      <c r="B141" s="630">
        <v>2003.56</v>
      </c>
      <c r="C141" s="632">
        <v>2266</v>
      </c>
      <c r="D141" s="630">
        <v>2266</v>
      </c>
      <c r="E141" s="630">
        <v>2572.12024</v>
      </c>
      <c r="F141" s="364">
        <v>0.283775000499112</v>
      </c>
      <c r="G141" s="555"/>
    </row>
    <row r="142" s="619" customFormat="true" ht="13.7" spans="1:7">
      <c r="A142" s="633" t="s">
        <v>96</v>
      </c>
      <c r="B142" s="630">
        <v>0</v>
      </c>
      <c r="C142" s="632">
        <v>0</v>
      </c>
      <c r="D142" s="630">
        <v>0</v>
      </c>
      <c r="E142" s="630">
        <v>0</v>
      </c>
      <c r="F142" s="364"/>
      <c r="G142" s="555"/>
    </row>
    <row r="143" s="619" customFormat="true" ht="13.7" spans="1:7">
      <c r="A143" s="633" t="s">
        <v>97</v>
      </c>
      <c r="B143" s="630">
        <v>0</v>
      </c>
      <c r="C143" s="632">
        <v>0</v>
      </c>
      <c r="D143" s="630">
        <v>0</v>
      </c>
      <c r="E143" s="630">
        <v>0</v>
      </c>
      <c r="F143" s="364"/>
      <c r="G143" s="555"/>
    </row>
    <row r="144" s="619" customFormat="true" ht="13.7" spans="1:7">
      <c r="A144" s="633" t="s">
        <v>182</v>
      </c>
      <c r="B144" s="630">
        <v>2414.39</v>
      </c>
      <c r="C144" s="632">
        <v>2443.47</v>
      </c>
      <c r="D144" s="630">
        <v>1959</v>
      </c>
      <c r="E144" s="630">
        <v>2277.578</v>
      </c>
      <c r="F144" s="364">
        <v>-0.0566652446373618</v>
      </c>
      <c r="G144" s="555"/>
    </row>
    <row r="145" s="619" customFormat="true" ht="13.7" spans="1:7">
      <c r="A145" s="453" t="s">
        <v>183</v>
      </c>
      <c r="B145" s="630">
        <v>1525.67</v>
      </c>
      <c r="C145" s="632">
        <v>1119</v>
      </c>
      <c r="D145" s="630">
        <v>1119</v>
      </c>
      <c r="E145" s="630">
        <v>1299.9472</v>
      </c>
      <c r="F145" s="364">
        <v>-0.147949949858095</v>
      </c>
      <c r="G145" s="555"/>
    </row>
    <row r="146" s="619" customFormat="true" ht="13.7" spans="1:7">
      <c r="A146" s="631" t="s">
        <v>104</v>
      </c>
      <c r="B146" s="630">
        <v>0</v>
      </c>
      <c r="C146" s="632">
        <v>0</v>
      </c>
      <c r="D146" s="630">
        <v>0</v>
      </c>
      <c r="E146" s="630">
        <v>0</v>
      </c>
      <c r="F146" s="364"/>
      <c r="G146" s="555"/>
    </row>
    <row r="147" s="619" customFormat="true" ht="13.7" spans="1:7">
      <c r="A147" s="631" t="s">
        <v>184</v>
      </c>
      <c r="B147" s="630">
        <v>2770.4</v>
      </c>
      <c r="C147" s="632">
        <v>2904</v>
      </c>
      <c r="D147" s="630">
        <v>2904</v>
      </c>
      <c r="E147" s="630">
        <v>3597.485</v>
      </c>
      <c r="F147" s="364">
        <v>0.298543531619983</v>
      </c>
      <c r="G147" s="555"/>
    </row>
    <row r="148" s="619" customFormat="true" ht="13.7" spans="1:7">
      <c r="A148" s="633" t="s">
        <v>185</v>
      </c>
      <c r="B148" s="630">
        <v>3400.11</v>
      </c>
      <c r="C148" s="632">
        <v>4604.985061</v>
      </c>
      <c r="D148" s="630">
        <v>4448</v>
      </c>
      <c r="E148" s="630">
        <v>2841.999303</v>
      </c>
      <c r="F148" s="364">
        <v>-0.164144894429886</v>
      </c>
      <c r="G148" s="555"/>
    </row>
    <row r="149" s="619" customFormat="true" ht="13.7" spans="1:7">
      <c r="A149" s="633" t="s">
        <v>95</v>
      </c>
      <c r="B149" s="630">
        <v>1023.02</v>
      </c>
      <c r="C149" s="632">
        <v>989</v>
      </c>
      <c r="D149" s="630">
        <v>989</v>
      </c>
      <c r="E149" s="630">
        <v>1078.214242</v>
      </c>
      <c r="F149" s="364">
        <v>0.0539522609528651</v>
      </c>
      <c r="G149" s="555"/>
    </row>
    <row r="150" s="619" customFormat="true" ht="13.7" spans="1:7">
      <c r="A150" s="633" t="s">
        <v>96</v>
      </c>
      <c r="B150" s="630">
        <v>0</v>
      </c>
      <c r="C150" s="632">
        <v>0</v>
      </c>
      <c r="D150" s="630">
        <v>0</v>
      </c>
      <c r="E150" s="630">
        <v>0</v>
      </c>
      <c r="F150" s="364"/>
      <c r="G150" s="555"/>
    </row>
    <row r="151" s="619" customFormat="true" ht="13.7" spans="1:7">
      <c r="A151" s="631" t="s">
        <v>97</v>
      </c>
      <c r="B151" s="630">
        <v>0</v>
      </c>
      <c r="C151" s="632">
        <v>0</v>
      </c>
      <c r="D151" s="630">
        <v>0</v>
      </c>
      <c r="E151" s="630">
        <v>0</v>
      </c>
      <c r="F151" s="364"/>
      <c r="G151" s="555"/>
    </row>
    <row r="152" s="619" customFormat="true" ht="13.7" spans="1:7">
      <c r="A152" s="631" t="s">
        <v>186</v>
      </c>
      <c r="B152" s="630">
        <v>1485.88</v>
      </c>
      <c r="C152" s="632">
        <v>2591.2344</v>
      </c>
      <c r="D152" s="630">
        <v>2450</v>
      </c>
      <c r="E152" s="630">
        <v>1748.0344</v>
      </c>
      <c r="F152" s="364">
        <v>0.176430398147899</v>
      </c>
      <c r="G152" s="555"/>
    </row>
    <row r="153" s="619" customFormat="true" ht="13.7" spans="1:7">
      <c r="A153" s="631" t="s">
        <v>187</v>
      </c>
      <c r="B153" s="630">
        <v>891.21</v>
      </c>
      <c r="C153" s="632">
        <v>1024.750661</v>
      </c>
      <c r="D153" s="630">
        <v>1009</v>
      </c>
      <c r="E153" s="630">
        <v>15.750661</v>
      </c>
      <c r="F153" s="364">
        <v>-0.982326655894795</v>
      </c>
      <c r="G153" s="555"/>
    </row>
    <row r="154" s="619" customFormat="true" ht="13.7" spans="1:7">
      <c r="A154" s="633" t="s">
        <v>188</v>
      </c>
      <c r="B154" s="630">
        <v>12142.95</v>
      </c>
      <c r="C154" s="632">
        <v>12828</v>
      </c>
      <c r="D154" s="630">
        <v>12728</v>
      </c>
      <c r="E154" s="630">
        <v>13065.424426</v>
      </c>
      <c r="F154" s="364">
        <v>0.0759679012101673</v>
      </c>
      <c r="G154" s="555"/>
    </row>
    <row r="155" s="619" customFormat="true" ht="13.7" spans="1:7">
      <c r="A155" s="633" t="s">
        <v>95</v>
      </c>
      <c r="B155" s="630">
        <v>2479.5</v>
      </c>
      <c r="C155" s="632">
        <v>2613</v>
      </c>
      <c r="D155" s="630">
        <v>2613</v>
      </c>
      <c r="E155" s="630">
        <v>2420.062626</v>
      </c>
      <c r="F155" s="364">
        <v>-0.023971516031458</v>
      </c>
      <c r="G155" s="555"/>
    </row>
    <row r="156" s="619" customFormat="true" ht="13.7" spans="1:7">
      <c r="A156" s="633" t="s">
        <v>96</v>
      </c>
      <c r="B156" s="630">
        <v>8862.77</v>
      </c>
      <c r="C156" s="632">
        <v>9108</v>
      </c>
      <c r="D156" s="630">
        <v>9108</v>
      </c>
      <c r="E156" s="630">
        <v>9680.5948</v>
      </c>
      <c r="F156" s="364">
        <v>0.0922764327631205</v>
      </c>
      <c r="G156" s="555"/>
    </row>
    <row r="157" s="619" customFormat="true" ht="13.7" spans="1:7">
      <c r="A157" s="453" t="s">
        <v>97</v>
      </c>
      <c r="B157" s="630">
        <v>0</v>
      </c>
      <c r="C157" s="632">
        <v>0</v>
      </c>
      <c r="D157" s="630">
        <v>0</v>
      </c>
      <c r="E157" s="630">
        <v>0</v>
      </c>
      <c r="F157" s="364"/>
      <c r="G157" s="555"/>
    </row>
    <row r="158" s="619" customFormat="true" ht="13.7" spans="1:7">
      <c r="A158" s="631" t="s">
        <v>110</v>
      </c>
      <c r="B158" s="630">
        <v>37</v>
      </c>
      <c r="C158" s="632">
        <v>25</v>
      </c>
      <c r="D158" s="630">
        <v>25</v>
      </c>
      <c r="E158" s="630">
        <v>30</v>
      </c>
      <c r="F158" s="364">
        <v>-0.189189189189189</v>
      </c>
      <c r="G158" s="555"/>
    </row>
    <row r="159" s="619" customFormat="true" ht="13.7" spans="1:7">
      <c r="A159" s="631" t="s">
        <v>104</v>
      </c>
      <c r="B159" s="630">
        <v>0</v>
      </c>
      <c r="C159" s="632">
        <v>0</v>
      </c>
      <c r="D159" s="630">
        <v>0</v>
      </c>
      <c r="E159" s="630">
        <v>0</v>
      </c>
      <c r="F159" s="364"/>
      <c r="G159" s="555"/>
    </row>
    <row r="160" s="619" customFormat="true" ht="13.7" spans="1:7">
      <c r="A160" s="631" t="s">
        <v>189</v>
      </c>
      <c r="B160" s="630">
        <v>763.68</v>
      </c>
      <c r="C160" s="632">
        <v>1082</v>
      </c>
      <c r="D160" s="630">
        <v>982</v>
      </c>
      <c r="E160" s="630">
        <v>934.767</v>
      </c>
      <c r="F160" s="364">
        <v>0.224029698302954</v>
      </c>
      <c r="G160" s="555"/>
    </row>
    <row r="161" s="619" customFormat="true" ht="13.7" spans="1:7">
      <c r="A161" s="633" t="s">
        <v>190</v>
      </c>
      <c r="B161" s="630">
        <v>12226.25</v>
      </c>
      <c r="C161" s="632">
        <v>15553</v>
      </c>
      <c r="D161" s="630">
        <v>15523</v>
      </c>
      <c r="E161" s="630">
        <v>12792.639554</v>
      </c>
      <c r="F161" s="364">
        <v>0.0463256970861874</v>
      </c>
      <c r="G161" s="555"/>
    </row>
    <row r="162" s="619" customFormat="true" ht="13.7" spans="1:7">
      <c r="A162" s="633" t="s">
        <v>95</v>
      </c>
      <c r="B162" s="630">
        <v>3511.6</v>
      </c>
      <c r="C162" s="632">
        <v>3711</v>
      </c>
      <c r="D162" s="630">
        <v>3711</v>
      </c>
      <c r="E162" s="630">
        <v>3843.719054</v>
      </c>
      <c r="F162" s="364">
        <v>0.0945777007631849</v>
      </c>
      <c r="G162" s="555"/>
    </row>
    <row r="163" s="619" customFormat="true" ht="13.7" spans="1:7">
      <c r="A163" s="633" t="s">
        <v>96</v>
      </c>
      <c r="B163" s="630">
        <v>3799.64</v>
      </c>
      <c r="C163" s="632">
        <v>4042</v>
      </c>
      <c r="D163" s="630">
        <v>4042</v>
      </c>
      <c r="E163" s="630">
        <v>4027.4215</v>
      </c>
      <c r="F163" s="364">
        <v>0.0599481793011969</v>
      </c>
      <c r="G163" s="555"/>
    </row>
    <row r="164" s="619" customFormat="true" ht="13.7" spans="1:7">
      <c r="A164" s="631" t="s">
        <v>97</v>
      </c>
      <c r="B164" s="630">
        <v>0</v>
      </c>
      <c r="C164" s="632">
        <v>0</v>
      </c>
      <c r="D164" s="630">
        <v>0</v>
      </c>
      <c r="E164" s="630">
        <v>0</v>
      </c>
      <c r="F164" s="364"/>
      <c r="G164" s="555"/>
    </row>
    <row r="165" s="619" customFormat="true" ht="13.7" spans="1:7">
      <c r="A165" s="631" t="s">
        <v>191</v>
      </c>
      <c r="B165" s="630">
        <v>0</v>
      </c>
      <c r="C165" s="632">
        <v>0</v>
      </c>
      <c r="D165" s="630">
        <v>0</v>
      </c>
      <c r="E165" s="630">
        <v>0</v>
      </c>
      <c r="F165" s="364"/>
      <c r="G165" s="555"/>
    </row>
    <row r="166" s="619" customFormat="true" ht="13.7" spans="1:7">
      <c r="A166" s="633" t="s">
        <v>104</v>
      </c>
      <c r="B166" s="630">
        <v>1017</v>
      </c>
      <c r="C166" s="632">
        <v>785</v>
      </c>
      <c r="D166" s="630">
        <v>785</v>
      </c>
      <c r="E166" s="630">
        <v>1017</v>
      </c>
      <c r="F166" s="364">
        <v>0</v>
      </c>
      <c r="G166" s="555"/>
    </row>
    <row r="167" s="619" customFormat="true" ht="13.7" spans="1:7">
      <c r="A167" s="633" t="s">
        <v>192</v>
      </c>
      <c r="B167" s="630">
        <v>3898.01</v>
      </c>
      <c r="C167" s="632">
        <v>7015</v>
      </c>
      <c r="D167" s="630">
        <v>6985</v>
      </c>
      <c r="E167" s="630">
        <v>3904.499</v>
      </c>
      <c r="F167" s="364">
        <v>0.00166469557543447</v>
      </c>
      <c r="G167" s="555"/>
    </row>
    <row r="168" s="619" customFormat="true" ht="13.7" spans="1:7">
      <c r="A168" s="633" t="s">
        <v>193</v>
      </c>
      <c r="B168" s="630">
        <v>18410.57</v>
      </c>
      <c r="C168" s="632">
        <v>28041.038319</v>
      </c>
      <c r="D168" s="630">
        <v>26792</v>
      </c>
      <c r="E168" s="630">
        <v>20200.9074538865</v>
      </c>
      <c r="F168" s="364">
        <v>0.097245085507212</v>
      </c>
      <c r="G168" s="555"/>
    </row>
    <row r="169" s="619" customFormat="true" ht="13.7" spans="1:7">
      <c r="A169" s="633" t="s">
        <v>95</v>
      </c>
      <c r="B169" s="630">
        <v>4506.11</v>
      </c>
      <c r="C169" s="632">
        <v>5122.506</v>
      </c>
      <c r="D169" s="630">
        <v>4947</v>
      </c>
      <c r="E169" s="630">
        <v>5318.260801</v>
      </c>
      <c r="F169" s="364">
        <v>0.180233239090923</v>
      </c>
      <c r="G169" s="555"/>
    </row>
    <row r="170" s="619" customFormat="true" ht="13.7" spans="1:7">
      <c r="A170" s="631" t="s">
        <v>96</v>
      </c>
      <c r="B170" s="630">
        <v>1450.04</v>
      </c>
      <c r="C170" s="632">
        <v>1560.5</v>
      </c>
      <c r="D170" s="630">
        <v>1500</v>
      </c>
      <c r="E170" s="630">
        <v>1201.564</v>
      </c>
      <c r="F170" s="364">
        <v>-0.171358031502579</v>
      </c>
      <c r="G170" s="555"/>
    </row>
    <row r="171" s="619" customFormat="true" ht="13.7" spans="1:7">
      <c r="A171" s="631" t="s">
        <v>97</v>
      </c>
      <c r="B171" s="630">
        <v>0</v>
      </c>
      <c r="C171" s="632">
        <v>0</v>
      </c>
      <c r="D171" s="630">
        <v>0</v>
      </c>
      <c r="E171" s="630">
        <v>0</v>
      </c>
      <c r="F171" s="364"/>
      <c r="G171" s="555"/>
    </row>
    <row r="172" s="619" customFormat="true" ht="13.7" spans="1:7">
      <c r="A172" s="631" t="s">
        <v>194</v>
      </c>
      <c r="B172" s="630">
        <v>398.87</v>
      </c>
      <c r="C172" s="632">
        <v>1317</v>
      </c>
      <c r="D172" s="630">
        <v>1317</v>
      </c>
      <c r="E172" s="630">
        <v>587.25</v>
      </c>
      <c r="F172" s="364">
        <v>0.472284202873116</v>
      </c>
      <c r="G172" s="555"/>
    </row>
    <row r="173" s="619" customFormat="true" ht="13.7" spans="1:7">
      <c r="A173" s="633" t="s">
        <v>104</v>
      </c>
      <c r="B173" s="630">
        <v>2480.92</v>
      </c>
      <c r="C173" s="632">
        <v>2191</v>
      </c>
      <c r="D173" s="630">
        <v>2191</v>
      </c>
      <c r="E173" s="630">
        <v>3314.111611</v>
      </c>
      <c r="F173" s="364">
        <v>0.335839773551747</v>
      </c>
      <c r="G173" s="555"/>
    </row>
    <row r="174" s="619" customFormat="true" ht="27.35" spans="1:7">
      <c r="A174" s="633" t="s">
        <v>195</v>
      </c>
      <c r="B174" s="630">
        <v>9574.63</v>
      </c>
      <c r="C174" s="632">
        <v>17850.032319</v>
      </c>
      <c r="D174" s="630">
        <v>16837</v>
      </c>
      <c r="E174" s="630">
        <v>9779.72104188651</v>
      </c>
      <c r="F174" s="364">
        <v>0.0214202576900111</v>
      </c>
      <c r="G174" s="555"/>
    </row>
    <row r="175" s="619" customFormat="true" ht="27.35" spans="1:7">
      <c r="A175" s="633" t="s">
        <v>196</v>
      </c>
      <c r="B175" s="630">
        <v>9806.77</v>
      </c>
      <c r="C175" s="632">
        <v>12969.3864</v>
      </c>
      <c r="D175" s="630">
        <v>12331</v>
      </c>
      <c r="E175" s="630">
        <v>16622.595647</v>
      </c>
      <c r="F175" s="364">
        <v>0.695012287124099</v>
      </c>
      <c r="G175" s="555" t="s">
        <v>197</v>
      </c>
    </row>
    <row r="176" s="619" customFormat="true" ht="13.7" spans="1:7">
      <c r="A176" s="631" t="s">
        <v>95</v>
      </c>
      <c r="B176" s="630">
        <v>8791.32</v>
      </c>
      <c r="C176" s="632">
        <v>11677.3864</v>
      </c>
      <c r="D176" s="630">
        <v>11359</v>
      </c>
      <c r="E176" s="630">
        <v>5993.825647</v>
      </c>
      <c r="F176" s="364">
        <v>-0.31821095728514</v>
      </c>
      <c r="G176" s="555"/>
    </row>
    <row r="177" s="619" customFormat="true" ht="13.7" spans="1:7">
      <c r="A177" s="631" t="s">
        <v>96</v>
      </c>
      <c r="B177" s="630">
        <v>0</v>
      </c>
      <c r="C177" s="632">
        <v>0</v>
      </c>
      <c r="D177" s="630">
        <v>0</v>
      </c>
      <c r="E177" s="630">
        <v>2200.94</v>
      </c>
      <c r="F177" s="364"/>
      <c r="G177" s="555"/>
    </row>
    <row r="178" s="619" customFormat="true" ht="13.7" spans="1:7">
      <c r="A178" s="631" t="s">
        <v>97</v>
      </c>
      <c r="B178" s="630">
        <v>991</v>
      </c>
      <c r="C178" s="632">
        <v>936</v>
      </c>
      <c r="D178" s="630">
        <v>936</v>
      </c>
      <c r="E178" s="630">
        <v>0</v>
      </c>
      <c r="F178" s="364">
        <v>-1</v>
      </c>
      <c r="G178" s="555"/>
    </row>
    <row r="179" s="619" customFormat="true" ht="13.7" spans="1:7">
      <c r="A179" s="631" t="s">
        <v>198</v>
      </c>
      <c r="B179" s="630">
        <v>0</v>
      </c>
      <c r="C179" s="632">
        <v>0</v>
      </c>
      <c r="D179" s="630">
        <v>0</v>
      </c>
      <c r="E179" s="630">
        <v>4245</v>
      </c>
      <c r="F179" s="364"/>
      <c r="G179" s="555"/>
    </row>
    <row r="180" s="619" customFormat="true" ht="13.7" spans="1:7">
      <c r="A180" s="631" t="s">
        <v>104</v>
      </c>
      <c r="B180" s="630">
        <v>0</v>
      </c>
      <c r="C180" s="632">
        <v>0</v>
      </c>
      <c r="D180" s="630">
        <v>0</v>
      </c>
      <c r="E180" s="630">
        <v>0</v>
      </c>
      <c r="F180" s="364"/>
      <c r="G180" s="555"/>
    </row>
    <row r="181" s="619" customFormat="true" ht="13.7" spans="1:7">
      <c r="A181" s="633" t="s">
        <v>199</v>
      </c>
      <c r="B181" s="630">
        <v>24.45</v>
      </c>
      <c r="C181" s="632">
        <v>356</v>
      </c>
      <c r="D181" s="630">
        <v>36</v>
      </c>
      <c r="E181" s="630">
        <v>4182.83</v>
      </c>
      <c r="F181" s="364">
        <v>170.076891615542</v>
      </c>
      <c r="G181" s="555"/>
    </row>
    <row r="182" s="619" customFormat="true" ht="13.7" spans="1:7">
      <c r="A182" s="633" t="s">
        <v>200</v>
      </c>
      <c r="B182" s="630">
        <v>11107.09</v>
      </c>
      <c r="C182" s="632">
        <v>11695.58</v>
      </c>
      <c r="D182" s="630">
        <v>11570</v>
      </c>
      <c r="E182" s="630">
        <v>9703.764</v>
      </c>
      <c r="F182" s="364">
        <v>-0.126345064278763</v>
      </c>
      <c r="G182" s="555"/>
    </row>
    <row r="183" s="619" customFormat="true" ht="13.7" spans="1:7">
      <c r="A183" s="453" t="s">
        <v>95</v>
      </c>
      <c r="B183" s="630">
        <v>3570.12</v>
      </c>
      <c r="C183" s="632">
        <v>4871</v>
      </c>
      <c r="D183" s="630">
        <v>4871</v>
      </c>
      <c r="E183" s="630">
        <v>2788.072</v>
      </c>
      <c r="F183" s="364">
        <v>-0.219053701276148</v>
      </c>
      <c r="G183" s="555"/>
    </row>
    <row r="184" s="619" customFormat="true" ht="13.7" spans="1:7">
      <c r="A184" s="631" t="s">
        <v>96</v>
      </c>
      <c r="B184" s="630">
        <v>374.84</v>
      </c>
      <c r="C184" s="632">
        <v>331</v>
      </c>
      <c r="D184" s="630">
        <v>331</v>
      </c>
      <c r="E184" s="630">
        <v>321</v>
      </c>
      <c r="F184" s="364">
        <v>-0.143634617436773</v>
      </c>
      <c r="G184" s="555"/>
    </row>
    <row r="185" s="619" customFormat="true" ht="13.7" spans="1:7">
      <c r="A185" s="631" t="s">
        <v>97</v>
      </c>
      <c r="B185" s="630">
        <v>0</v>
      </c>
      <c r="C185" s="632">
        <v>0</v>
      </c>
      <c r="D185" s="630">
        <v>0</v>
      </c>
      <c r="E185" s="630">
        <v>0</v>
      </c>
      <c r="F185" s="364"/>
      <c r="G185" s="555"/>
    </row>
    <row r="186" s="619" customFormat="true" ht="13.7" spans="1:7">
      <c r="A186" s="631" t="s">
        <v>201</v>
      </c>
      <c r="B186" s="630">
        <v>0</v>
      </c>
      <c r="C186" s="632">
        <v>0</v>
      </c>
      <c r="D186" s="630">
        <v>0</v>
      </c>
      <c r="E186" s="630">
        <v>0</v>
      </c>
      <c r="F186" s="364"/>
      <c r="G186" s="555"/>
    </row>
    <row r="187" s="619" customFormat="true" ht="13.7" spans="1:7">
      <c r="A187" s="631" t="s">
        <v>104</v>
      </c>
      <c r="B187" s="630">
        <v>634.62</v>
      </c>
      <c r="C187" s="632">
        <v>743</v>
      </c>
      <c r="D187" s="630">
        <v>743</v>
      </c>
      <c r="E187" s="630">
        <v>0</v>
      </c>
      <c r="F187" s="364">
        <v>-1</v>
      </c>
      <c r="G187" s="555"/>
    </row>
    <row r="188" s="619" customFormat="true" ht="13.7" spans="1:7">
      <c r="A188" s="633" t="s">
        <v>202</v>
      </c>
      <c r="B188" s="630">
        <v>6527.51</v>
      </c>
      <c r="C188" s="632">
        <v>5750.58</v>
      </c>
      <c r="D188" s="630">
        <v>5625</v>
      </c>
      <c r="E188" s="630">
        <v>6594.692</v>
      </c>
      <c r="F188" s="364">
        <v>0.0102921328347256</v>
      </c>
      <c r="G188" s="555"/>
    </row>
    <row r="189" s="619" customFormat="true" ht="13.7" spans="1:7">
      <c r="A189" s="633" t="s">
        <v>203</v>
      </c>
      <c r="B189" s="630">
        <v>6057.41</v>
      </c>
      <c r="C189" s="632">
        <v>6132.592</v>
      </c>
      <c r="D189" s="630">
        <v>6104</v>
      </c>
      <c r="E189" s="630">
        <v>6344.447831</v>
      </c>
      <c r="F189" s="364">
        <v>0.0473862312440465</v>
      </c>
      <c r="G189" s="555"/>
    </row>
    <row r="190" s="619" customFormat="true" ht="13.7" spans="1:7">
      <c r="A190" s="633" t="s">
        <v>95</v>
      </c>
      <c r="B190" s="630">
        <v>2800.6</v>
      </c>
      <c r="C190" s="632">
        <v>2715</v>
      </c>
      <c r="D190" s="630">
        <v>2715</v>
      </c>
      <c r="E190" s="630">
        <v>2882.658731</v>
      </c>
      <c r="F190" s="364">
        <v>0.0293004109833608</v>
      </c>
      <c r="G190" s="555"/>
    </row>
    <row r="191" s="619" customFormat="true" ht="13.7" spans="1:7">
      <c r="A191" s="631" t="s">
        <v>96</v>
      </c>
      <c r="B191" s="630">
        <v>611.65</v>
      </c>
      <c r="C191" s="632">
        <v>1337</v>
      </c>
      <c r="D191" s="630">
        <v>1337</v>
      </c>
      <c r="E191" s="630">
        <v>852.32</v>
      </c>
      <c r="F191" s="364">
        <v>0.393476661489414</v>
      </c>
      <c r="G191" s="555"/>
    </row>
    <row r="192" s="619" customFormat="true" ht="13.7" spans="1:7">
      <c r="A192" s="631" t="s">
        <v>97</v>
      </c>
      <c r="B192" s="630">
        <v>0</v>
      </c>
      <c r="C192" s="632">
        <v>0</v>
      </c>
      <c r="D192" s="630">
        <v>0</v>
      </c>
      <c r="E192" s="630">
        <v>0</v>
      </c>
      <c r="F192" s="364"/>
      <c r="G192" s="555"/>
    </row>
    <row r="193" s="619" customFormat="true" ht="13.7" spans="1:7">
      <c r="A193" s="631" t="s">
        <v>204</v>
      </c>
      <c r="B193" s="630">
        <v>684.38</v>
      </c>
      <c r="C193" s="632">
        <v>866</v>
      </c>
      <c r="D193" s="630">
        <v>866</v>
      </c>
      <c r="E193" s="630">
        <v>882.132</v>
      </c>
      <c r="F193" s="364">
        <v>0.288950583009439</v>
      </c>
      <c r="G193" s="555"/>
    </row>
    <row r="194" s="619" customFormat="true" ht="13.7" spans="1:7">
      <c r="A194" s="631" t="s">
        <v>205</v>
      </c>
      <c r="B194" s="630">
        <v>1098.13</v>
      </c>
      <c r="C194" s="632">
        <v>599.592</v>
      </c>
      <c r="D194" s="630">
        <v>571</v>
      </c>
      <c r="E194" s="630">
        <v>985.3371</v>
      </c>
      <c r="F194" s="364">
        <v>-0.102713613142342</v>
      </c>
      <c r="G194" s="555"/>
    </row>
    <row r="195" s="619" customFormat="true" ht="13.7" spans="1:7">
      <c r="A195" s="631" t="s">
        <v>104</v>
      </c>
      <c r="B195" s="630">
        <v>0</v>
      </c>
      <c r="C195" s="632">
        <v>0</v>
      </c>
      <c r="D195" s="630">
        <v>0</v>
      </c>
      <c r="E195" s="630">
        <v>0</v>
      </c>
      <c r="F195" s="364"/>
      <c r="G195" s="555"/>
    </row>
    <row r="196" s="619" customFormat="true" ht="13.7" spans="1:7">
      <c r="A196" s="633" t="s">
        <v>206</v>
      </c>
      <c r="B196" s="630">
        <v>862.65</v>
      </c>
      <c r="C196" s="632">
        <v>615</v>
      </c>
      <c r="D196" s="630">
        <v>615</v>
      </c>
      <c r="E196" s="630">
        <v>742</v>
      </c>
      <c r="F196" s="364">
        <v>-0.139859734538921</v>
      </c>
      <c r="G196" s="555"/>
    </row>
    <row r="197" s="619" customFormat="true" ht="13.7" spans="1:7">
      <c r="A197" s="633" t="s">
        <v>207</v>
      </c>
      <c r="B197" s="630">
        <v>0</v>
      </c>
      <c r="C197" s="632">
        <v>0</v>
      </c>
      <c r="D197" s="630">
        <v>0</v>
      </c>
      <c r="E197" s="630">
        <v>0</v>
      </c>
      <c r="F197" s="364"/>
      <c r="G197" s="555"/>
    </row>
    <row r="198" s="619" customFormat="true" ht="13.7" spans="1:7">
      <c r="A198" s="633" t="s">
        <v>95</v>
      </c>
      <c r="B198" s="630">
        <v>0</v>
      </c>
      <c r="C198" s="632">
        <v>0</v>
      </c>
      <c r="D198" s="630">
        <v>0</v>
      </c>
      <c r="E198" s="630">
        <v>0</v>
      </c>
      <c r="F198" s="364"/>
      <c r="G198" s="555"/>
    </row>
    <row r="199" s="619" customFormat="true" ht="13.7" spans="1:7">
      <c r="A199" s="453" t="s">
        <v>96</v>
      </c>
      <c r="B199" s="630">
        <v>0</v>
      </c>
      <c r="C199" s="632">
        <v>0</v>
      </c>
      <c r="D199" s="630">
        <v>0</v>
      </c>
      <c r="E199" s="630">
        <v>0</v>
      </c>
      <c r="F199" s="364"/>
      <c r="G199" s="555"/>
    </row>
    <row r="200" s="619" customFormat="true" ht="13.7" spans="1:7">
      <c r="A200" s="631" t="s">
        <v>97</v>
      </c>
      <c r="B200" s="630">
        <v>0</v>
      </c>
      <c r="C200" s="632">
        <v>0</v>
      </c>
      <c r="D200" s="630">
        <v>0</v>
      </c>
      <c r="E200" s="630">
        <v>0</v>
      </c>
      <c r="F200" s="364"/>
      <c r="G200" s="555"/>
    </row>
    <row r="201" s="619" customFormat="true" ht="13.7" spans="1:7">
      <c r="A201" s="631" t="s">
        <v>104</v>
      </c>
      <c r="B201" s="630">
        <v>0</v>
      </c>
      <c r="C201" s="632">
        <v>0</v>
      </c>
      <c r="D201" s="630">
        <v>0</v>
      </c>
      <c r="E201" s="630">
        <v>0</v>
      </c>
      <c r="F201" s="364"/>
      <c r="G201" s="555"/>
    </row>
    <row r="202" s="619" customFormat="true" ht="13.7" spans="1:7">
      <c r="A202" s="631" t="s">
        <v>208</v>
      </c>
      <c r="B202" s="630">
        <v>0</v>
      </c>
      <c r="C202" s="632">
        <v>0</v>
      </c>
      <c r="D202" s="630">
        <v>0</v>
      </c>
      <c r="E202" s="630">
        <v>0</v>
      </c>
      <c r="F202" s="364"/>
      <c r="G202" s="555"/>
    </row>
    <row r="203" s="619" customFormat="true" ht="13.7" spans="1:7">
      <c r="A203" s="633" t="s">
        <v>209</v>
      </c>
      <c r="B203" s="630">
        <v>23059.02</v>
      </c>
      <c r="C203" s="632">
        <v>22936.9852</v>
      </c>
      <c r="D203" s="630">
        <v>22719</v>
      </c>
      <c r="E203" s="630">
        <v>21560.0815292062</v>
      </c>
      <c r="F203" s="364">
        <v>-0.0650044308385103</v>
      </c>
      <c r="G203" s="555"/>
    </row>
    <row r="204" s="619" customFormat="true" ht="13.7" spans="1:7">
      <c r="A204" s="633" t="s">
        <v>95</v>
      </c>
      <c r="B204" s="630">
        <v>10986.37</v>
      </c>
      <c r="C204" s="632">
        <v>11258.1287</v>
      </c>
      <c r="D204" s="630">
        <v>11254</v>
      </c>
      <c r="E204" s="630">
        <v>10759.292047</v>
      </c>
      <c r="F204" s="364">
        <v>-0.0206690611184588</v>
      </c>
      <c r="G204" s="555"/>
    </row>
    <row r="205" s="619" customFormat="true" ht="13.7" spans="1:7">
      <c r="A205" s="633" t="s">
        <v>96</v>
      </c>
      <c r="B205" s="630">
        <v>484.98</v>
      </c>
      <c r="C205" s="632">
        <v>433</v>
      </c>
      <c r="D205" s="630">
        <v>433</v>
      </c>
      <c r="E205" s="630">
        <v>735.55</v>
      </c>
      <c r="F205" s="364">
        <v>0.516660480844571</v>
      </c>
      <c r="G205" s="555"/>
    </row>
    <row r="206" s="619" customFormat="true" ht="13.7" spans="1:7">
      <c r="A206" s="631" t="s">
        <v>97</v>
      </c>
      <c r="B206" s="630">
        <v>0</v>
      </c>
      <c r="C206" s="632">
        <v>0</v>
      </c>
      <c r="D206" s="630">
        <v>0</v>
      </c>
      <c r="E206" s="630">
        <v>0</v>
      </c>
      <c r="F206" s="364"/>
      <c r="G206" s="555"/>
    </row>
    <row r="207" s="619" customFormat="true" ht="13.7" spans="1:7">
      <c r="A207" s="631" t="s">
        <v>104</v>
      </c>
      <c r="B207" s="630">
        <v>240.04</v>
      </c>
      <c r="C207" s="632">
        <v>232</v>
      </c>
      <c r="D207" s="630">
        <v>232</v>
      </c>
      <c r="E207" s="630">
        <v>118.32</v>
      </c>
      <c r="F207" s="364">
        <v>-0.507082152974504</v>
      </c>
      <c r="G207" s="555"/>
    </row>
    <row r="208" s="619" customFormat="true" ht="13.7" spans="1:7">
      <c r="A208" s="631" t="s">
        <v>210</v>
      </c>
      <c r="B208" s="630">
        <v>11347.63</v>
      </c>
      <c r="C208" s="632">
        <v>11013.8565</v>
      </c>
      <c r="D208" s="630">
        <v>10800</v>
      </c>
      <c r="E208" s="630">
        <v>9946.91948220618</v>
      </c>
      <c r="F208" s="364">
        <v>-0.123436393131766</v>
      </c>
      <c r="G208" s="555"/>
    </row>
    <row r="209" s="619" customFormat="true" ht="27.35" spans="1:7">
      <c r="A209" s="631" t="s">
        <v>211</v>
      </c>
      <c r="B209" s="630">
        <v>1727.68</v>
      </c>
      <c r="C209" s="632">
        <v>1396.167353</v>
      </c>
      <c r="D209" s="630">
        <v>1386</v>
      </c>
      <c r="E209" s="630">
        <v>9331.968389</v>
      </c>
      <c r="F209" s="364">
        <v>4.40144493714114</v>
      </c>
      <c r="G209" s="555" t="s">
        <v>212</v>
      </c>
    </row>
    <row r="210" s="619" customFormat="true" ht="13.7" spans="1:7">
      <c r="A210" s="631" t="s">
        <v>95</v>
      </c>
      <c r="B210" s="630">
        <v>0</v>
      </c>
      <c r="C210" s="632">
        <v>0</v>
      </c>
      <c r="D210" s="630">
        <v>0</v>
      </c>
      <c r="E210" s="630">
        <v>1020.243246</v>
      </c>
      <c r="F210" s="364"/>
      <c r="G210" s="555"/>
    </row>
    <row r="211" s="619" customFormat="true" ht="13.7" spans="1:7">
      <c r="A211" s="631" t="s">
        <v>96</v>
      </c>
      <c r="B211" s="630">
        <v>0</v>
      </c>
      <c r="C211" s="632">
        <v>0</v>
      </c>
      <c r="D211" s="630">
        <v>0</v>
      </c>
      <c r="E211" s="630">
        <v>9</v>
      </c>
      <c r="F211" s="364"/>
      <c r="G211" s="555"/>
    </row>
    <row r="212" s="619" customFormat="true" ht="13.7" spans="1:7">
      <c r="A212" s="631" t="s">
        <v>97</v>
      </c>
      <c r="B212" s="630">
        <v>0</v>
      </c>
      <c r="C212" s="632">
        <v>0</v>
      </c>
      <c r="D212" s="630">
        <v>0</v>
      </c>
      <c r="E212" s="630">
        <v>0</v>
      </c>
      <c r="F212" s="364"/>
      <c r="G212" s="555"/>
    </row>
    <row r="213" s="619" customFormat="true" ht="13.7" spans="1:7">
      <c r="A213" s="631" t="s">
        <v>213</v>
      </c>
      <c r="B213" s="630">
        <v>0</v>
      </c>
      <c r="C213" s="632">
        <v>0</v>
      </c>
      <c r="D213" s="630">
        <v>0</v>
      </c>
      <c r="E213" s="630">
        <v>0</v>
      </c>
      <c r="F213" s="364"/>
      <c r="G213" s="555"/>
    </row>
    <row r="214" s="619" customFormat="true" ht="13.7" spans="1:7">
      <c r="A214" s="631" t="s">
        <v>104</v>
      </c>
      <c r="B214" s="630">
        <v>0</v>
      </c>
      <c r="C214" s="632">
        <v>0</v>
      </c>
      <c r="D214" s="630">
        <v>0</v>
      </c>
      <c r="E214" s="630">
        <v>722.42779</v>
      </c>
      <c r="F214" s="364"/>
      <c r="G214" s="555"/>
    </row>
    <row r="215" s="619" customFormat="true" ht="13.7" spans="1:7">
      <c r="A215" s="631" t="s">
        <v>214</v>
      </c>
      <c r="B215" s="630">
        <v>1727.68</v>
      </c>
      <c r="C215" s="632">
        <v>1396.167353</v>
      </c>
      <c r="D215" s="630">
        <v>1386</v>
      </c>
      <c r="E215" s="630">
        <v>7580.297353</v>
      </c>
      <c r="F215" s="364">
        <v>3.38755866422023</v>
      </c>
      <c r="G215" s="555"/>
    </row>
    <row r="216" s="619" customFormat="true" ht="13.7" spans="1:7">
      <c r="A216" s="631" t="s">
        <v>215</v>
      </c>
      <c r="B216" s="630">
        <v>368038.35</v>
      </c>
      <c r="C216" s="632">
        <v>383075.933435</v>
      </c>
      <c r="D216" s="630">
        <v>367932</v>
      </c>
      <c r="E216" s="630">
        <v>343257.938098835</v>
      </c>
      <c r="F216" s="364">
        <v>-0.0673310591169785</v>
      </c>
      <c r="G216" s="555"/>
    </row>
    <row r="217" s="619" customFormat="true" ht="13.7" spans="1:7">
      <c r="A217" s="631" t="s">
        <v>95</v>
      </c>
      <c r="B217" s="630">
        <v>90671.97</v>
      </c>
      <c r="C217" s="632">
        <v>87906</v>
      </c>
      <c r="D217" s="630">
        <v>87906</v>
      </c>
      <c r="E217" s="630">
        <v>93468.832326</v>
      </c>
      <c r="F217" s="364">
        <v>0.0308459419818496</v>
      </c>
      <c r="G217" s="555"/>
    </row>
    <row r="218" s="619" customFormat="true" ht="13.7" spans="1:7">
      <c r="A218" s="631" t="s">
        <v>96</v>
      </c>
      <c r="B218" s="630">
        <v>19395.32</v>
      </c>
      <c r="C218" s="632">
        <v>53906</v>
      </c>
      <c r="D218" s="630">
        <v>53906</v>
      </c>
      <c r="E218" s="630">
        <v>27877.288402</v>
      </c>
      <c r="F218" s="364">
        <v>0.437320363984714</v>
      </c>
      <c r="G218" s="555"/>
    </row>
    <row r="219" s="619" customFormat="true" ht="13.7" spans="1:7">
      <c r="A219" s="631" t="s">
        <v>97</v>
      </c>
      <c r="B219" s="630">
        <v>0</v>
      </c>
      <c r="C219" s="632">
        <v>0</v>
      </c>
      <c r="D219" s="630">
        <v>0</v>
      </c>
      <c r="E219" s="630">
        <v>0</v>
      </c>
      <c r="F219" s="364"/>
      <c r="G219" s="555"/>
    </row>
    <row r="220" s="619" customFormat="true" ht="13.7" spans="1:7">
      <c r="A220" s="631" t="s">
        <v>216</v>
      </c>
      <c r="B220" s="630">
        <v>9720.51</v>
      </c>
      <c r="C220" s="632">
        <v>9302</v>
      </c>
      <c r="D220" s="630">
        <v>9302</v>
      </c>
      <c r="E220" s="630">
        <v>8218.0473</v>
      </c>
      <c r="F220" s="364">
        <v>-0.154566241894715</v>
      </c>
      <c r="G220" s="555"/>
    </row>
    <row r="221" s="619" customFormat="true" ht="13.7" spans="1:7">
      <c r="A221" s="631" t="s">
        <v>217</v>
      </c>
      <c r="B221" s="630">
        <v>7615.6</v>
      </c>
      <c r="C221" s="632">
        <v>7073.2158</v>
      </c>
      <c r="D221" s="630">
        <v>7068</v>
      </c>
      <c r="E221" s="630">
        <v>6794.82875</v>
      </c>
      <c r="F221" s="364">
        <v>-0.107774994747623</v>
      </c>
      <c r="G221" s="555"/>
    </row>
    <row r="222" s="619" customFormat="true" ht="13.7" spans="1:7">
      <c r="A222" s="631" t="s">
        <v>139</v>
      </c>
      <c r="B222" s="630">
        <v>6122.22</v>
      </c>
      <c r="C222" s="632">
        <v>6030</v>
      </c>
      <c r="D222" s="630">
        <v>5922</v>
      </c>
      <c r="E222" s="630">
        <v>4386.65661</v>
      </c>
      <c r="F222" s="364">
        <v>-0.283485956074757</v>
      </c>
      <c r="G222" s="555"/>
    </row>
    <row r="223" s="619" customFormat="true" ht="13.7" spans="1:7">
      <c r="A223" s="631" t="s">
        <v>218</v>
      </c>
      <c r="B223" s="630">
        <v>35968.31</v>
      </c>
      <c r="C223" s="632">
        <v>39223.605</v>
      </c>
      <c r="D223" s="630">
        <v>37072</v>
      </c>
      <c r="E223" s="630">
        <v>34859.3404478348</v>
      </c>
      <c r="F223" s="364">
        <v>-0.0308318503750995</v>
      </c>
      <c r="G223" s="555"/>
    </row>
    <row r="224" s="619" customFormat="true" ht="13.7" spans="1:7">
      <c r="A224" s="631" t="s">
        <v>219</v>
      </c>
      <c r="B224" s="630">
        <v>5466.05</v>
      </c>
      <c r="C224" s="632">
        <v>19670</v>
      </c>
      <c r="D224" s="630">
        <v>19670</v>
      </c>
      <c r="E224" s="630">
        <v>5022.378</v>
      </c>
      <c r="F224" s="364">
        <v>-0.0811686684168642</v>
      </c>
      <c r="G224" s="555"/>
    </row>
    <row r="225" s="619" customFormat="true" ht="13.7" spans="1:7">
      <c r="A225" s="631" t="s">
        <v>220</v>
      </c>
      <c r="B225" s="630">
        <v>15344.79</v>
      </c>
      <c r="C225" s="632">
        <v>78980.867095</v>
      </c>
      <c r="D225" s="630">
        <v>69911</v>
      </c>
      <c r="E225" s="630">
        <v>17515.782095</v>
      </c>
      <c r="F225" s="364">
        <v>0.141480730267407</v>
      </c>
      <c r="G225" s="555"/>
    </row>
    <row r="226" s="619" customFormat="true" ht="13.7" spans="1:7">
      <c r="A226" s="631" t="s">
        <v>221</v>
      </c>
      <c r="B226" s="630">
        <v>271</v>
      </c>
      <c r="C226" s="632">
        <v>250</v>
      </c>
      <c r="D226" s="630">
        <v>250</v>
      </c>
      <c r="E226" s="630">
        <v>266.33</v>
      </c>
      <c r="F226" s="364">
        <v>-0.0172324723247234</v>
      </c>
      <c r="G226" s="555"/>
    </row>
    <row r="227" s="619" customFormat="true" ht="13.7" spans="1:7">
      <c r="A227" s="631" t="s">
        <v>222</v>
      </c>
      <c r="B227" s="630">
        <v>20242.08</v>
      </c>
      <c r="C227" s="632">
        <v>19221</v>
      </c>
      <c r="D227" s="630">
        <v>19221</v>
      </c>
      <c r="E227" s="630">
        <v>17022.617814</v>
      </c>
      <c r="F227" s="364">
        <v>-0.159047992399991</v>
      </c>
      <c r="G227" s="555"/>
    </row>
    <row r="228" s="619" customFormat="true" ht="13.7" spans="1:7">
      <c r="A228" s="631" t="s">
        <v>223</v>
      </c>
      <c r="B228" s="630">
        <v>133906.06</v>
      </c>
      <c r="C228" s="632">
        <v>34381.90344</v>
      </c>
      <c r="D228" s="630">
        <v>32606</v>
      </c>
      <c r="E228" s="630">
        <v>103812.21614</v>
      </c>
      <c r="F228" s="364">
        <v>-0.224738476062995</v>
      </c>
      <c r="G228" s="555"/>
    </row>
    <row r="229" s="619" customFormat="true" ht="13.7" spans="1:7">
      <c r="A229" s="631" t="s">
        <v>104</v>
      </c>
      <c r="B229" s="630">
        <v>17431.19</v>
      </c>
      <c r="C229" s="632">
        <v>17446</v>
      </c>
      <c r="D229" s="630">
        <v>17446</v>
      </c>
      <c r="E229" s="630">
        <v>21347.903114</v>
      </c>
      <c r="F229" s="364">
        <v>0.224695681361972</v>
      </c>
      <c r="G229" s="555"/>
    </row>
    <row r="230" s="619" customFormat="true" ht="13.7" spans="1:7">
      <c r="A230" s="631" t="s">
        <v>224</v>
      </c>
      <c r="B230" s="630">
        <v>5883.25</v>
      </c>
      <c r="C230" s="632">
        <v>9685.3421</v>
      </c>
      <c r="D230" s="630">
        <v>7652</v>
      </c>
      <c r="E230" s="630">
        <v>2665.7171</v>
      </c>
      <c r="F230" s="364">
        <v>-0.546897191178345</v>
      </c>
      <c r="G230" s="555"/>
    </row>
    <row r="231" s="619" customFormat="true" ht="13.7" spans="1:7">
      <c r="A231" s="631" t="s">
        <v>225</v>
      </c>
      <c r="B231" s="630">
        <v>272346.4073</v>
      </c>
      <c r="C231" s="632">
        <v>184298.169399</v>
      </c>
      <c r="D231" s="630">
        <v>173286</v>
      </c>
      <c r="E231" s="630">
        <v>276014.519377649</v>
      </c>
      <c r="F231" s="364">
        <v>0.0134685532077126</v>
      </c>
      <c r="G231" s="555"/>
    </row>
    <row r="232" s="619" customFormat="true" ht="13.7" spans="1:7">
      <c r="A232" s="633" t="s">
        <v>226</v>
      </c>
      <c r="B232" s="630">
        <v>4138</v>
      </c>
      <c r="C232" s="632">
        <v>2039</v>
      </c>
      <c r="D232" s="630">
        <v>2039</v>
      </c>
      <c r="E232" s="630">
        <v>3420</v>
      </c>
      <c r="F232" s="364">
        <v>-0.173513774770421</v>
      </c>
      <c r="G232" s="555"/>
    </row>
    <row r="233" s="619" customFormat="true" ht="13.7" spans="1:7">
      <c r="A233" s="633" t="s">
        <v>227</v>
      </c>
      <c r="B233" s="630">
        <v>268208.4073</v>
      </c>
      <c r="C233" s="632">
        <v>182259.169399</v>
      </c>
      <c r="D233" s="630">
        <v>171247</v>
      </c>
      <c r="E233" s="630">
        <v>272594.519377649</v>
      </c>
      <c r="F233" s="364">
        <v>0.0163533728185612</v>
      </c>
      <c r="G233" s="555"/>
    </row>
    <row r="234" s="619" customFormat="true" ht="13.7" spans="1:7">
      <c r="A234" s="453" t="s">
        <v>228</v>
      </c>
      <c r="B234" s="630">
        <v>0</v>
      </c>
      <c r="C234" s="632">
        <v>0</v>
      </c>
      <c r="D234" s="630">
        <v>0</v>
      </c>
      <c r="E234" s="630">
        <v>0</v>
      </c>
      <c r="F234" s="364"/>
      <c r="G234" s="555"/>
    </row>
    <row r="235" s="619" customFormat="true" ht="13.7" spans="1:7">
      <c r="A235" s="631" t="s">
        <v>229</v>
      </c>
      <c r="B235" s="630">
        <v>0</v>
      </c>
      <c r="C235" s="632">
        <v>0</v>
      </c>
      <c r="D235" s="630">
        <v>0</v>
      </c>
      <c r="E235" s="630">
        <v>0</v>
      </c>
      <c r="F235" s="364"/>
      <c r="G235" s="555"/>
    </row>
    <row r="236" s="619" customFormat="true" ht="13.7" spans="1:7">
      <c r="A236" s="631" t="s">
        <v>230</v>
      </c>
      <c r="B236" s="630">
        <v>0</v>
      </c>
      <c r="C236" s="632">
        <v>0</v>
      </c>
      <c r="D236" s="630">
        <v>0</v>
      </c>
      <c r="E236" s="630">
        <v>0</v>
      </c>
      <c r="F236" s="364"/>
      <c r="G236" s="555"/>
    </row>
    <row r="237" s="619" customFormat="true" ht="41.05" spans="1:7">
      <c r="A237" s="453" t="s">
        <v>231</v>
      </c>
      <c r="B237" s="630">
        <v>41416.76</v>
      </c>
      <c r="C237" s="632">
        <v>50666.596367</v>
      </c>
      <c r="D237" s="630">
        <v>49137</v>
      </c>
      <c r="E237" s="630">
        <v>33124.502714</v>
      </c>
      <c r="F237" s="364">
        <v>-0.200215016481251</v>
      </c>
      <c r="G237" s="555" t="s">
        <v>232</v>
      </c>
    </row>
    <row r="238" s="619" customFormat="true" ht="13.7" spans="1:7">
      <c r="A238" s="633" t="s">
        <v>233</v>
      </c>
      <c r="B238" s="630"/>
      <c r="C238" s="632">
        <v>1533.596367</v>
      </c>
      <c r="D238" s="630">
        <v>123</v>
      </c>
      <c r="E238" s="630">
        <v>1410.596367</v>
      </c>
      <c r="F238" s="364"/>
      <c r="G238" s="555"/>
    </row>
    <row r="239" s="619" customFormat="true" ht="13.7" spans="1:7">
      <c r="A239" s="633" t="s">
        <v>234</v>
      </c>
      <c r="B239" s="630"/>
      <c r="C239" s="632">
        <v>1533.596367</v>
      </c>
      <c r="D239" s="630">
        <v>123</v>
      </c>
      <c r="E239" s="630">
        <v>1410.596367</v>
      </c>
      <c r="F239" s="364"/>
      <c r="G239" s="555"/>
    </row>
    <row r="240" s="619" customFormat="true" ht="13.7" spans="1:7">
      <c r="A240" s="633" t="s">
        <v>235</v>
      </c>
      <c r="B240" s="630"/>
      <c r="C240" s="632">
        <v>0</v>
      </c>
      <c r="D240" s="630">
        <v>0</v>
      </c>
      <c r="E240" s="630">
        <v>0</v>
      </c>
      <c r="F240" s="364"/>
      <c r="G240" s="555"/>
    </row>
    <row r="241" s="619" customFormat="true" ht="13.7" spans="1:7">
      <c r="A241" s="633" t="s">
        <v>236</v>
      </c>
      <c r="B241" s="630"/>
      <c r="C241" s="632">
        <v>0</v>
      </c>
      <c r="D241" s="630">
        <v>0</v>
      </c>
      <c r="E241" s="630">
        <v>0</v>
      </c>
      <c r="F241" s="364"/>
      <c r="G241" s="555"/>
    </row>
    <row r="242" s="619" customFormat="true" ht="13.7" spans="1:7">
      <c r="A242" s="633" t="s">
        <v>237</v>
      </c>
      <c r="B242" s="630"/>
      <c r="C242" s="632">
        <v>0</v>
      </c>
      <c r="D242" s="630">
        <v>0</v>
      </c>
      <c r="E242" s="630">
        <v>0</v>
      </c>
      <c r="F242" s="364"/>
      <c r="G242" s="555"/>
    </row>
    <row r="243" s="619" customFormat="true" ht="13.7" spans="1:7">
      <c r="A243" s="633" t="s">
        <v>238</v>
      </c>
      <c r="B243" s="630"/>
      <c r="C243" s="632">
        <v>0</v>
      </c>
      <c r="D243" s="630">
        <v>0</v>
      </c>
      <c r="E243" s="630">
        <v>0</v>
      </c>
      <c r="F243" s="364"/>
      <c r="G243" s="555"/>
    </row>
    <row r="244" s="619" customFormat="true" ht="27.35" spans="1:7">
      <c r="A244" s="633" t="s">
        <v>239</v>
      </c>
      <c r="B244" s="630">
        <v>850</v>
      </c>
      <c r="C244" s="632">
        <v>930</v>
      </c>
      <c r="D244" s="630">
        <v>930</v>
      </c>
      <c r="E244" s="630">
        <v>1644.601994</v>
      </c>
      <c r="F244" s="364">
        <v>0.934825875294118</v>
      </c>
      <c r="G244" s="555" t="s">
        <v>240</v>
      </c>
    </row>
    <row r="245" s="619" customFormat="true" ht="13.7" spans="1:7">
      <c r="A245" s="633" t="s">
        <v>241</v>
      </c>
      <c r="B245" s="630">
        <v>0</v>
      </c>
      <c r="C245" s="632">
        <v>0</v>
      </c>
      <c r="D245" s="630">
        <v>0</v>
      </c>
      <c r="E245" s="630">
        <v>0</v>
      </c>
      <c r="F245" s="364"/>
      <c r="G245" s="555"/>
    </row>
    <row r="246" s="619" customFormat="true" ht="13.7" spans="1:7">
      <c r="A246" s="631" t="s">
        <v>242</v>
      </c>
      <c r="B246" s="630">
        <v>0</v>
      </c>
      <c r="C246" s="632">
        <v>0</v>
      </c>
      <c r="D246" s="630">
        <v>0</v>
      </c>
      <c r="E246" s="630">
        <v>0</v>
      </c>
      <c r="F246" s="364"/>
      <c r="G246" s="555"/>
    </row>
    <row r="247" s="619" customFormat="true" ht="13.7" spans="1:7">
      <c r="A247" s="631" t="s">
        <v>243</v>
      </c>
      <c r="B247" s="630">
        <v>0</v>
      </c>
      <c r="C247" s="632">
        <v>0</v>
      </c>
      <c r="D247" s="630">
        <v>0</v>
      </c>
      <c r="E247" s="630">
        <v>0</v>
      </c>
      <c r="F247" s="364"/>
      <c r="G247" s="555"/>
    </row>
    <row r="248" s="619" customFormat="true" ht="13.7" spans="1:7">
      <c r="A248" s="631" t="s">
        <v>244</v>
      </c>
      <c r="B248" s="630">
        <v>0</v>
      </c>
      <c r="C248" s="632">
        <v>0</v>
      </c>
      <c r="D248" s="630">
        <v>0</v>
      </c>
      <c r="E248" s="630">
        <v>0</v>
      </c>
      <c r="F248" s="364"/>
      <c r="G248" s="555"/>
    </row>
    <row r="249" s="619" customFormat="true" ht="13.7" spans="1:7">
      <c r="A249" s="633" t="s">
        <v>245</v>
      </c>
      <c r="B249" s="630">
        <v>0</v>
      </c>
      <c r="C249" s="632">
        <v>0</v>
      </c>
      <c r="D249" s="630">
        <v>0</v>
      </c>
      <c r="E249" s="630">
        <v>0</v>
      </c>
      <c r="F249" s="364"/>
      <c r="G249" s="555"/>
    </row>
    <row r="250" s="619" customFormat="true" ht="13.7" spans="1:7">
      <c r="A250" s="633" t="s">
        <v>246</v>
      </c>
      <c r="B250" s="630">
        <v>0</v>
      </c>
      <c r="C250" s="632">
        <v>1</v>
      </c>
      <c r="D250" s="630">
        <v>1</v>
      </c>
      <c r="E250" s="630">
        <v>0</v>
      </c>
      <c r="F250" s="364"/>
      <c r="G250" s="555"/>
    </row>
    <row r="251" s="619" customFormat="true" ht="13.7" spans="1:7">
      <c r="A251" s="633" t="s">
        <v>247</v>
      </c>
      <c r="B251" s="630">
        <v>850</v>
      </c>
      <c r="C251" s="632">
        <v>929</v>
      </c>
      <c r="D251" s="630">
        <v>929</v>
      </c>
      <c r="E251" s="630">
        <v>1644.601994</v>
      </c>
      <c r="F251" s="364">
        <v>0.934825875294118</v>
      </c>
      <c r="G251" s="555"/>
    </row>
    <row r="252" s="619" customFormat="true" ht="13.7" spans="1:7">
      <c r="A252" s="633" t="s">
        <v>248</v>
      </c>
      <c r="B252" s="630">
        <v>0</v>
      </c>
      <c r="C252" s="632">
        <v>0</v>
      </c>
      <c r="D252" s="630">
        <v>0</v>
      </c>
      <c r="E252" s="630">
        <v>0</v>
      </c>
      <c r="F252" s="364"/>
      <c r="G252" s="555"/>
    </row>
    <row r="253" s="619" customFormat="true" ht="13.7" spans="1:7">
      <c r="A253" s="633" t="s">
        <v>249</v>
      </c>
      <c r="B253" s="630">
        <v>0</v>
      </c>
      <c r="C253" s="632">
        <v>0</v>
      </c>
      <c r="D253" s="630">
        <v>0</v>
      </c>
      <c r="E253" s="630">
        <v>0</v>
      </c>
      <c r="F253" s="364"/>
      <c r="G253" s="555"/>
    </row>
    <row r="254" s="619" customFormat="true" ht="41.05" spans="1:7">
      <c r="A254" s="633" t="s">
        <v>250</v>
      </c>
      <c r="B254" s="630">
        <v>40566.76</v>
      </c>
      <c r="C254" s="632">
        <v>48203</v>
      </c>
      <c r="D254" s="630">
        <v>48084</v>
      </c>
      <c r="E254" s="630">
        <v>30069.304353</v>
      </c>
      <c r="F254" s="364">
        <v>-0.258769880734868</v>
      </c>
      <c r="G254" s="555" t="s">
        <v>251</v>
      </c>
    </row>
    <row r="255" s="619" customFormat="true" ht="13.7" spans="1:7">
      <c r="A255" s="633" t="s">
        <v>252</v>
      </c>
      <c r="B255" s="630">
        <v>40566.76</v>
      </c>
      <c r="C255" s="632">
        <v>48203</v>
      </c>
      <c r="D255" s="630">
        <v>48084</v>
      </c>
      <c r="E255" s="630">
        <v>30069.304353</v>
      </c>
      <c r="F255" s="364">
        <v>-0.258769880734868</v>
      </c>
      <c r="G255" s="555"/>
    </row>
    <row r="256" s="619" customFormat="true" ht="13.7" spans="1:7">
      <c r="A256" s="453" t="s">
        <v>253</v>
      </c>
      <c r="B256" s="630">
        <v>1386590.59</v>
      </c>
      <c r="C256" s="632">
        <v>1324054.597561</v>
      </c>
      <c r="D256" s="630">
        <v>1282230</v>
      </c>
      <c r="E256" s="630">
        <v>1368410.13185352</v>
      </c>
      <c r="F256" s="364">
        <v>-0.0131116266600916</v>
      </c>
      <c r="G256" s="555"/>
    </row>
    <row r="257" s="619" customFormat="true" ht="27.35" spans="1:7">
      <c r="A257" s="631" t="s">
        <v>254</v>
      </c>
      <c r="B257" s="630">
        <v>9340.32</v>
      </c>
      <c r="C257" s="632">
        <v>71</v>
      </c>
      <c r="D257" s="630">
        <v>71</v>
      </c>
      <c r="E257" s="630">
        <v>1563.71024164943</v>
      </c>
      <c r="F257" s="364">
        <v>-0.832584939097437</v>
      </c>
      <c r="G257" s="555" t="s">
        <v>255</v>
      </c>
    </row>
    <row r="258" s="619" customFormat="true" ht="13.7" spans="1:7">
      <c r="A258" s="631" t="s">
        <v>256</v>
      </c>
      <c r="B258" s="630">
        <v>0</v>
      </c>
      <c r="C258" s="632">
        <v>0</v>
      </c>
      <c r="D258" s="630">
        <v>0</v>
      </c>
      <c r="E258" s="630">
        <v>0</v>
      </c>
      <c r="F258" s="364"/>
      <c r="G258" s="555"/>
    </row>
    <row r="259" s="619" customFormat="true" ht="13.7" spans="1:7">
      <c r="A259" s="633" t="s">
        <v>257</v>
      </c>
      <c r="B259" s="630">
        <v>9340.32</v>
      </c>
      <c r="C259" s="632">
        <v>71</v>
      </c>
      <c r="D259" s="630">
        <v>71</v>
      </c>
      <c r="E259" s="630">
        <v>1563.71024164943</v>
      </c>
      <c r="F259" s="364">
        <v>-0.832584939097437</v>
      </c>
      <c r="G259" s="555"/>
    </row>
    <row r="260" s="619" customFormat="true" ht="13.7" spans="1:7">
      <c r="A260" s="633" t="s">
        <v>258</v>
      </c>
      <c r="B260" s="630">
        <v>687635.49</v>
      </c>
      <c r="C260" s="632">
        <v>731634.637518</v>
      </c>
      <c r="D260" s="630">
        <v>711289</v>
      </c>
      <c r="E260" s="630">
        <v>670626.402203236</v>
      </c>
      <c r="F260" s="364">
        <v>-0.0247356165353881</v>
      </c>
      <c r="G260" s="555"/>
    </row>
    <row r="261" s="619" customFormat="true" ht="13.7" spans="1:7">
      <c r="A261" s="633" t="s">
        <v>95</v>
      </c>
      <c r="B261" s="630">
        <v>227809</v>
      </c>
      <c r="C261" s="632">
        <v>257515</v>
      </c>
      <c r="D261" s="630">
        <v>257515</v>
      </c>
      <c r="E261" s="630">
        <v>244894.9747</v>
      </c>
      <c r="F261" s="364">
        <v>0.0750013155757674</v>
      </c>
      <c r="G261" s="555"/>
    </row>
    <row r="262" s="619" customFormat="true" ht="13.7" spans="1:7">
      <c r="A262" s="633" t="s">
        <v>96</v>
      </c>
      <c r="B262" s="630">
        <v>255767</v>
      </c>
      <c r="C262" s="632">
        <v>269492.835851</v>
      </c>
      <c r="D262" s="630">
        <v>263220</v>
      </c>
      <c r="E262" s="630">
        <v>317166.776989</v>
      </c>
      <c r="F262" s="364">
        <v>0.240061372221592</v>
      </c>
      <c r="G262" s="555"/>
    </row>
    <row r="263" s="619" customFormat="true" ht="13.7" spans="1:7">
      <c r="A263" s="633" t="s">
        <v>97</v>
      </c>
      <c r="B263" s="630">
        <v>0</v>
      </c>
      <c r="C263" s="632">
        <v>0</v>
      </c>
      <c r="D263" s="630">
        <v>0</v>
      </c>
      <c r="E263" s="630">
        <v>0</v>
      </c>
      <c r="F263" s="364"/>
      <c r="G263" s="555"/>
    </row>
    <row r="264" s="619" customFormat="true" ht="13.7" spans="1:7">
      <c r="A264" s="633" t="s">
        <v>139</v>
      </c>
      <c r="B264" s="630">
        <v>37028</v>
      </c>
      <c r="C264" s="632">
        <v>14081.84253</v>
      </c>
      <c r="D264" s="630">
        <v>11136</v>
      </c>
      <c r="E264" s="630">
        <v>16750.842754</v>
      </c>
      <c r="F264" s="364">
        <v>-0.547616864156854</v>
      </c>
      <c r="G264" s="555"/>
    </row>
    <row r="265" s="619" customFormat="true" ht="13.7" spans="1:7">
      <c r="A265" s="633" t="s">
        <v>259</v>
      </c>
      <c r="B265" s="630">
        <v>12797</v>
      </c>
      <c r="C265" s="632">
        <v>33615.4628</v>
      </c>
      <c r="D265" s="630">
        <v>33363</v>
      </c>
      <c r="E265" s="630">
        <v>10792.9658</v>
      </c>
      <c r="F265" s="364">
        <v>-0.156601875439556</v>
      </c>
      <c r="G265" s="555"/>
    </row>
    <row r="266" s="619" customFormat="true" ht="13.7" spans="1:7">
      <c r="A266" s="633" t="s">
        <v>260</v>
      </c>
      <c r="B266" s="630">
        <v>4586</v>
      </c>
      <c r="C266" s="632">
        <v>4533.4756</v>
      </c>
      <c r="D266" s="630">
        <v>4311</v>
      </c>
      <c r="E266" s="630">
        <v>4606.0756</v>
      </c>
      <c r="F266" s="364">
        <v>0.00437758395115573</v>
      </c>
      <c r="G266" s="555"/>
    </row>
    <row r="267" s="619" customFormat="true" ht="13.7" spans="1:7">
      <c r="A267" s="633" t="s">
        <v>261</v>
      </c>
      <c r="B267" s="630">
        <v>0</v>
      </c>
      <c r="C267" s="632">
        <v>0</v>
      </c>
      <c r="D267" s="630">
        <v>0</v>
      </c>
      <c r="E267" s="630">
        <v>0</v>
      </c>
      <c r="F267" s="364"/>
      <c r="G267" s="555"/>
    </row>
    <row r="268" s="619" customFormat="true" ht="13.7" spans="1:7">
      <c r="A268" s="633" t="s">
        <v>262</v>
      </c>
      <c r="B268" s="630">
        <v>0</v>
      </c>
      <c r="C268" s="632">
        <v>4494</v>
      </c>
      <c r="D268" s="630">
        <v>1868</v>
      </c>
      <c r="E268" s="630">
        <v>2626</v>
      </c>
      <c r="F268" s="364"/>
      <c r="G268" s="555"/>
    </row>
    <row r="269" s="619" customFormat="true" ht="13.7" spans="1:7">
      <c r="A269" s="633" t="s">
        <v>104</v>
      </c>
      <c r="B269" s="630">
        <v>0</v>
      </c>
      <c r="C269" s="632">
        <v>0</v>
      </c>
      <c r="D269" s="630">
        <v>0</v>
      </c>
      <c r="E269" s="630">
        <v>0</v>
      </c>
      <c r="F269" s="364"/>
      <c r="G269" s="555"/>
    </row>
    <row r="270" s="619" customFormat="true" ht="13.7" spans="1:7">
      <c r="A270" s="633" t="s">
        <v>263</v>
      </c>
      <c r="B270" s="630">
        <v>149648.49</v>
      </c>
      <c r="C270" s="632">
        <v>147902.020737</v>
      </c>
      <c r="D270" s="630">
        <v>139876</v>
      </c>
      <c r="E270" s="630">
        <v>73788.7663602363</v>
      </c>
      <c r="F270" s="364">
        <v>-0.506919405867468</v>
      </c>
      <c r="G270" s="555"/>
    </row>
    <row r="271" s="619" customFormat="true" ht="13.7" spans="1:7">
      <c r="A271" s="631" t="s">
        <v>264</v>
      </c>
      <c r="B271" s="630">
        <v>18555</v>
      </c>
      <c r="C271" s="632">
        <v>23573</v>
      </c>
      <c r="D271" s="630">
        <v>23573</v>
      </c>
      <c r="E271" s="630">
        <v>19778.061194</v>
      </c>
      <c r="F271" s="364">
        <v>0.0659154510374562</v>
      </c>
      <c r="G271" s="555"/>
    </row>
    <row r="272" s="619" customFormat="true" ht="13.7" spans="1:7">
      <c r="A272" s="631" t="s">
        <v>95</v>
      </c>
      <c r="B272" s="630">
        <v>15280</v>
      </c>
      <c r="C272" s="632">
        <v>15139</v>
      </c>
      <c r="D272" s="630">
        <v>15139</v>
      </c>
      <c r="E272" s="630">
        <v>15022.480394</v>
      </c>
      <c r="F272" s="364">
        <v>-0.0168533773560209</v>
      </c>
      <c r="G272" s="555"/>
    </row>
    <row r="273" s="619" customFormat="true" ht="13.7" spans="1:7">
      <c r="A273" s="631" t="s">
        <v>96</v>
      </c>
      <c r="B273" s="630">
        <v>831</v>
      </c>
      <c r="C273" s="632">
        <v>723</v>
      </c>
      <c r="D273" s="630">
        <v>723</v>
      </c>
      <c r="E273" s="630">
        <v>698.8</v>
      </c>
      <c r="F273" s="364">
        <v>-0.159085439229844</v>
      </c>
      <c r="G273" s="555"/>
    </row>
    <row r="274" s="619" customFormat="true" ht="13.7" spans="1:7">
      <c r="A274" s="633" t="s">
        <v>97</v>
      </c>
      <c r="B274" s="630">
        <v>0</v>
      </c>
      <c r="C274" s="632">
        <v>0</v>
      </c>
      <c r="D274" s="630">
        <v>0</v>
      </c>
      <c r="E274" s="630">
        <v>0</v>
      </c>
      <c r="F274" s="364"/>
      <c r="G274" s="555"/>
    </row>
    <row r="275" s="619" customFormat="true" ht="13.7" spans="1:7">
      <c r="A275" s="633" t="s">
        <v>265</v>
      </c>
      <c r="B275" s="630">
        <v>2057</v>
      </c>
      <c r="C275" s="632">
        <v>2057</v>
      </c>
      <c r="D275" s="630">
        <v>2057</v>
      </c>
      <c r="E275" s="630">
        <v>2115.5808</v>
      </c>
      <c r="F275" s="364">
        <v>0.0284787554691299</v>
      </c>
      <c r="G275" s="555"/>
    </row>
    <row r="276" s="619" customFormat="true" ht="13.7" spans="1:7">
      <c r="A276" s="633" t="s">
        <v>104</v>
      </c>
      <c r="B276" s="630">
        <v>0</v>
      </c>
      <c r="C276" s="632">
        <v>0</v>
      </c>
      <c r="D276" s="630">
        <v>0</v>
      </c>
      <c r="E276" s="630">
        <v>0</v>
      </c>
      <c r="F276" s="364"/>
      <c r="G276" s="555"/>
    </row>
    <row r="277" s="619" customFormat="true" ht="13.7" spans="1:7">
      <c r="A277" s="453" t="s">
        <v>266</v>
      </c>
      <c r="B277" s="630">
        <v>387</v>
      </c>
      <c r="C277" s="632">
        <v>5654</v>
      </c>
      <c r="D277" s="630">
        <v>5654</v>
      </c>
      <c r="E277" s="630">
        <v>1941.2</v>
      </c>
      <c r="F277" s="364">
        <v>4.01602067183463</v>
      </c>
      <c r="G277" s="555"/>
    </row>
    <row r="278" s="619" customFormat="true" ht="27.35" spans="1:7">
      <c r="A278" s="631" t="s">
        <v>267</v>
      </c>
      <c r="B278" s="630">
        <v>107717.46</v>
      </c>
      <c r="C278" s="632">
        <v>105380.853495</v>
      </c>
      <c r="D278" s="630">
        <v>101873</v>
      </c>
      <c r="E278" s="630">
        <v>129488.238266536</v>
      </c>
      <c r="F278" s="364">
        <v>0.202110022521288</v>
      </c>
      <c r="G278" s="555" t="s">
        <v>268</v>
      </c>
    </row>
    <row r="279" s="619" customFormat="true" ht="13.7" spans="1:7">
      <c r="A279" s="631" t="s">
        <v>95</v>
      </c>
      <c r="B279" s="630">
        <v>49634</v>
      </c>
      <c r="C279" s="632">
        <v>41822</v>
      </c>
      <c r="D279" s="630">
        <v>41822</v>
      </c>
      <c r="E279" s="630">
        <v>46702.222403</v>
      </c>
      <c r="F279" s="364">
        <v>-0.0590679291816094</v>
      </c>
      <c r="G279" s="555"/>
    </row>
    <row r="280" s="619" customFormat="true" ht="13.7" spans="1:7">
      <c r="A280" s="631" t="s">
        <v>96</v>
      </c>
      <c r="B280" s="630">
        <v>31042</v>
      </c>
      <c r="C280" s="632">
        <v>18659.0981</v>
      </c>
      <c r="D280" s="630">
        <v>18440</v>
      </c>
      <c r="E280" s="630">
        <v>47066.372828</v>
      </c>
      <c r="F280" s="364">
        <v>0.516215863282005</v>
      </c>
      <c r="G280" s="555"/>
    </row>
    <row r="281" s="619" customFormat="true" ht="13.7" spans="1:7">
      <c r="A281" s="633" t="s">
        <v>97</v>
      </c>
      <c r="B281" s="630">
        <v>0</v>
      </c>
      <c r="C281" s="632">
        <v>18</v>
      </c>
      <c r="D281" s="630">
        <v>18</v>
      </c>
      <c r="E281" s="630">
        <v>0</v>
      </c>
      <c r="F281" s="364"/>
      <c r="G281" s="555"/>
    </row>
    <row r="282" s="619" customFormat="true" ht="13.7" spans="1:7">
      <c r="A282" s="633" t="s">
        <v>269</v>
      </c>
      <c r="B282" s="630">
        <v>3222</v>
      </c>
      <c r="C282" s="632">
        <v>2945.353607</v>
      </c>
      <c r="D282" s="630">
        <v>2800</v>
      </c>
      <c r="E282" s="630">
        <v>1327.853607</v>
      </c>
      <c r="F282" s="364">
        <v>-0.587879079143389</v>
      </c>
      <c r="G282" s="555"/>
    </row>
    <row r="283" s="619" customFormat="true" ht="13.7" spans="1:7">
      <c r="A283" s="633" t="s">
        <v>270</v>
      </c>
      <c r="B283" s="630">
        <v>5409</v>
      </c>
      <c r="C283" s="632">
        <v>3079.132</v>
      </c>
      <c r="D283" s="630">
        <v>3049</v>
      </c>
      <c r="E283" s="630">
        <v>6254.8656</v>
      </c>
      <c r="F283" s="364">
        <v>0.156381142540211</v>
      </c>
      <c r="G283" s="555"/>
    </row>
    <row r="284" s="619" customFormat="true" ht="13.7" spans="1:7">
      <c r="A284" s="633" t="s">
        <v>104</v>
      </c>
      <c r="B284" s="630">
        <v>0</v>
      </c>
      <c r="C284" s="632">
        <v>0</v>
      </c>
      <c r="D284" s="630">
        <v>0</v>
      </c>
      <c r="E284" s="630">
        <v>0</v>
      </c>
      <c r="F284" s="364"/>
      <c r="G284" s="555"/>
    </row>
    <row r="285" s="619" customFormat="true" ht="13.7" spans="1:7">
      <c r="A285" s="633" t="s">
        <v>271</v>
      </c>
      <c r="B285" s="630">
        <v>18410.46</v>
      </c>
      <c r="C285" s="632">
        <v>38857.269788</v>
      </c>
      <c r="D285" s="630">
        <v>35744</v>
      </c>
      <c r="E285" s="630">
        <v>28136.9238285359</v>
      </c>
      <c r="F285" s="364">
        <v>0.528311830803573</v>
      </c>
      <c r="G285" s="555"/>
    </row>
    <row r="286" s="619" customFormat="true" ht="13.7" spans="1:7">
      <c r="A286" s="453" t="s">
        <v>272</v>
      </c>
      <c r="B286" s="630">
        <v>214102</v>
      </c>
      <c r="C286" s="632">
        <v>227988.638989</v>
      </c>
      <c r="D286" s="630">
        <v>218099</v>
      </c>
      <c r="E286" s="630">
        <v>228253.844395495</v>
      </c>
      <c r="F286" s="364">
        <v>0.0660986090531366</v>
      </c>
      <c r="G286" s="555"/>
    </row>
    <row r="287" s="619" customFormat="true" ht="13.7" spans="1:7">
      <c r="A287" s="631" t="s">
        <v>95</v>
      </c>
      <c r="B287" s="630">
        <v>85086</v>
      </c>
      <c r="C287" s="632">
        <v>84805</v>
      </c>
      <c r="D287" s="630">
        <v>83815</v>
      </c>
      <c r="E287" s="630">
        <v>91259.078966</v>
      </c>
      <c r="F287" s="364">
        <v>0.0725510538278917</v>
      </c>
      <c r="G287" s="555"/>
    </row>
    <row r="288" s="619" customFormat="true" ht="13.7" spans="1:7">
      <c r="A288" s="631" t="s">
        <v>96</v>
      </c>
      <c r="B288" s="630">
        <v>49958</v>
      </c>
      <c r="C288" s="632">
        <v>39891.0123</v>
      </c>
      <c r="D288" s="630">
        <v>39397</v>
      </c>
      <c r="E288" s="630">
        <v>48689.123712</v>
      </c>
      <c r="F288" s="364">
        <v>-0.0253988608030745</v>
      </c>
      <c r="G288" s="555"/>
    </row>
    <row r="289" s="619" customFormat="true" ht="13.7" spans="1:7">
      <c r="A289" s="631" t="s">
        <v>97</v>
      </c>
      <c r="B289" s="630">
        <v>798</v>
      </c>
      <c r="C289" s="632">
        <v>730</v>
      </c>
      <c r="D289" s="630">
        <v>718</v>
      </c>
      <c r="E289" s="630">
        <v>1111</v>
      </c>
      <c r="F289" s="364">
        <v>0.392230576441103</v>
      </c>
      <c r="G289" s="555"/>
    </row>
    <row r="290" s="619" customFormat="true" ht="13.7" spans="1:7">
      <c r="A290" s="633" t="s">
        <v>273</v>
      </c>
      <c r="B290" s="630">
        <v>27867</v>
      </c>
      <c r="C290" s="632">
        <v>23622.38054</v>
      </c>
      <c r="D290" s="630">
        <v>23117</v>
      </c>
      <c r="E290" s="630">
        <v>28151.95054</v>
      </c>
      <c r="F290" s="364">
        <v>0.0102253755337856</v>
      </c>
      <c r="G290" s="555"/>
    </row>
    <row r="291" s="619" customFormat="true" ht="13.7" spans="1:7">
      <c r="A291" s="633" t="s">
        <v>274</v>
      </c>
      <c r="B291" s="630">
        <v>14734</v>
      </c>
      <c r="C291" s="632">
        <v>12287</v>
      </c>
      <c r="D291" s="630">
        <v>12145</v>
      </c>
      <c r="E291" s="630">
        <v>14926.12</v>
      </c>
      <c r="F291" s="364">
        <v>0.0130392289941632</v>
      </c>
      <c r="G291" s="555"/>
    </row>
    <row r="292" s="619" customFormat="true" ht="13.7" spans="1:7">
      <c r="A292" s="633" t="s">
        <v>275</v>
      </c>
      <c r="B292" s="630">
        <v>18435</v>
      </c>
      <c r="C292" s="632">
        <v>20598.266008</v>
      </c>
      <c r="D292" s="630">
        <v>14713</v>
      </c>
      <c r="E292" s="630">
        <v>21794.1062321236</v>
      </c>
      <c r="F292" s="364">
        <v>0.182213519507654</v>
      </c>
      <c r="G292" s="555"/>
    </row>
    <row r="293" s="619" customFormat="true" ht="13.7" spans="1:7">
      <c r="A293" s="631" t="s">
        <v>104</v>
      </c>
      <c r="B293" s="630">
        <v>0</v>
      </c>
      <c r="C293" s="632">
        <v>0</v>
      </c>
      <c r="D293" s="630">
        <v>0</v>
      </c>
      <c r="E293" s="630">
        <v>0</v>
      </c>
      <c r="F293" s="364"/>
      <c r="G293" s="555"/>
    </row>
    <row r="294" s="619" customFormat="true" ht="13.7" spans="1:7">
      <c r="A294" s="631" t="s">
        <v>276</v>
      </c>
      <c r="B294" s="630">
        <v>17224</v>
      </c>
      <c r="C294" s="632">
        <v>46054.980141</v>
      </c>
      <c r="D294" s="630">
        <v>44194</v>
      </c>
      <c r="E294" s="630">
        <v>22322.4649453711</v>
      </c>
      <c r="F294" s="364">
        <v>0.296009344250528</v>
      </c>
      <c r="G294" s="555"/>
    </row>
    <row r="295" s="619" customFormat="true" ht="27.35" spans="1:7">
      <c r="A295" s="631" t="s">
        <v>277</v>
      </c>
      <c r="B295" s="630">
        <v>21014</v>
      </c>
      <c r="C295" s="632">
        <v>21374.56</v>
      </c>
      <c r="D295" s="630">
        <v>18681</v>
      </c>
      <c r="E295" s="630">
        <v>25972.9150503399</v>
      </c>
      <c r="F295" s="364">
        <v>0.235981490926998</v>
      </c>
      <c r="G295" s="555" t="s">
        <v>278</v>
      </c>
    </row>
    <row r="296" s="619" customFormat="true" ht="13.7" spans="1:7">
      <c r="A296" s="633" t="s">
        <v>95</v>
      </c>
      <c r="B296" s="630">
        <v>5440</v>
      </c>
      <c r="C296" s="632">
        <v>5365</v>
      </c>
      <c r="D296" s="630">
        <v>5365</v>
      </c>
      <c r="E296" s="630">
        <v>1573.77847</v>
      </c>
      <c r="F296" s="364">
        <v>-0.710702487132353</v>
      </c>
      <c r="G296" s="555"/>
    </row>
    <row r="297" s="619" customFormat="true" ht="13.7" spans="1:7">
      <c r="A297" s="633" t="s">
        <v>96</v>
      </c>
      <c r="B297" s="630">
        <v>90</v>
      </c>
      <c r="C297" s="632">
        <v>90</v>
      </c>
      <c r="D297" s="630">
        <v>90</v>
      </c>
      <c r="E297" s="630">
        <v>116.52</v>
      </c>
      <c r="F297" s="364">
        <v>0.294666666666667</v>
      </c>
      <c r="G297" s="555"/>
    </row>
    <row r="298" s="619" customFormat="true" ht="13.7" spans="1:7">
      <c r="A298" s="633" t="s">
        <v>97</v>
      </c>
      <c r="B298" s="630">
        <v>462</v>
      </c>
      <c r="C298" s="632">
        <v>365</v>
      </c>
      <c r="D298" s="630">
        <v>365</v>
      </c>
      <c r="E298" s="630">
        <v>502.59</v>
      </c>
      <c r="F298" s="364">
        <v>0.0878571428571429</v>
      </c>
      <c r="G298" s="555"/>
    </row>
    <row r="299" s="619" customFormat="true" ht="13.7" spans="1:7">
      <c r="A299" s="453" t="s">
        <v>279</v>
      </c>
      <c r="B299" s="630">
        <v>144</v>
      </c>
      <c r="C299" s="632">
        <v>144</v>
      </c>
      <c r="D299" s="630">
        <v>144</v>
      </c>
      <c r="E299" s="630">
        <v>144</v>
      </c>
      <c r="F299" s="364">
        <v>0</v>
      </c>
      <c r="G299" s="555"/>
    </row>
    <row r="300" s="619" customFormat="true" ht="13.7" spans="1:7">
      <c r="A300" s="631" t="s">
        <v>280</v>
      </c>
      <c r="B300" s="630">
        <v>880</v>
      </c>
      <c r="C300" s="632">
        <v>831</v>
      </c>
      <c r="D300" s="630">
        <v>831</v>
      </c>
      <c r="E300" s="630">
        <v>886</v>
      </c>
      <c r="F300" s="364">
        <v>0.00681818181818183</v>
      </c>
      <c r="G300" s="555"/>
    </row>
    <row r="301" s="619" customFormat="true" ht="13.7" spans="1:7">
      <c r="A301" s="631" t="s">
        <v>281</v>
      </c>
      <c r="B301" s="630">
        <v>1110</v>
      </c>
      <c r="C301" s="632">
        <v>1144</v>
      </c>
      <c r="D301" s="630">
        <v>1144</v>
      </c>
      <c r="E301" s="630">
        <v>1382.65</v>
      </c>
      <c r="F301" s="364">
        <v>0.245630630630631</v>
      </c>
      <c r="G301" s="555"/>
    </row>
    <row r="302" s="619" customFormat="true" ht="13.7" spans="1:7">
      <c r="A302" s="631" t="s">
        <v>282</v>
      </c>
      <c r="B302" s="630">
        <v>2324</v>
      </c>
      <c r="C302" s="632">
        <v>2570</v>
      </c>
      <c r="D302" s="630">
        <v>2570</v>
      </c>
      <c r="E302" s="630">
        <v>3966.77960874224</v>
      </c>
      <c r="F302" s="364">
        <v>0.706875907376179</v>
      </c>
      <c r="G302" s="555"/>
    </row>
    <row r="303" s="619" customFormat="true" ht="13.7" spans="1:7">
      <c r="A303" s="633" t="s">
        <v>283</v>
      </c>
      <c r="B303" s="630">
        <v>417</v>
      </c>
      <c r="C303" s="632">
        <v>416</v>
      </c>
      <c r="D303" s="630">
        <v>416</v>
      </c>
      <c r="E303" s="630">
        <v>781</v>
      </c>
      <c r="F303" s="364">
        <v>0.872901678657074</v>
      </c>
      <c r="G303" s="555"/>
    </row>
    <row r="304" s="619" customFormat="true" ht="13.7" spans="1:7">
      <c r="A304" s="633" t="s">
        <v>284</v>
      </c>
      <c r="B304" s="630">
        <v>0</v>
      </c>
      <c r="C304" s="632">
        <v>0</v>
      </c>
      <c r="D304" s="630">
        <v>0</v>
      </c>
      <c r="E304" s="630">
        <v>200</v>
      </c>
      <c r="F304" s="364"/>
      <c r="G304" s="555"/>
    </row>
    <row r="305" s="619" customFormat="true" ht="13.7" spans="1:7">
      <c r="A305" s="633" t="s">
        <v>285</v>
      </c>
      <c r="B305" s="630">
        <v>500</v>
      </c>
      <c r="C305" s="632">
        <v>828</v>
      </c>
      <c r="D305" s="630">
        <v>828</v>
      </c>
      <c r="E305" s="630">
        <v>1506.7</v>
      </c>
      <c r="F305" s="364">
        <v>2.0134</v>
      </c>
      <c r="G305" s="555"/>
    </row>
    <row r="306" s="619" customFormat="true" ht="13.7" spans="1:7">
      <c r="A306" s="633" t="s">
        <v>139</v>
      </c>
      <c r="B306" s="630">
        <v>0</v>
      </c>
      <c r="C306" s="632">
        <v>0</v>
      </c>
      <c r="D306" s="630">
        <v>0</v>
      </c>
      <c r="E306" s="630">
        <v>0</v>
      </c>
      <c r="F306" s="364"/>
      <c r="G306" s="555"/>
    </row>
    <row r="307" s="619" customFormat="true" ht="13.7" spans="1:7">
      <c r="A307" s="633" t="s">
        <v>104</v>
      </c>
      <c r="B307" s="630">
        <v>246</v>
      </c>
      <c r="C307" s="632">
        <v>327</v>
      </c>
      <c r="D307" s="630">
        <v>327</v>
      </c>
      <c r="E307" s="630">
        <v>324.167725</v>
      </c>
      <c r="F307" s="364">
        <v>0.317754979674797</v>
      </c>
      <c r="G307" s="555"/>
    </row>
    <row r="308" s="619" customFormat="true" ht="13.7" spans="1:7">
      <c r="A308" s="631" t="s">
        <v>286</v>
      </c>
      <c r="B308" s="630">
        <v>9332</v>
      </c>
      <c r="C308" s="632">
        <v>9232.56</v>
      </c>
      <c r="D308" s="630">
        <v>6539</v>
      </c>
      <c r="E308" s="630">
        <v>14588.7292465977</v>
      </c>
      <c r="F308" s="364">
        <v>0.563301462344374</v>
      </c>
      <c r="G308" s="555"/>
    </row>
    <row r="309" s="619" customFormat="true" ht="27.35" spans="1:7">
      <c r="A309" s="631" t="s">
        <v>287</v>
      </c>
      <c r="B309" s="630">
        <v>30378.57</v>
      </c>
      <c r="C309" s="632">
        <v>42198.69538</v>
      </c>
      <c r="D309" s="630">
        <v>41113</v>
      </c>
      <c r="E309" s="630">
        <v>50881.076827</v>
      </c>
      <c r="F309" s="364">
        <v>0.674900327006834</v>
      </c>
      <c r="G309" s="555" t="s">
        <v>288</v>
      </c>
    </row>
    <row r="310" s="619" customFormat="true" ht="13.7" spans="1:7">
      <c r="A310" s="631" t="s">
        <v>95</v>
      </c>
      <c r="B310" s="630">
        <v>20219</v>
      </c>
      <c r="C310" s="632">
        <v>25114</v>
      </c>
      <c r="D310" s="630">
        <v>25114</v>
      </c>
      <c r="E310" s="630">
        <v>37993.482047</v>
      </c>
      <c r="F310" s="364">
        <v>0.879097979474751</v>
      </c>
      <c r="G310" s="555"/>
    </row>
    <row r="311" s="619" customFormat="true" ht="13.7" spans="1:7">
      <c r="A311" s="633" t="s">
        <v>96</v>
      </c>
      <c r="B311" s="630">
        <v>213</v>
      </c>
      <c r="C311" s="632">
        <v>203</v>
      </c>
      <c r="D311" s="630">
        <v>203</v>
      </c>
      <c r="E311" s="630">
        <v>211.9672</v>
      </c>
      <c r="F311" s="364">
        <v>-0.00484882629107986</v>
      </c>
      <c r="G311" s="555"/>
    </row>
    <row r="312" s="619" customFormat="true" ht="13.7" spans="1:7">
      <c r="A312" s="633" t="s">
        <v>97</v>
      </c>
      <c r="B312" s="630">
        <v>1104</v>
      </c>
      <c r="C312" s="632">
        <v>1282</v>
      </c>
      <c r="D312" s="630">
        <v>1282</v>
      </c>
      <c r="E312" s="630">
        <v>1575.704</v>
      </c>
      <c r="F312" s="364">
        <v>0.427268115942029</v>
      </c>
      <c r="G312" s="555"/>
    </row>
    <row r="313" s="619" customFormat="true" ht="13.7" spans="1:7">
      <c r="A313" s="633" t="s">
        <v>289</v>
      </c>
      <c r="B313" s="630">
        <v>0</v>
      </c>
      <c r="C313" s="632">
        <v>0</v>
      </c>
      <c r="D313" s="630">
        <v>0</v>
      </c>
      <c r="E313" s="630">
        <v>0</v>
      </c>
      <c r="F313" s="364"/>
      <c r="G313" s="555"/>
    </row>
    <row r="314" s="619" customFormat="true" ht="13.7" spans="1:7">
      <c r="A314" s="453" t="s">
        <v>290</v>
      </c>
      <c r="B314" s="630">
        <v>5226</v>
      </c>
      <c r="C314" s="632">
        <v>4670</v>
      </c>
      <c r="D314" s="630">
        <v>4670</v>
      </c>
      <c r="E314" s="630">
        <v>4900</v>
      </c>
      <c r="F314" s="364">
        <v>-0.0623804056639877</v>
      </c>
      <c r="G314" s="555"/>
    </row>
    <row r="315" s="619" customFormat="true" ht="13.7" spans="1:7">
      <c r="A315" s="631" t="s">
        <v>291</v>
      </c>
      <c r="B315" s="630">
        <v>2456.57</v>
      </c>
      <c r="C315" s="632">
        <v>1654.1945</v>
      </c>
      <c r="D315" s="630">
        <v>1148</v>
      </c>
      <c r="E315" s="630">
        <v>943.0725</v>
      </c>
      <c r="F315" s="364">
        <v>-0.616101922599397</v>
      </c>
      <c r="G315" s="555"/>
    </row>
    <row r="316" s="619" customFormat="true" ht="13.7" spans="1:7">
      <c r="A316" s="631" t="s">
        <v>139</v>
      </c>
      <c r="B316" s="630">
        <v>0</v>
      </c>
      <c r="C316" s="632">
        <v>0</v>
      </c>
      <c r="D316" s="630">
        <v>0</v>
      </c>
      <c r="E316" s="630">
        <v>0</v>
      </c>
      <c r="F316" s="364"/>
      <c r="G316" s="555"/>
    </row>
    <row r="317" s="619" customFormat="true" ht="13.7" spans="1:7">
      <c r="A317" s="631" t="s">
        <v>104</v>
      </c>
      <c r="B317" s="630">
        <v>0</v>
      </c>
      <c r="C317" s="632">
        <v>0</v>
      </c>
      <c r="D317" s="630">
        <v>0</v>
      </c>
      <c r="E317" s="630">
        <v>0</v>
      </c>
      <c r="F317" s="364"/>
      <c r="G317" s="555"/>
    </row>
    <row r="318" s="619" customFormat="true" ht="13.7" spans="1:7">
      <c r="A318" s="631" t="s">
        <v>292</v>
      </c>
      <c r="B318" s="630">
        <v>1160</v>
      </c>
      <c r="C318" s="632">
        <v>9275.50088</v>
      </c>
      <c r="D318" s="630">
        <v>8696</v>
      </c>
      <c r="E318" s="630">
        <v>5256.85108</v>
      </c>
      <c r="F318" s="364">
        <v>3.53176817241379</v>
      </c>
      <c r="G318" s="555"/>
    </row>
    <row r="319" s="619" customFormat="true" ht="27.35" spans="1:7">
      <c r="A319" s="633" t="s">
        <v>293</v>
      </c>
      <c r="B319" s="630">
        <v>22885.28</v>
      </c>
      <c r="C319" s="632">
        <v>23866.8272</v>
      </c>
      <c r="D319" s="630">
        <v>23208</v>
      </c>
      <c r="E319" s="630">
        <v>31462.624639</v>
      </c>
      <c r="F319" s="364">
        <v>0.374797452292478</v>
      </c>
      <c r="G319" s="555" t="s">
        <v>294</v>
      </c>
    </row>
    <row r="320" s="619" customFormat="true" ht="13.7" spans="1:7">
      <c r="A320" s="633" t="s">
        <v>95</v>
      </c>
      <c r="B320" s="630">
        <v>15999</v>
      </c>
      <c r="C320" s="632">
        <v>14288</v>
      </c>
      <c r="D320" s="630">
        <v>14288</v>
      </c>
      <c r="E320" s="630">
        <v>23962.97122</v>
      </c>
      <c r="F320" s="364">
        <v>0.497779312457028</v>
      </c>
      <c r="G320" s="555"/>
    </row>
    <row r="321" s="619" customFormat="true" ht="13.7" spans="1:7">
      <c r="A321" s="633" t="s">
        <v>96</v>
      </c>
      <c r="B321" s="630">
        <v>479</v>
      </c>
      <c r="C321" s="632">
        <v>579</v>
      </c>
      <c r="D321" s="630">
        <v>579</v>
      </c>
      <c r="E321" s="630">
        <v>446.8145</v>
      </c>
      <c r="F321" s="364">
        <v>-0.0671931106471816</v>
      </c>
      <c r="G321" s="555"/>
    </row>
    <row r="322" s="619" customFormat="true" ht="13.7" spans="1:7">
      <c r="A322" s="631" t="s">
        <v>97</v>
      </c>
      <c r="B322" s="630">
        <v>131</v>
      </c>
      <c r="C322" s="632">
        <v>250</v>
      </c>
      <c r="D322" s="630">
        <v>250</v>
      </c>
      <c r="E322" s="630">
        <v>131.88</v>
      </c>
      <c r="F322" s="364">
        <v>0.00671755725190826</v>
      </c>
      <c r="G322" s="555"/>
    </row>
    <row r="323" s="619" customFormat="true" ht="13.7" spans="1:7">
      <c r="A323" s="631" t="s">
        <v>295</v>
      </c>
      <c r="B323" s="630">
        <v>2899</v>
      </c>
      <c r="C323" s="632">
        <v>773</v>
      </c>
      <c r="D323" s="630">
        <v>773</v>
      </c>
      <c r="E323" s="630">
        <v>1886.38</v>
      </c>
      <c r="F323" s="364">
        <v>-0.349299758537427</v>
      </c>
      <c r="G323" s="555"/>
    </row>
    <row r="324" s="619" customFormat="true" ht="13.7" spans="1:7">
      <c r="A324" s="631" t="s">
        <v>296</v>
      </c>
      <c r="B324" s="630">
        <v>0</v>
      </c>
      <c r="C324" s="632">
        <v>0</v>
      </c>
      <c r="D324" s="630">
        <v>0</v>
      </c>
      <c r="E324" s="630">
        <v>0</v>
      </c>
      <c r="F324" s="364"/>
      <c r="G324" s="555"/>
    </row>
    <row r="325" s="619" customFormat="true" ht="13.7" spans="1:7">
      <c r="A325" s="633" t="s">
        <v>297</v>
      </c>
      <c r="B325" s="630">
        <v>1832.28</v>
      </c>
      <c r="C325" s="632">
        <v>1327</v>
      </c>
      <c r="D325" s="630">
        <v>1135</v>
      </c>
      <c r="E325" s="630">
        <v>722.123719</v>
      </c>
      <c r="F325" s="364">
        <v>-0.605887899775144</v>
      </c>
      <c r="G325" s="555"/>
    </row>
    <row r="326" s="619" customFormat="true" ht="13.7" spans="1:7">
      <c r="A326" s="633" t="s">
        <v>139</v>
      </c>
      <c r="B326" s="630">
        <v>0</v>
      </c>
      <c r="C326" s="632">
        <v>0</v>
      </c>
      <c r="D326" s="630">
        <v>0</v>
      </c>
      <c r="E326" s="630">
        <v>0</v>
      </c>
      <c r="F326" s="364"/>
      <c r="G326" s="555"/>
    </row>
    <row r="327" s="619" customFormat="true" ht="13.7" spans="1:7">
      <c r="A327" s="633" t="s">
        <v>104</v>
      </c>
      <c r="B327" s="630">
        <v>0</v>
      </c>
      <c r="C327" s="632">
        <v>0</v>
      </c>
      <c r="D327" s="630">
        <v>0</v>
      </c>
      <c r="E327" s="630">
        <v>0</v>
      </c>
      <c r="F327" s="364"/>
      <c r="G327" s="555"/>
    </row>
    <row r="328" s="619" customFormat="true" ht="13.7" spans="1:7">
      <c r="A328" s="633" t="s">
        <v>298</v>
      </c>
      <c r="B328" s="630">
        <v>1545</v>
      </c>
      <c r="C328" s="632">
        <v>6649.8272</v>
      </c>
      <c r="D328" s="630">
        <v>6183</v>
      </c>
      <c r="E328" s="630">
        <v>4312.4552</v>
      </c>
      <c r="F328" s="364">
        <v>1.79123313915858</v>
      </c>
      <c r="G328" s="555"/>
    </row>
    <row r="329" s="619" customFormat="true" ht="27.35" spans="1:7">
      <c r="A329" s="453" t="s">
        <v>299</v>
      </c>
      <c r="B329" s="630">
        <v>2671.42</v>
      </c>
      <c r="C329" s="632">
        <v>10913.455879</v>
      </c>
      <c r="D329" s="630">
        <v>10676</v>
      </c>
      <c r="E329" s="630">
        <v>300.094779</v>
      </c>
      <c r="F329" s="364">
        <v>-0.887664695555173</v>
      </c>
      <c r="G329" s="555" t="s">
        <v>300</v>
      </c>
    </row>
    <row r="330" s="619" customFormat="true" ht="13.7" spans="1:7">
      <c r="A330" s="631" t="s">
        <v>95</v>
      </c>
      <c r="B330" s="630">
        <v>0</v>
      </c>
      <c r="C330" s="632">
        <v>0</v>
      </c>
      <c r="D330" s="630">
        <v>0</v>
      </c>
      <c r="E330" s="630">
        <v>62.6389</v>
      </c>
      <c r="F330" s="364"/>
      <c r="G330" s="555"/>
    </row>
    <row r="331" s="619" customFormat="true" ht="13.7" spans="1:7">
      <c r="A331" s="631" t="s">
        <v>96</v>
      </c>
      <c r="B331" s="630">
        <v>0</v>
      </c>
      <c r="C331" s="632">
        <v>0</v>
      </c>
      <c r="D331" s="630">
        <v>0</v>
      </c>
      <c r="E331" s="630">
        <v>0</v>
      </c>
      <c r="F331" s="364"/>
      <c r="G331" s="555"/>
    </row>
    <row r="332" s="619" customFormat="true" ht="13.7" spans="1:7">
      <c r="A332" s="631" t="s">
        <v>97</v>
      </c>
      <c r="B332" s="630">
        <v>0</v>
      </c>
      <c r="C332" s="632">
        <v>0</v>
      </c>
      <c r="D332" s="630">
        <v>0</v>
      </c>
      <c r="E332" s="630">
        <v>0</v>
      </c>
      <c r="F332" s="364"/>
      <c r="G332" s="555"/>
    </row>
    <row r="333" s="619" customFormat="true" ht="13.7" spans="1:7">
      <c r="A333" s="633" t="s">
        <v>301</v>
      </c>
      <c r="B333" s="630">
        <v>2671.42</v>
      </c>
      <c r="C333" s="632">
        <v>10913.455879</v>
      </c>
      <c r="D333" s="630">
        <v>10676</v>
      </c>
      <c r="E333" s="630">
        <v>237.455879</v>
      </c>
      <c r="F333" s="364">
        <v>-0.91111248736627</v>
      </c>
      <c r="G333" s="555"/>
    </row>
    <row r="334" s="619" customFormat="true" ht="13.7" spans="1:7">
      <c r="A334" s="633" t="s">
        <v>302</v>
      </c>
      <c r="B334" s="630">
        <v>0</v>
      </c>
      <c r="C334" s="632">
        <v>0</v>
      </c>
      <c r="D334" s="630">
        <v>0</v>
      </c>
      <c r="E334" s="630">
        <v>0</v>
      </c>
      <c r="F334" s="364"/>
      <c r="G334" s="555"/>
    </row>
    <row r="335" s="619" customFormat="true" ht="13.7" spans="1:7">
      <c r="A335" s="633" t="s">
        <v>104</v>
      </c>
      <c r="B335" s="630">
        <v>0</v>
      </c>
      <c r="C335" s="632">
        <v>0</v>
      </c>
      <c r="D335" s="630">
        <v>0</v>
      </c>
      <c r="E335" s="630">
        <v>0</v>
      </c>
      <c r="F335" s="364"/>
      <c r="G335" s="555"/>
    </row>
    <row r="336" s="619" customFormat="true" ht="13.7" spans="1:7">
      <c r="A336" s="631" t="s">
        <v>303</v>
      </c>
      <c r="B336" s="630">
        <v>0</v>
      </c>
      <c r="C336" s="632">
        <v>0</v>
      </c>
      <c r="D336" s="630">
        <v>0</v>
      </c>
      <c r="E336" s="630">
        <v>0</v>
      </c>
      <c r="F336" s="364"/>
      <c r="G336" s="555"/>
    </row>
    <row r="337" s="619" customFormat="true" ht="13.7" spans="1:7">
      <c r="A337" s="631" t="s">
        <v>304</v>
      </c>
      <c r="B337" s="630">
        <v>0</v>
      </c>
      <c r="C337" s="632">
        <v>0</v>
      </c>
      <c r="D337" s="630">
        <v>0</v>
      </c>
      <c r="E337" s="630">
        <v>0</v>
      </c>
      <c r="F337" s="364"/>
      <c r="G337" s="555"/>
    </row>
    <row r="338" s="619" customFormat="true" ht="13.7" spans="1:7">
      <c r="A338" s="631" t="s">
        <v>95</v>
      </c>
      <c r="B338" s="630">
        <v>0</v>
      </c>
      <c r="C338" s="632">
        <v>0</v>
      </c>
      <c r="D338" s="630">
        <v>0</v>
      </c>
      <c r="E338" s="630">
        <v>0</v>
      </c>
      <c r="F338" s="364"/>
      <c r="G338" s="555"/>
    </row>
    <row r="339" s="619" customFormat="true" ht="13.7" spans="1:7">
      <c r="A339" s="633" t="s">
        <v>96</v>
      </c>
      <c r="B339" s="630">
        <v>0</v>
      </c>
      <c r="C339" s="632">
        <v>0</v>
      </c>
      <c r="D339" s="630">
        <v>0</v>
      </c>
      <c r="E339" s="630">
        <v>0</v>
      </c>
      <c r="F339" s="364"/>
      <c r="G339" s="555"/>
    </row>
    <row r="340" s="619" customFormat="true" ht="13.7" spans="1:7">
      <c r="A340" s="631" t="s">
        <v>139</v>
      </c>
      <c r="B340" s="630"/>
      <c r="C340" s="632">
        <v>0</v>
      </c>
      <c r="D340" s="630">
        <v>0</v>
      </c>
      <c r="E340" s="630">
        <v>0</v>
      </c>
      <c r="F340" s="364"/>
      <c r="G340" s="555"/>
    </row>
    <row r="341" s="619" customFormat="true" ht="13.7" spans="1:7">
      <c r="A341" s="633" t="s">
        <v>305</v>
      </c>
      <c r="B341" s="630"/>
      <c r="C341" s="632">
        <v>0</v>
      </c>
      <c r="D341" s="630">
        <v>0</v>
      </c>
      <c r="E341" s="630">
        <v>0</v>
      </c>
      <c r="F341" s="364"/>
      <c r="G341" s="555"/>
    </row>
    <row r="342" s="619" customFormat="true" ht="13.7" spans="1:7">
      <c r="A342" s="631" t="s">
        <v>306</v>
      </c>
      <c r="B342" s="630"/>
      <c r="C342" s="632">
        <v>0</v>
      </c>
      <c r="D342" s="630">
        <v>0</v>
      </c>
      <c r="E342" s="630">
        <v>0</v>
      </c>
      <c r="F342" s="364"/>
      <c r="G342" s="555"/>
    </row>
    <row r="343" s="619" customFormat="true" ht="27.35" spans="1:7">
      <c r="A343" s="631" t="s">
        <v>307</v>
      </c>
      <c r="B343" s="630">
        <v>272291.05</v>
      </c>
      <c r="C343" s="632">
        <v>137052.9291</v>
      </c>
      <c r="D343" s="630">
        <v>133647</v>
      </c>
      <c r="E343" s="630">
        <v>210083.164257268</v>
      </c>
      <c r="F343" s="364">
        <v>-0.228461000619491</v>
      </c>
      <c r="G343" s="555" t="s">
        <v>308</v>
      </c>
    </row>
    <row r="344" s="619" customFormat="true" ht="13.7" spans="1:7">
      <c r="A344" s="631" t="s">
        <v>309</v>
      </c>
      <c r="B344" s="630"/>
      <c r="C344" s="632">
        <v>0</v>
      </c>
      <c r="D344" s="630">
        <v>0</v>
      </c>
      <c r="E344" s="630">
        <v>0</v>
      </c>
      <c r="F344" s="364"/>
      <c r="G344" s="555"/>
    </row>
    <row r="345" s="619" customFormat="true" ht="13.7" spans="1:7">
      <c r="A345" s="631" t="s">
        <v>310</v>
      </c>
      <c r="B345" s="630">
        <v>272291.05</v>
      </c>
      <c r="C345" s="632">
        <v>137052.9291</v>
      </c>
      <c r="D345" s="630">
        <v>133647</v>
      </c>
      <c r="E345" s="630">
        <v>210083.164257268</v>
      </c>
      <c r="F345" s="364">
        <v>-0.228461000619491</v>
      </c>
      <c r="G345" s="555"/>
    </row>
    <row r="346" s="619" customFormat="true" ht="13.7" spans="1:7">
      <c r="A346" s="453" t="s">
        <v>311</v>
      </c>
      <c r="B346" s="630">
        <v>3240658.423677</v>
      </c>
      <c r="C346" s="632">
        <v>2955702.985524</v>
      </c>
      <c r="D346" s="630">
        <v>2762466</v>
      </c>
      <c r="E346" s="630">
        <v>3830672.4601037</v>
      </c>
      <c r="F346" s="364">
        <v>0.182066098702633</v>
      </c>
      <c r="G346" s="555"/>
    </row>
    <row r="347" s="619" customFormat="true" ht="13.7" spans="1:7">
      <c r="A347" s="633" t="s">
        <v>312</v>
      </c>
      <c r="B347" s="630">
        <v>47420.91</v>
      </c>
      <c r="C347" s="632">
        <v>50183.671726</v>
      </c>
      <c r="D347" s="630">
        <v>48293</v>
      </c>
      <c r="E347" s="630">
        <v>54652.411471</v>
      </c>
      <c r="F347" s="364">
        <v>0.152496050181238</v>
      </c>
      <c r="G347" s="555"/>
    </row>
    <row r="348" s="619" customFormat="true" ht="13.7" spans="1:7">
      <c r="A348" s="631" t="s">
        <v>95</v>
      </c>
      <c r="B348" s="630">
        <v>2919.74</v>
      </c>
      <c r="C348" s="632">
        <v>2769</v>
      </c>
      <c r="D348" s="630">
        <v>2769</v>
      </c>
      <c r="E348" s="630">
        <v>3004.927112</v>
      </c>
      <c r="F348" s="364">
        <v>0.0291762663798831</v>
      </c>
      <c r="G348" s="555"/>
    </row>
    <row r="349" s="619" customFormat="true" ht="13.7" spans="1:7">
      <c r="A349" s="631" t="s">
        <v>96</v>
      </c>
      <c r="B349" s="630">
        <v>13005.23</v>
      </c>
      <c r="C349" s="632">
        <v>17409.160632</v>
      </c>
      <c r="D349" s="630">
        <v>16529</v>
      </c>
      <c r="E349" s="630">
        <v>14986.936249</v>
      </c>
      <c r="F349" s="364">
        <v>0.152377639534249</v>
      </c>
      <c r="G349" s="555"/>
    </row>
    <row r="350" s="619" customFormat="true" ht="13.7" spans="1:7">
      <c r="A350" s="631" t="s">
        <v>97</v>
      </c>
      <c r="B350" s="630">
        <v>0</v>
      </c>
      <c r="C350" s="632">
        <v>0</v>
      </c>
      <c r="D350" s="630">
        <v>0</v>
      </c>
      <c r="E350" s="630">
        <v>0</v>
      </c>
      <c r="F350" s="364"/>
      <c r="G350" s="555"/>
    </row>
    <row r="351" s="619" customFormat="true" ht="13.7" spans="1:7">
      <c r="A351" s="633" t="s">
        <v>313</v>
      </c>
      <c r="B351" s="630">
        <v>31495.94</v>
      </c>
      <c r="C351" s="632">
        <v>30005.511094</v>
      </c>
      <c r="D351" s="630">
        <v>28995</v>
      </c>
      <c r="E351" s="630">
        <v>36660.54811</v>
      </c>
      <c r="F351" s="364">
        <v>0.163976947822482</v>
      </c>
      <c r="G351" s="555"/>
    </row>
    <row r="352" s="619" customFormat="true" ht="68.4" spans="1:7">
      <c r="A352" s="631" t="s">
        <v>314</v>
      </c>
      <c r="B352" s="630">
        <v>2416210.119274</v>
      </c>
      <c r="C352" s="632">
        <v>2390653.177753</v>
      </c>
      <c r="D352" s="630">
        <v>2232817</v>
      </c>
      <c r="E352" s="630">
        <f>2909471.45842156-45000</f>
        <v>2864471.45842156</v>
      </c>
      <c r="F352" s="364">
        <v>0.185522498880293</v>
      </c>
      <c r="G352" s="555" t="s">
        <v>315</v>
      </c>
    </row>
    <row r="353" s="619" customFormat="true" ht="54.7" spans="1:7">
      <c r="A353" s="631" t="s">
        <v>316</v>
      </c>
      <c r="B353" s="630">
        <v>77057.93</v>
      </c>
      <c r="C353" s="632">
        <v>60066.253701</v>
      </c>
      <c r="D353" s="630">
        <v>59722</v>
      </c>
      <c r="E353" s="630">
        <f>86200.6188218247-35000</f>
        <v>51200.6188218247</v>
      </c>
      <c r="F353" s="364">
        <v>-0.335556784073687</v>
      </c>
      <c r="G353" s="555" t="s">
        <v>317</v>
      </c>
    </row>
    <row r="354" s="619" customFormat="true" ht="54.7" spans="1:7">
      <c r="A354" s="631" t="s">
        <v>318</v>
      </c>
      <c r="B354" s="630">
        <v>13595.29</v>
      </c>
      <c r="C354" s="632">
        <v>14402.741884</v>
      </c>
      <c r="D354" s="630">
        <v>11972</v>
      </c>
      <c r="E354" s="630">
        <f>20057.891652-10000</f>
        <v>10057.891652</v>
      </c>
      <c r="F354" s="364">
        <v>-0.26019293063995</v>
      </c>
      <c r="G354" s="555" t="s">
        <v>319</v>
      </c>
    </row>
    <row r="355" s="619" customFormat="true" ht="41.05" spans="1:7">
      <c r="A355" s="633" t="s">
        <v>320</v>
      </c>
      <c r="B355" s="630">
        <v>16313.74</v>
      </c>
      <c r="C355" s="632">
        <v>34081.25625</v>
      </c>
      <c r="D355" s="630">
        <v>32977</v>
      </c>
      <c r="E355" s="630">
        <v>63142.8570041741</v>
      </c>
      <c r="F355" s="364">
        <v>2.870532263244</v>
      </c>
      <c r="G355" s="555" t="s">
        <v>321</v>
      </c>
    </row>
    <row r="356" s="619" customFormat="true" ht="41.05" spans="1:7">
      <c r="A356" s="633" t="s">
        <v>322</v>
      </c>
      <c r="B356" s="630">
        <v>241604.52314</v>
      </c>
      <c r="C356" s="632">
        <v>240948.266823</v>
      </c>
      <c r="D356" s="630">
        <v>239627</v>
      </c>
      <c r="E356" s="630">
        <v>796283.331023003</v>
      </c>
      <c r="F356" s="364">
        <v>2.29581301158666</v>
      </c>
      <c r="G356" s="555" t="s">
        <v>323</v>
      </c>
    </row>
    <row r="357" s="619" customFormat="true" ht="13.7" spans="1:7">
      <c r="A357" s="633" t="s">
        <v>324</v>
      </c>
      <c r="B357" s="630">
        <v>1996841.991434</v>
      </c>
      <c r="C357" s="632">
        <v>1963561.669262</v>
      </c>
      <c r="D357" s="630">
        <v>1817816</v>
      </c>
      <c r="E357" s="630">
        <v>1871270.20544056</v>
      </c>
      <c r="F357" s="364">
        <v>-0.0628851889794553</v>
      </c>
      <c r="G357" s="555"/>
    </row>
    <row r="358" s="619" customFormat="true" ht="13.7" spans="1:7">
      <c r="A358" s="631" t="s">
        <v>325</v>
      </c>
      <c r="B358" s="630">
        <v>70796.6447</v>
      </c>
      <c r="C358" s="632">
        <v>77592.989833</v>
      </c>
      <c r="D358" s="630">
        <v>70703</v>
      </c>
      <c r="E358" s="630">
        <v>72516.55448</v>
      </c>
      <c r="F358" s="364">
        <v>0.0242936623238019</v>
      </c>
      <c r="G358" s="555"/>
    </row>
    <row r="359" s="619" customFormat="true" ht="13.7" spans="1:7">
      <c r="A359" s="631" t="s">
        <v>326</v>
      </c>
      <c r="B359" s="630">
        <v>294842.729741</v>
      </c>
      <c r="C359" s="632">
        <v>302849.876417</v>
      </c>
      <c r="D359" s="630">
        <v>287700</v>
      </c>
      <c r="E359" s="630">
        <v>350923.442091762</v>
      </c>
      <c r="F359" s="364">
        <v>0.190205511935211</v>
      </c>
      <c r="G359" s="555"/>
    </row>
    <row r="360" s="619" customFormat="true" ht="13.7" spans="1:7">
      <c r="A360" s="631" t="s">
        <v>327</v>
      </c>
      <c r="B360" s="630">
        <v>0</v>
      </c>
      <c r="C360" s="632">
        <v>0</v>
      </c>
      <c r="D360" s="630">
        <v>0</v>
      </c>
      <c r="E360" s="630">
        <v>0</v>
      </c>
      <c r="F360" s="364"/>
      <c r="G360" s="555"/>
    </row>
    <row r="361" s="619" customFormat="true" ht="13.7" spans="1:7">
      <c r="A361" s="631" t="s">
        <v>328</v>
      </c>
      <c r="B361" s="630">
        <v>49477.19</v>
      </c>
      <c r="C361" s="632">
        <v>58798.288415</v>
      </c>
      <c r="D361" s="630">
        <v>57658</v>
      </c>
      <c r="E361" s="630">
        <v>54926.130594</v>
      </c>
      <c r="F361" s="364">
        <v>0.110130356918006</v>
      </c>
      <c r="G361" s="555"/>
    </row>
    <row r="362" s="619" customFormat="true" ht="13.7" spans="1:7">
      <c r="A362" s="631" t="s">
        <v>329</v>
      </c>
      <c r="B362" s="630">
        <v>49181.984257</v>
      </c>
      <c r="C362" s="632">
        <v>51592.691071</v>
      </c>
      <c r="D362" s="630">
        <v>51445</v>
      </c>
      <c r="E362" s="630">
        <v>55588.431304</v>
      </c>
      <c r="F362" s="364">
        <v>0.130260036145007</v>
      </c>
      <c r="G362" s="555"/>
    </row>
    <row r="363" s="619" customFormat="true" ht="13.7" spans="1:7">
      <c r="A363" s="633" t="s">
        <v>330</v>
      </c>
      <c r="B363" s="630">
        <v>184482.740518</v>
      </c>
      <c r="C363" s="632">
        <v>188723.896931</v>
      </c>
      <c r="D363" s="630">
        <v>174862</v>
      </c>
      <c r="E363" s="630">
        <v>237535.322714762</v>
      </c>
      <c r="F363" s="364">
        <v>0.287574772836734</v>
      </c>
      <c r="G363" s="555"/>
    </row>
    <row r="364" s="619" customFormat="true" ht="13.7" spans="1:7">
      <c r="A364" s="633" t="s">
        <v>331</v>
      </c>
      <c r="B364" s="630">
        <v>11700.814966</v>
      </c>
      <c r="C364" s="632">
        <v>3735</v>
      </c>
      <c r="D364" s="630">
        <v>3735</v>
      </c>
      <c r="E364" s="630">
        <v>2873.557479</v>
      </c>
      <c r="F364" s="364">
        <v>-0.754413903018728</v>
      </c>
      <c r="G364" s="555"/>
    </row>
    <row r="365" s="619" customFormat="true" ht="13.7" spans="1:7">
      <c r="A365" s="453" t="s">
        <v>332</v>
      </c>
      <c r="B365" s="630">
        <v>0</v>
      </c>
      <c r="C365" s="632">
        <v>0</v>
      </c>
      <c r="D365" s="630">
        <v>0</v>
      </c>
      <c r="E365" s="630">
        <v>0</v>
      </c>
      <c r="F365" s="364"/>
      <c r="G365" s="555"/>
    </row>
    <row r="366" s="619" customFormat="true" ht="13.7" spans="1:7">
      <c r="A366" s="631" t="s">
        <v>333</v>
      </c>
      <c r="B366" s="630">
        <v>0</v>
      </c>
      <c r="C366" s="632">
        <v>0</v>
      </c>
      <c r="D366" s="630">
        <v>0</v>
      </c>
      <c r="E366" s="630">
        <v>0</v>
      </c>
      <c r="F366" s="364"/>
      <c r="G366" s="555"/>
    </row>
    <row r="367" s="619" customFormat="true" ht="13.7" spans="1:7">
      <c r="A367" s="631" t="s">
        <v>334</v>
      </c>
      <c r="B367" s="630">
        <v>0</v>
      </c>
      <c r="C367" s="632">
        <v>0</v>
      </c>
      <c r="D367" s="630">
        <v>0</v>
      </c>
      <c r="E367" s="630">
        <v>0</v>
      </c>
      <c r="F367" s="364"/>
      <c r="G367" s="555"/>
    </row>
    <row r="368" s="619" customFormat="true" ht="13.7" spans="1:7">
      <c r="A368" s="631" t="s">
        <v>335</v>
      </c>
      <c r="B368" s="630">
        <v>0</v>
      </c>
      <c r="C368" s="632">
        <v>0</v>
      </c>
      <c r="D368" s="630">
        <v>0</v>
      </c>
      <c r="E368" s="630">
        <v>0</v>
      </c>
      <c r="F368" s="364"/>
      <c r="G368" s="555"/>
    </row>
    <row r="369" s="619" customFormat="true" ht="13.7" spans="1:7">
      <c r="A369" s="633" t="s">
        <v>336</v>
      </c>
      <c r="B369" s="630">
        <v>0</v>
      </c>
      <c r="C369" s="632">
        <v>0</v>
      </c>
      <c r="D369" s="630">
        <v>0</v>
      </c>
      <c r="E369" s="630">
        <v>0</v>
      </c>
      <c r="F369" s="364"/>
      <c r="G369" s="555"/>
    </row>
    <row r="370" s="619" customFormat="true" ht="13.7" spans="1:7">
      <c r="A370" s="633" t="s">
        <v>337</v>
      </c>
      <c r="B370" s="630">
        <v>0</v>
      </c>
      <c r="C370" s="632">
        <v>0</v>
      </c>
      <c r="D370" s="630">
        <v>0</v>
      </c>
      <c r="E370" s="630">
        <v>0</v>
      </c>
      <c r="F370" s="364"/>
      <c r="G370" s="555"/>
    </row>
    <row r="371" s="619" customFormat="true" ht="13.7" spans="1:7">
      <c r="A371" s="633" t="s">
        <v>338</v>
      </c>
      <c r="B371" s="630">
        <v>9679.02</v>
      </c>
      <c r="C371" s="632">
        <v>9135.5375</v>
      </c>
      <c r="D371" s="630">
        <v>9086</v>
      </c>
      <c r="E371" s="630">
        <v>9392.3621</v>
      </c>
      <c r="F371" s="364">
        <v>-0.0296164177778329</v>
      </c>
      <c r="G371" s="555"/>
    </row>
    <row r="372" s="619" customFormat="true" ht="13.7" spans="1:7">
      <c r="A372" s="631" t="s">
        <v>339</v>
      </c>
      <c r="B372" s="630">
        <v>9679.02</v>
      </c>
      <c r="C372" s="632">
        <v>9135.5375</v>
      </c>
      <c r="D372" s="630">
        <v>9086</v>
      </c>
      <c r="E372" s="630">
        <v>9392.3621</v>
      </c>
      <c r="F372" s="364">
        <v>-0.0296164177778329</v>
      </c>
      <c r="G372" s="555"/>
    </row>
    <row r="373" s="619" customFormat="true" ht="13.7" spans="1:7">
      <c r="A373" s="631" t="s">
        <v>340</v>
      </c>
      <c r="B373" s="630">
        <v>0</v>
      </c>
      <c r="C373" s="632">
        <v>0</v>
      </c>
      <c r="D373" s="630">
        <v>0</v>
      </c>
      <c r="E373" s="630">
        <v>0</v>
      </c>
      <c r="F373" s="364"/>
      <c r="G373" s="555"/>
    </row>
    <row r="374" s="619" customFormat="true" ht="13.7" spans="1:7">
      <c r="A374" s="631" t="s">
        <v>341</v>
      </c>
      <c r="B374" s="630">
        <v>0</v>
      </c>
      <c r="C374" s="632">
        <v>0</v>
      </c>
      <c r="D374" s="630">
        <v>0</v>
      </c>
      <c r="E374" s="630">
        <v>0</v>
      </c>
      <c r="F374" s="364"/>
      <c r="G374" s="555"/>
    </row>
    <row r="375" s="619" customFormat="true" ht="13.7" spans="1:7">
      <c r="A375" s="633" t="s">
        <v>342</v>
      </c>
      <c r="B375" s="630">
        <v>0</v>
      </c>
      <c r="C375" s="632">
        <v>0</v>
      </c>
      <c r="D375" s="630">
        <v>0</v>
      </c>
      <c r="E375" s="630">
        <v>0</v>
      </c>
      <c r="F375" s="364"/>
      <c r="G375" s="555"/>
    </row>
    <row r="376" s="619" customFormat="true" ht="13.7" spans="1:7">
      <c r="A376" s="633" t="s">
        <v>343</v>
      </c>
      <c r="B376" s="630">
        <v>0</v>
      </c>
      <c r="C376" s="632">
        <v>0</v>
      </c>
      <c r="D376" s="630">
        <v>0</v>
      </c>
      <c r="E376" s="630">
        <v>0</v>
      </c>
      <c r="F376" s="364"/>
      <c r="G376" s="555"/>
    </row>
    <row r="377" s="619" customFormat="true" ht="13.7" spans="1:7">
      <c r="A377" s="633" t="s">
        <v>344</v>
      </c>
      <c r="B377" s="630">
        <v>0</v>
      </c>
      <c r="C377" s="632">
        <v>0</v>
      </c>
      <c r="D377" s="630">
        <v>0</v>
      </c>
      <c r="E377" s="630">
        <v>0</v>
      </c>
      <c r="F377" s="364"/>
      <c r="G377" s="555"/>
    </row>
    <row r="378" s="619" customFormat="true" ht="13.7" spans="1:7">
      <c r="A378" s="453" t="s">
        <v>345</v>
      </c>
      <c r="B378" s="630">
        <v>0</v>
      </c>
      <c r="C378" s="632">
        <v>0</v>
      </c>
      <c r="D378" s="630">
        <v>0</v>
      </c>
      <c r="E378" s="630">
        <v>0</v>
      </c>
      <c r="F378" s="364"/>
      <c r="G378" s="555"/>
    </row>
    <row r="379" s="619" customFormat="true" ht="27.35" spans="1:7">
      <c r="A379" s="631" t="s">
        <v>346</v>
      </c>
      <c r="B379" s="630">
        <v>17803.51</v>
      </c>
      <c r="C379" s="632">
        <v>19149.453964</v>
      </c>
      <c r="D379" s="630">
        <v>19136</v>
      </c>
      <c r="E379" s="630">
        <v>26608.4456665977</v>
      </c>
      <c r="F379" s="364">
        <v>0.494561783973932</v>
      </c>
      <c r="G379" s="555" t="s">
        <v>347</v>
      </c>
    </row>
    <row r="380" s="619" customFormat="true" ht="13.7" spans="1:7">
      <c r="A380" s="631" t="s">
        <v>348</v>
      </c>
      <c r="B380" s="630">
        <v>11352.69</v>
      </c>
      <c r="C380" s="632">
        <v>12369.453964</v>
      </c>
      <c r="D380" s="630">
        <v>12356</v>
      </c>
      <c r="E380" s="630">
        <v>19578.3243225977</v>
      </c>
      <c r="F380" s="364">
        <v>0.724553768542762</v>
      </c>
      <c r="G380" s="555"/>
    </row>
    <row r="381" s="619" customFormat="true" ht="13.7" spans="1:7">
      <c r="A381" s="631" t="s">
        <v>349</v>
      </c>
      <c r="B381" s="630">
        <v>6450.82</v>
      </c>
      <c r="C381" s="632">
        <v>6780</v>
      </c>
      <c r="D381" s="630">
        <v>6780</v>
      </c>
      <c r="E381" s="630">
        <v>7030.121344</v>
      </c>
      <c r="F381" s="364">
        <v>0.0898027450773702</v>
      </c>
      <c r="G381" s="555"/>
    </row>
    <row r="382" s="619" customFormat="true" ht="13.7" spans="1:7">
      <c r="A382" s="633" t="s">
        <v>350</v>
      </c>
      <c r="B382" s="630">
        <v>0</v>
      </c>
      <c r="C382" s="632">
        <v>0</v>
      </c>
      <c r="D382" s="630">
        <v>0</v>
      </c>
      <c r="E382" s="630">
        <v>0</v>
      </c>
      <c r="F382" s="364"/>
      <c r="G382" s="555"/>
    </row>
    <row r="383" s="619" customFormat="true" ht="13.7" spans="1:7">
      <c r="A383" s="633" t="s">
        <v>351</v>
      </c>
      <c r="B383" s="630">
        <v>29989.31</v>
      </c>
      <c r="C383" s="632">
        <v>23134.32897</v>
      </c>
      <c r="D383" s="630">
        <v>20498</v>
      </c>
      <c r="E383" s="630">
        <v>25706.714763</v>
      </c>
      <c r="F383" s="364">
        <v>-0.142804060413527</v>
      </c>
      <c r="G383" s="555"/>
    </row>
    <row r="384" s="619" customFormat="true" ht="13.7" spans="1:7">
      <c r="A384" s="633" t="s">
        <v>352</v>
      </c>
      <c r="B384" s="630">
        <v>20</v>
      </c>
      <c r="C384" s="632">
        <v>263</v>
      </c>
      <c r="D384" s="630">
        <v>263</v>
      </c>
      <c r="E384" s="630">
        <v>20</v>
      </c>
      <c r="F384" s="364">
        <v>0</v>
      </c>
      <c r="G384" s="555"/>
    </row>
    <row r="385" s="619" customFormat="true" ht="13.7" spans="1:7">
      <c r="A385" s="631" t="s">
        <v>353</v>
      </c>
      <c r="B385" s="630">
        <v>12716.68</v>
      </c>
      <c r="C385" s="632">
        <v>14592.96</v>
      </c>
      <c r="D385" s="630">
        <v>13362</v>
      </c>
      <c r="E385" s="630">
        <v>13668.419293</v>
      </c>
      <c r="F385" s="364">
        <v>0.0748418056442404</v>
      </c>
      <c r="G385" s="555"/>
    </row>
    <row r="386" s="619" customFormat="true" ht="13.7" spans="1:7">
      <c r="A386" s="631" t="s">
        <v>354</v>
      </c>
      <c r="B386" s="630">
        <v>16023.97</v>
      </c>
      <c r="C386" s="632">
        <v>6689</v>
      </c>
      <c r="D386" s="630">
        <v>6689</v>
      </c>
      <c r="E386" s="630">
        <v>10612.9265</v>
      </c>
      <c r="F386" s="364">
        <v>-0.33768432541998</v>
      </c>
      <c r="G386" s="555"/>
    </row>
    <row r="387" s="619" customFormat="true" ht="13.7" spans="1:7">
      <c r="A387" s="631" t="s">
        <v>355</v>
      </c>
      <c r="B387" s="630">
        <v>0</v>
      </c>
      <c r="C387" s="632">
        <v>0</v>
      </c>
      <c r="D387" s="630">
        <v>0</v>
      </c>
      <c r="E387" s="630">
        <v>0</v>
      </c>
      <c r="F387" s="364"/>
      <c r="G387" s="555"/>
    </row>
    <row r="388" s="619" customFormat="true" ht="13.7" spans="1:7">
      <c r="A388" s="631" t="s">
        <v>356</v>
      </c>
      <c r="B388" s="630">
        <v>1228.66</v>
      </c>
      <c r="C388" s="632">
        <v>1589.36897</v>
      </c>
      <c r="D388" s="630">
        <v>184</v>
      </c>
      <c r="E388" s="630">
        <v>1405.36897</v>
      </c>
      <c r="F388" s="364">
        <v>0.143822513958296</v>
      </c>
      <c r="G388" s="555"/>
    </row>
    <row r="389" s="619" customFormat="true" ht="13.7" spans="1:7">
      <c r="A389" s="631" t="s">
        <v>357</v>
      </c>
      <c r="B389" s="630">
        <v>250373.98</v>
      </c>
      <c r="C389" s="632">
        <v>128060.579164</v>
      </c>
      <c r="D389" s="630">
        <v>116655</v>
      </c>
      <c r="E389" s="630">
        <f>268209.279714+35000</f>
        <v>303209.279714</v>
      </c>
      <c r="F389" s="364">
        <v>0.0712346375370156</v>
      </c>
      <c r="G389" s="555"/>
    </row>
    <row r="390" s="619" customFormat="true" ht="13.7" spans="1:7">
      <c r="A390" s="633" t="s">
        <v>358</v>
      </c>
      <c r="B390" s="630">
        <v>0</v>
      </c>
      <c r="C390" s="632">
        <v>0</v>
      </c>
      <c r="D390" s="630">
        <v>0</v>
      </c>
      <c r="E390" s="630">
        <v>0</v>
      </c>
      <c r="F390" s="364"/>
      <c r="G390" s="555"/>
    </row>
    <row r="391" s="619" customFormat="true" ht="13.7" spans="1:7">
      <c r="A391" s="633" t="s">
        <v>359</v>
      </c>
      <c r="B391" s="630">
        <v>0</v>
      </c>
      <c r="C391" s="632">
        <v>0</v>
      </c>
      <c r="D391" s="630">
        <v>0</v>
      </c>
      <c r="E391" s="630">
        <v>0</v>
      </c>
      <c r="F391" s="364"/>
      <c r="G391" s="555"/>
    </row>
    <row r="392" s="619" customFormat="true" ht="13.7" spans="1:7">
      <c r="A392" s="633" t="s">
        <v>360</v>
      </c>
      <c r="B392" s="630">
        <v>0</v>
      </c>
      <c r="C392" s="632">
        <v>0</v>
      </c>
      <c r="D392" s="630">
        <v>0</v>
      </c>
      <c r="E392" s="630">
        <v>0</v>
      </c>
      <c r="F392" s="364"/>
      <c r="G392" s="555"/>
    </row>
    <row r="393" s="619" customFormat="true" ht="13.7" spans="1:7">
      <c r="A393" s="453" t="s">
        <v>361</v>
      </c>
      <c r="B393" s="630">
        <v>0</v>
      </c>
      <c r="C393" s="632">
        <v>0</v>
      </c>
      <c r="D393" s="630">
        <v>0</v>
      </c>
      <c r="E393" s="630">
        <v>3365.79</v>
      </c>
      <c r="F393" s="364"/>
      <c r="G393" s="555"/>
    </row>
    <row r="394" s="619" customFormat="true" ht="13.7" spans="1:7">
      <c r="A394" s="631" t="s">
        <v>362</v>
      </c>
      <c r="B394" s="630">
        <v>12739.91</v>
      </c>
      <c r="C394" s="632">
        <v>12281.455</v>
      </c>
      <c r="D394" s="630">
        <v>11131</v>
      </c>
      <c r="E394" s="630">
        <v>1150.455</v>
      </c>
      <c r="F394" s="364">
        <v>-0.909696771798231</v>
      </c>
      <c r="G394" s="555"/>
    </row>
    <row r="395" s="619" customFormat="true" ht="13.7" spans="1:7">
      <c r="A395" s="631" t="s">
        <v>363</v>
      </c>
      <c r="B395" s="630">
        <v>237634.07</v>
      </c>
      <c r="C395" s="632">
        <v>115779.124164</v>
      </c>
      <c r="D395" s="630">
        <v>105524</v>
      </c>
      <c r="E395" s="630">
        <f>263693.034714+35000</f>
        <v>298693.034714</v>
      </c>
      <c r="F395" s="364">
        <v>0.256945330751605</v>
      </c>
      <c r="G395" s="555"/>
    </row>
    <row r="396" s="619" customFormat="true" ht="13.7" spans="1:7">
      <c r="A396" s="631" t="s">
        <v>364</v>
      </c>
      <c r="B396" s="630">
        <v>174338.844662</v>
      </c>
      <c r="C396" s="632">
        <v>32536.36003</v>
      </c>
      <c r="D396" s="630">
        <v>28281</v>
      </c>
      <c r="E396" s="630">
        <v>195708.345875773</v>
      </c>
      <c r="F396" s="364">
        <v>0.122574525804638</v>
      </c>
      <c r="G396" s="555"/>
    </row>
    <row r="397" s="619" customFormat="true" ht="13.7" spans="1:7">
      <c r="A397" s="631" t="s">
        <v>365</v>
      </c>
      <c r="B397" s="630">
        <v>174338.844662</v>
      </c>
      <c r="C397" s="632">
        <v>32536.36003</v>
      </c>
      <c r="D397" s="630">
        <v>28281</v>
      </c>
      <c r="E397" s="630">
        <v>195708.345875773</v>
      </c>
      <c r="F397" s="364">
        <v>0.122574525804638</v>
      </c>
      <c r="G397" s="555"/>
    </row>
    <row r="398" s="619" customFormat="true" ht="109.45" spans="1:7">
      <c r="A398" s="453" t="s">
        <v>366</v>
      </c>
      <c r="B398" s="630">
        <v>2273001.489371</v>
      </c>
      <c r="C398" s="632">
        <v>2489562.303828</v>
      </c>
      <c r="D398" s="630">
        <v>2440318</v>
      </c>
      <c r="E398" s="630">
        <v>3793739.61082827</v>
      </c>
      <c r="F398" s="364">
        <v>0.669044</v>
      </c>
      <c r="G398" s="555" t="s">
        <v>367</v>
      </c>
    </row>
    <row r="399" s="619" customFormat="true" ht="27.35" spans="1:7">
      <c r="A399" s="633" t="s">
        <v>368</v>
      </c>
      <c r="B399" s="630">
        <v>17862.08</v>
      </c>
      <c r="C399" s="632">
        <v>362965.2477</v>
      </c>
      <c r="D399" s="630">
        <v>362716</v>
      </c>
      <c r="E399" s="630">
        <v>56457.910966</v>
      </c>
      <c r="F399" s="364">
        <v>2.16076912464842</v>
      </c>
      <c r="G399" s="555" t="s">
        <v>369</v>
      </c>
    </row>
    <row r="400" s="619" customFormat="true" ht="13.7" spans="1:7">
      <c r="A400" s="631" t="s">
        <v>95</v>
      </c>
      <c r="B400" s="630">
        <v>4240.53</v>
      </c>
      <c r="C400" s="632">
        <v>2690</v>
      </c>
      <c r="D400" s="630">
        <v>2690</v>
      </c>
      <c r="E400" s="630">
        <v>5295.143266</v>
      </c>
      <c r="F400" s="364">
        <v>0.248698456560855</v>
      </c>
      <c r="G400" s="555"/>
    </row>
    <row r="401" s="619" customFormat="true" ht="13.7" spans="1:7">
      <c r="A401" s="631" t="s">
        <v>96</v>
      </c>
      <c r="B401" s="630">
        <v>1987.95</v>
      </c>
      <c r="C401" s="632">
        <v>1749.5877</v>
      </c>
      <c r="D401" s="630">
        <v>1660</v>
      </c>
      <c r="E401" s="630">
        <v>1897.3277</v>
      </c>
      <c r="F401" s="364">
        <v>-0.0455858044719435</v>
      </c>
      <c r="G401" s="555"/>
    </row>
    <row r="402" s="619" customFormat="true" ht="13.7" spans="1:7">
      <c r="A402" s="631" t="s">
        <v>97</v>
      </c>
      <c r="B402" s="630">
        <v>0</v>
      </c>
      <c r="C402" s="632">
        <v>0</v>
      </c>
      <c r="D402" s="630">
        <v>0</v>
      </c>
      <c r="E402" s="630">
        <v>0</v>
      </c>
      <c r="F402" s="364"/>
      <c r="G402" s="555"/>
    </row>
    <row r="403" s="619" customFormat="true" ht="13.7" spans="1:7">
      <c r="A403" s="633" t="s">
        <v>370</v>
      </c>
      <c r="B403" s="630">
        <v>11633.6</v>
      </c>
      <c r="C403" s="632">
        <v>358525.66</v>
      </c>
      <c r="D403" s="630">
        <v>358366</v>
      </c>
      <c r="E403" s="630">
        <v>49265.44</v>
      </c>
      <c r="F403" s="364">
        <v>3.23475450419475</v>
      </c>
      <c r="G403" s="555"/>
    </row>
    <row r="404" s="619" customFormat="true" ht="68.4" spans="1:7">
      <c r="A404" s="631" t="s">
        <v>371</v>
      </c>
      <c r="B404" s="630">
        <v>602089.04</v>
      </c>
      <c r="C404" s="632">
        <v>681709.7</v>
      </c>
      <c r="D404" s="630">
        <v>675750</v>
      </c>
      <c r="E404" s="630">
        <v>799076.908655767</v>
      </c>
      <c r="F404" s="364">
        <v>0.327173981867811</v>
      </c>
      <c r="G404" s="555" t="s">
        <v>372</v>
      </c>
    </row>
    <row r="405" s="619" customFormat="true" ht="13.7" spans="1:7">
      <c r="A405" s="631" t="s">
        <v>373</v>
      </c>
      <c r="B405" s="630">
        <v>0</v>
      </c>
      <c r="C405" s="632">
        <v>0</v>
      </c>
      <c r="D405" s="630">
        <v>0</v>
      </c>
      <c r="E405" s="630">
        <v>0</v>
      </c>
      <c r="F405" s="364"/>
      <c r="G405" s="555"/>
    </row>
    <row r="406" s="619" customFormat="true" ht="13.7" spans="1:7">
      <c r="A406" s="453" t="s">
        <v>374</v>
      </c>
      <c r="B406" s="630">
        <v>72552</v>
      </c>
      <c r="C406" s="632">
        <v>63389</v>
      </c>
      <c r="D406" s="630">
        <v>63089</v>
      </c>
      <c r="E406" s="630">
        <v>150807.35846</v>
      </c>
      <c r="F406" s="364">
        <v>1.07861063044437</v>
      </c>
      <c r="G406" s="555"/>
    </row>
    <row r="407" s="619" customFormat="true" ht="13.7" spans="1:7">
      <c r="A407" s="631" t="s">
        <v>375</v>
      </c>
      <c r="B407" s="630">
        <v>451700</v>
      </c>
      <c r="C407" s="632">
        <v>605434.99</v>
      </c>
      <c r="D407" s="630">
        <v>604659</v>
      </c>
      <c r="E407" s="630">
        <v>582810.434515934</v>
      </c>
      <c r="F407" s="364">
        <v>0.290259983431335</v>
      </c>
      <c r="G407" s="555"/>
    </row>
    <row r="408" s="619" customFormat="true" ht="13.7" spans="1:7">
      <c r="A408" s="631" t="s">
        <v>376</v>
      </c>
      <c r="B408" s="630">
        <v>68850</v>
      </c>
      <c r="C408" s="632">
        <v>5600</v>
      </c>
      <c r="D408" s="630">
        <v>5600</v>
      </c>
      <c r="E408" s="630">
        <v>0</v>
      </c>
      <c r="F408" s="364">
        <v>-1</v>
      </c>
      <c r="G408" s="555"/>
    </row>
    <row r="409" s="619" customFormat="true" ht="13.7" spans="1:7">
      <c r="A409" s="631" t="s">
        <v>377</v>
      </c>
      <c r="B409" s="630">
        <v>0</v>
      </c>
      <c r="C409" s="632">
        <v>6117.71</v>
      </c>
      <c r="D409" s="630">
        <v>1234</v>
      </c>
      <c r="E409" s="630">
        <v>65431.3070078335</v>
      </c>
      <c r="F409" s="364"/>
      <c r="G409" s="555"/>
    </row>
    <row r="410" s="619" customFormat="true" ht="13.7" spans="1:7">
      <c r="A410" s="633" t="s">
        <v>378</v>
      </c>
      <c r="B410" s="630">
        <v>0</v>
      </c>
      <c r="C410" s="632">
        <v>0</v>
      </c>
      <c r="D410" s="630">
        <v>0</v>
      </c>
      <c r="E410" s="630">
        <v>0</v>
      </c>
      <c r="F410" s="364"/>
      <c r="G410" s="555"/>
    </row>
    <row r="411" s="619" customFormat="true" ht="13.7" spans="1:7">
      <c r="A411" s="633" t="s">
        <v>379</v>
      </c>
      <c r="B411" s="630"/>
      <c r="C411" s="632">
        <v>0</v>
      </c>
      <c r="D411" s="630">
        <v>0</v>
      </c>
      <c r="E411" s="630">
        <v>0</v>
      </c>
      <c r="F411" s="364"/>
      <c r="G411" s="555"/>
    </row>
    <row r="412" s="619" customFormat="true" ht="13.7" spans="1:7">
      <c r="A412" s="633" t="s">
        <v>380</v>
      </c>
      <c r="B412" s="630">
        <v>8987.04</v>
      </c>
      <c r="C412" s="632">
        <v>1168</v>
      </c>
      <c r="D412" s="630">
        <v>1168</v>
      </c>
      <c r="E412" s="630">
        <v>27.808672</v>
      </c>
      <c r="F412" s="364">
        <v>-0.996905691751678</v>
      </c>
      <c r="G412" s="555"/>
    </row>
    <row r="413" s="619" customFormat="true" ht="27.35" spans="1:7">
      <c r="A413" s="633" t="s">
        <v>381</v>
      </c>
      <c r="B413" s="630">
        <v>0</v>
      </c>
      <c r="C413" s="632">
        <v>494</v>
      </c>
      <c r="D413" s="630">
        <v>494</v>
      </c>
      <c r="E413" s="630">
        <v>47998.229228865</v>
      </c>
      <c r="F413" s="364"/>
      <c r="G413" s="555" t="s">
        <v>382</v>
      </c>
    </row>
    <row r="414" s="619" customFormat="true" ht="13.7" spans="1:7">
      <c r="A414" s="631" t="s">
        <v>373</v>
      </c>
      <c r="B414" s="630">
        <v>0</v>
      </c>
      <c r="C414" s="632">
        <v>0</v>
      </c>
      <c r="D414" s="630">
        <v>0</v>
      </c>
      <c r="E414" s="630">
        <v>5000</v>
      </c>
      <c r="F414" s="364"/>
      <c r="G414" s="555"/>
    </row>
    <row r="415" s="619" customFormat="true" ht="13.7" spans="1:7">
      <c r="A415" s="631" t="s">
        <v>383</v>
      </c>
      <c r="B415" s="630">
        <v>0</v>
      </c>
      <c r="C415" s="632">
        <v>0</v>
      </c>
      <c r="D415" s="630">
        <v>0</v>
      </c>
      <c r="E415" s="630">
        <v>13.3</v>
      </c>
      <c r="F415" s="364"/>
      <c r="G415" s="555"/>
    </row>
    <row r="416" s="619" customFormat="true" ht="13.7" spans="1:7">
      <c r="A416" s="631" t="s">
        <v>384</v>
      </c>
      <c r="B416" s="630">
        <v>0</v>
      </c>
      <c r="C416" s="632">
        <v>488</v>
      </c>
      <c r="D416" s="630">
        <v>488</v>
      </c>
      <c r="E416" s="630">
        <v>39464.929228865</v>
      </c>
      <c r="F416" s="364"/>
      <c r="G416" s="555"/>
    </row>
    <row r="417" s="619" customFormat="true" ht="13.7" spans="1:7">
      <c r="A417" s="633" t="s">
        <v>385</v>
      </c>
      <c r="B417" s="630">
        <v>0</v>
      </c>
      <c r="C417" s="632">
        <v>0</v>
      </c>
      <c r="D417" s="630">
        <v>0</v>
      </c>
      <c r="E417" s="630">
        <v>0</v>
      </c>
      <c r="F417" s="364"/>
      <c r="G417" s="555"/>
    </row>
    <row r="418" s="619" customFormat="true" ht="13.7" spans="1:7">
      <c r="A418" s="633" t="s">
        <v>386</v>
      </c>
      <c r="B418" s="630">
        <v>0</v>
      </c>
      <c r="C418" s="632">
        <v>6</v>
      </c>
      <c r="D418" s="630">
        <v>6</v>
      </c>
      <c r="E418" s="630">
        <v>3520</v>
      </c>
      <c r="F418" s="364"/>
      <c r="G418" s="555"/>
    </row>
    <row r="419" s="619" customFormat="true" ht="13.7" spans="1:7">
      <c r="A419" s="633" t="s">
        <v>387</v>
      </c>
      <c r="B419" s="630">
        <v>733928.182878</v>
      </c>
      <c r="C419" s="632">
        <v>525783.075</v>
      </c>
      <c r="D419" s="630">
        <v>524490</v>
      </c>
      <c r="E419" s="630">
        <v>709334.992254635</v>
      </c>
      <c r="F419" s="364">
        <v>-0.0335089879324789</v>
      </c>
      <c r="G419" s="555"/>
    </row>
    <row r="420" s="619" customFormat="true" ht="13.7" spans="1:7">
      <c r="A420" s="453" t="s">
        <v>373</v>
      </c>
      <c r="B420" s="630">
        <v>448.52</v>
      </c>
      <c r="C420" s="632">
        <v>315</v>
      </c>
      <c r="D420" s="630">
        <v>315</v>
      </c>
      <c r="E420" s="630">
        <v>394.398817</v>
      </c>
      <c r="F420" s="364">
        <v>-0.120666153125836</v>
      </c>
      <c r="G420" s="555"/>
    </row>
    <row r="421" s="619" customFormat="true" ht="13.7" spans="1:7">
      <c r="A421" s="631" t="s">
        <v>388</v>
      </c>
      <c r="B421" s="630">
        <v>0</v>
      </c>
      <c r="C421" s="632">
        <v>2613</v>
      </c>
      <c r="D421" s="630">
        <v>2588</v>
      </c>
      <c r="E421" s="630">
        <v>179926.82</v>
      </c>
      <c r="F421" s="364"/>
      <c r="G421" s="555"/>
    </row>
    <row r="422" s="619" customFormat="true" ht="13.7" spans="1:7">
      <c r="A422" s="631" t="s">
        <v>389</v>
      </c>
      <c r="B422" s="630"/>
      <c r="C422" s="632"/>
      <c r="D422" s="630">
        <v>0</v>
      </c>
      <c r="E422" s="630">
        <v>3877.22684463496</v>
      </c>
      <c r="F422" s="364"/>
      <c r="G422" s="555"/>
    </row>
    <row r="423" s="619" customFormat="true" ht="13.7" spans="1:7">
      <c r="A423" s="633" t="s">
        <v>390</v>
      </c>
      <c r="B423" s="630">
        <v>733479.662878</v>
      </c>
      <c r="C423" s="632">
        <v>522855.075</v>
      </c>
      <c r="D423" s="630">
        <v>521587</v>
      </c>
      <c r="E423" s="630">
        <v>525136.546593</v>
      </c>
      <c r="F423" s="364">
        <v>-0.284047570545461</v>
      </c>
      <c r="G423" s="555"/>
    </row>
    <row r="424" s="619" customFormat="true" ht="27.35" spans="1:7">
      <c r="A424" s="633" t="s">
        <v>391</v>
      </c>
      <c r="B424" s="630">
        <v>17730.17</v>
      </c>
      <c r="C424" s="632">
        <v>15429.8852</v>
      </c>
      <c r="D424" s="630">
        <v>14911</v>
      </c>
      <c r="E424" s="630">
        <v>12135.6150974124</v>
      </c>
      <c r="F424" s="364">
        <v>-0.315538706204601</v>
      </c>
      <c r="G424" s="555" t="s">
        <v>392</v>
      </c>
    </row>
    <row r="425" s="619" customFormat="true" ht="13.7" spans="1:7">
      <c r="A425" s="633" t="s">
        <v>373</v>
      </c>
      <c r="B425" s="630">
        <v>3013.67</v>
      </c>
      <c r="C425" s="632">
        <v>2511</v>
      </c>
      <c r="D425" s="630">
        <v>2511</v>
      </c>
      <c r="E425" s="630">
        <v>2728.040516</v>
      </c>
      <c r="F425" s="364">
        <v>-0.0947779564451316</v>
      </c>
      <c r="G425" s="555"/>
    </row>
    <row r="426" s="619" customFormat="true" ht="13.7" spans="1:7">
      <c r="A426" s="631" t="s">
        <v>393</v>
      </c>
      <c r="B426" s="630">
        <v>9384.14</v>
      </c>
      <c r="C426" s="632">
        <v>6069</v>
      </c>
      <c r="D426" s="630">
        <v>5969</v>
      </c>
      <c r="E426" s="630">
        <v>6342</v>
      </c>
      <c r="F426" s="364">
        <v>-0.324178880536735</v>
      </c>
      <c r="G426" s="555"/>
    </row>
    <row r="427" s="619" customFormat="true" ht="13.7" spans="1:7">
      <c r="A427" s="631" t="s">
        <v>394</v>
      </c>
      <c r="B427" s="630">
        <v>0</v>
      </c>
      <c r="C427" s="632">
        <v>0</v>
      </c>
      <c r="D427" s="630">
        <v>0</v>
      </c>
      <c r="E427" s="630">
        <v>0</v>
      </c>
      <c r="F427" s="364"/>
      <c r="G427" s="555"/>
    </row>
    <row r="428" s="619" customFormat="true" ht="13.7" spans="1:7">
      <c r="A428" s="631" t="s">
        <v>395</v>
      </c>
      <c r="B428" s="630">
        <v>5332.36</v>
      </c>
      <c r="C428" s="632">
        <v>6849.8852</v>
      </c>
      <c r="D428" s="630">
        <v>6431</v>
      </c>
      <c r="E428" s="630">
        <v>3065.57458141236</v>
      </c>
      <c r="F428" s="364">
        <v>-0.425099846707206</v>
      </c>
      <c r="G428" s="555"/>
    </row>
    <row r="429" s="619" customFormat="true" ht="13.7" spans="1:7">
      <c r="A429" s="633" t="s">
        <v>396</v>
      </c>
      <c r="B429" s="630">
        <v>6730.3</v>
      </c>
      <c r="C429" s="632">
        <v>11715.734754</v>
      </c>
      <c r="D429" s="630">
        <v>11424</v>
      </c>
      <c r="E429" s="630">
        <v>6007.217354</v>
      </c>
      <c r="F429" s="364">
        <v>-0.107436911578979</v>
      </c>
      <c r="G429" s="555"/>
    </row>
    <row r="430" s="619" customFormat="true" ht="13.7" spans="1:7">
      <c r="A430" s="633" t="s">
        <v>397</v>
      </c>
      <c r="B430" s="630">
        <v>2331.15</v>
      </c>
      <c r="C430" s="632">
        <v>2248</v>
      </c>
      <c r="D430" s="630">
        <v>2248</v>
      </c>
      <c r="E430" s="630">
        <v>2017.3792</v>
      </c>
      <c r="F430" s="364">
        <v>-0.134599146344079</v>
      </c>
      <c r="G430" s="555"/>
    </row>
    <row r="431" s="619" customFormat="true" ht="13.7" spans="1:7">
      <c r="A431" s="633" t="s">
        <v>398</v>
      </c>
      <c r="B431" s="630">
        <v>1306.15</v>
      </c>
      <c r="C431" s="632">
        <v>1690</v>
      </c>
      <c r="D431" s="630">
        <v>1690</v>
      </c>
      <c r="E431" s="630">
        <v>2221.1034</v>
      </c>
      <c r="F431" s="364">
        <v>0.700496420778624</v>
      </c>
      <c r="G431" s="555"/>
    </row>
    <row r="432" s="619" customFormat="true" ht="13.7" spans="1:7">
      <c r="A432" s="633" t="s">
        <v>399</v>
      </c>
      <c r="B432" s="630">
        <v>0</v>
      </c>
      <c r="C432" s="632">
        <v>0</v>
      </c>
      <c r="D432" s="630">
        <v>0</v>
      </c>
      <c r="E432" s="630">
        <v>0</v>
      </c>
      <c r="F432" s="364"/>
      <c r="G432" s="555"/>
    </row>
    <row r="433" s="619" customFormat="true" ht="13.7" spans="1:7">
      <c r="A433" s="633" t="s">
        <v>400</v>
      </c>
      <c r="B433" s="630">
        <v>3093</v>
      </c>
      <c r="C433" s="632">
        <v>7777.734754</v>
      </c>
      <c r="D433" s="630">
        <v>7486</v>
      </c>
      <c r="E433" s="630">
        <v>1768.734754</v>
      </c>
      <c r="F433" s="364">
        <v>-0.428149125767863</v>
      </c>
      <c r="G433" s="555"/>
    </row>
    <row r="434" s="619" customFormat="true" ht="27.35" spans="1:7">
      <c r="A434" s="631" t="s">
        <v>401</v>
      </c>
      <c r="B434" s="630">
        <v>16987.507203</v>
      </c>
      <c r="C434" s="632">
        <v>10097.285931</v>
      </c>
      <c r="D434" s="630">
        <v>9866</v>
      </c>
      <c r="E434" s="630">
        <v>26077.0848667213</v>
      </c>
      <c r="F434" s="364">
        <v>0.53507424927632</v>
      </c>
      <c r="G434" s="555" t="s">
        <v>402</v>
      </c>
    </row>
    <row r="435" s="619" customFormat="true" ht="13.7" spans="1:7">
      <c r="A435" s="631" t="s">
        <v>373</v>
      </c>
      <c r="B435" s="630">
        <v>989.58</v>
      </c>
      <c r="C435" s="632">
        <v>1286</v>
      </c>
      <c r="D435" s="630">
        <v>1286</v>
      </c>
      <c r="E435" s="630">
        <v>868.915426</v>
      </c>
      <c r="F435" s="364">
        <v>-0.121935138139413</v>
      </c>
      <c r="G435" s="555"/>
    </row>
    <row r="436" s="619" customFormat="true" ht="13.7" spans="1:7">
      <c r="A436" s="633" t="s">
        <v>403</v>
      </c>
      <c r="B436" s="630">
        <v>3699.72</v>
      </c>
      <c r="C436" s="632">
        <v>2013</v>
      </c>
      <c r="D436" s="630">
        <v>2013</v>
      </c>
      <c r="E436" s="630">
        <v>2858.22</v>
      </c>
      <c r="F436" s="364">
        <v>-0.227449644837988</v>
      </c>
      <c r="G436" s="555"/>
    </row>
    <row r="437" s="619" customFormat="true" ht="13.7" spans="1:7">
      <c r="A437" s="633" t="s">
        <v>404</v>
      </c>
      <c r="B437" s="630">
        <v>533.757203</v>
      </c>
      <c r="C437" s="632">
        <v>618.767756</v>
      </c>
      <c r="D437" s="630">
        <v>590</v>
      </c>
      <c r="E437" s="630">
        <v>98.767756</v>
      </c>
      <c r="F437" s="364">
        <v>-0.814957521051009</v>
      </c>
      <c r="G437" s="555"/>
    </row>
    <row r="438" s="619" customFormat="true" ht="13.7" spans="1:7">
      <c r="A438" s="633" t="s">
        <v>405</v>
      </c>
      <c r="B438" s="630">
        <v>165</v>
      </c>
      <c r="C438" s="632">
        <v>139</v>
      </c>
      <c r="D438" s="630">
        <v>139</v>
      </c>
      <c r="E438" s="630">
        <v>300</v>
      </c>
      <c r="F438" s="364">
        <v>0.818181818181818</v>
      </c>
      <c r="G438" s="555"/>
    </row>
    <row r="439" s="619" customFormat="true" ht="13.7" spans="1:7">
      <c r="A439" s="631" t="s">
        <v>406</v>
      </c>
      <c r="B439" s="630">
        <v>11389.45</v>
      </c>
      <c r="C439" s="632">
        <v>5683.518175</v>
      </c>
      <c r="D439" s="630">
        <v>5481</v>
      </c>
      <c r="E439" s="630">
        <v>21597.7993847213</v>
      </c>
      <c r="F439" s="364">
        <v>0.896298713697439</v>
      </c>
      <c r="G439" s="555"/>
    </row>
    <row r="440" s="619" customFormat="true" ht="13.7" spans="1:7">
      <c r="A440" s="631" t="s">
        <v>407</v>
      </c>
      <c r="B440" s="630">
        <v>210</v>
      </c>
      <c r="C440" s="632">
        <v>357</v>
      </c>
      <c r="D440" s="630">
        <v>357</v>
      </c>
      <c r="E440" s="630">
        <v>353.3823</v>
      </c>
      <c r="F440" s="364">
        <v>0.682772857142857</v>
      </c>
      <c r="G440" s="555"/>
    </row>
    <row r="441" s="619" customFormat="true" ht="13.7" spans="1:7">
      <c r="A441" s="631" t="s">
        <v>408</v>
      </c>
      <c r="B441" s="630">
        <v>867.05</v>
      </c>
      <c r="C441" s="632">
        <v>2923</v>
      </c>
      <c r="D441" s="630">
        <v>2923</v>
      </c>
      <c r="E441" s="630">
        <v>1015.625829</v>
      </c>
      <c r="F441" s="364">
        <v>0.171357855948331</v>
      </c>
      <c r="G441" s="555"/>
    </row>
    <row r="442" s="619" customFormat="true" ht="13.7" spans="1:7">
      <c r="A442" s="633" t="s">
        <v>409</v>
      </c>
      <c r="B442" s="630">
        <v>0</v>
      </c>
      <c r="C442" s="632">
        <v>850</v>
      </c>
      <c r="D442" s="630">
        <v>850</v>
      </c>
      <c r="E442" s="630">
        <v>0</v>
      </c>
      <c r="F442" s="364"/>
      <c r="G442" s="555"/>
    </row>
    <row r="443" s="619" customFormat="true" ht="13.7" spans="1:7">
      <c r="A443" s="633" t="s">
        <v>410</v>
      </c>
      <c r="B443" s="630">
        <v>0</v>
      </c>
      <c r="C443" s="632">
        <v>1050</v>
      </c>
      <c r="D443" s="630">
        <v>1050</v>
      </c>
      <c r="E443" s="630">
        <v>0</v>
      </c>
      <c r="F443" s="364"/>
      <c r="G443" s="555"/>
    </row>
    <row r="444" s="619" customFormat="true" ht="13.7" spans="1:7">
      <c r="A444" s="633" t="s">
        <v>411</v>
      </c>
      <c r="B444" s="630">
        <v>867.05</v>
      </c>
      <c r="C444" s="632">
        <v>1023</v>
      </c>
      <c r="D444" s="630">
        <v>1023</v>
      </c>
      <c r="E444" s="630">
        <v>1015.625829</v>
      </c>
      <c r="F444" s="364">
        <v>0.171357855948331</v>
      </c>
      <c r="G444" s="555"/>
    </row>
    <row r="445" s="619" customFormat="true" ht="41.05" spans="1:7">
      <c r="A445" s="453" t="s">
        <v>412</v>
      </c>
      <c r="B445" s="630">
        <v>184062.46929</v>
      </c>
      <c r="C445" s="632">
        <v>274907.48</v>
      </c>
      <c r="D445" s="630">
        <v>262679</v>
      </c>
      <c r="E445" s="630">
        <v>1305784.12107448</v>
      </c>
      <c r="F445" s="364">
        <v>6.09424428625453</v>
      </c>
      <c r="G445" s="555" t="s">
        <v>413</v>
      </c>
    </row>
    <row r="446" s="619" customFormat="true" ht="13.7" spans="1:7">
      <c r="A446" s="633" t="s">
        <v>414</v>
      </c>
      <c r="B446" s="630">
        <v>183724.52929</v>
      </c>
      <c r="C446" s="632">
        <v>227037.48</v>
      </c>
      <c r="D446" s="630">
        <v>214809</v>
      </c>
      <c r="E446" s="630">
        <v>351783.812074483</v>
      </c>
      <c r="F446" s="364">
        <v>0.914735138709812</v>
      </c>
      <c r="G446" s="555"/>
    </row>
    <row r="447" s="619" customFormat="true" ht="13.7" spans="1:7">
      <c r="A447" s="633" t="s">
        <v>415</v>
      </c>
      <c r="B447" s="630">
        <v>337.94</v>
      </c>
      <c r="C447" s="632">
        <v>47870</v>
      </c>
      <c r="D447" s="630">
        <v>47870</v>
      </c>
      <c r="E447" s="630">
        <v>954000.309</v>
      </c>
      <c r="F447" s="364">
        <v>2821.98724329763</v>
      </c>
      <c r="G447" s="555"/>
    </row>
    <row r="448" s="619" customFormat="true" ht="13.7" spans="1:7">
      <c r="A448" s="633" t="s">
        <v>416</v>
      </c>
      <c r="B448" s="630">
        <v>0</v>
      </c>
      <c r="C448" s="632">
        <v>0</v>
      </c>
      <c r="D448" s="630">
        <v>0</v>
      </c>
      <c r="E448" s="630">
        <v>0</v>
      </c>
      <c r="F448" s="364"/>
      <c r="G448" s="555"/>
    </row>
    <row r="449" s="619" customFormat="true" ht="13.7" spans="1:7">
      <c r="A449" s="631" t="s">
        <v>417</v>
      </c>
      <c r="B449" s="630">
        <v>692744.69</v>
      </c>
      <c r="C449" s="632">
        <v>603536.895243</v>
      </c>
      <c r="D449" s="630">
        <v>575065</v>
      </c>
      <c r="E449" s="630">
        <v>829851.90550139</v>
      </c>
      <c r="F449" s="364">
        <v>0.19791882562303</v>
      </c>
      <c r="G449" s="555"/>
    </row>
    <row r="450" s="619" customFormat="true" ht="13.7" spans="1:7">
      <c r="A450" s="631" t="s">
        <v>418</v>
      </c>
      <c r="B450" s="630">
        <v>9500</v>
      </c>
      <c r="C450" s="632">
        <v>18044</v>
      </c>
      <c r="D450" s="630">
        <v>18044</v>
      </c>
      <c r="E450" s="630">
        <v>9500</v>
      </c>
      <c r="F450" s="364">
        <v>0</v>
      </c>
      <c r="G450" s="555"/>
    </row>
    <row r="451" s="619" customFormat="true" ht="13.7" spans="1:7">
      <c r="A451" s="633" t="s">
        <v>419</v>
      </c>
      <c r="B451" s="630">
        <v>0</v>
      </c>
      <c r="C451" s="632">
        <v>0</v>
      </c>
      <c r="D451" s="630">
        <v>0</v>
      </c>
      <c r="E451" s="630">
        <v>0</v>
      </c>
      <c r="F451" s="364"/>
      <c r="G451" s="555"/>
    </row>
    <row r="452" s="619" customFormat="true" ht="13.7" spans="1:7">
      <c r="A452" s="633" t="s">
        <v>420</v>
      </c>
      <c r="B452" s="630">
        <v>0</v>
      </c>
      <c r="C452" s="632">
        <v>0</v>
      </c>
      <c r="D452" s="630">
        <v>0</v>
      </c>
      <c r="E452" s="630">
        <v>0</v>
      </c>
      <c r="F452" s="364"/>
      <c r="G452" s="555"/>
    </row>
    <row r="453" s="619" customFormat="true" ht="13.7" spans="1:7">
      <c r="A453" s="633" t="s">
        <v>421</v>
      </c>
      <c r="B453" s="630">
        <v>683244.69</v>
      </c>
      <c r="C453" s="632">
        <v>585492.895243</v>
      </c>
      <c r="D453" s="630">
        <v>557021</v>
      </c>
      <c r="E453" s="630">
        <v>820351.90550139</v>
      </c>
      <c r="F453" s="364">
        <v>0.200670737011348</v>
      </c>
      <c r="G453" s="555"/>
    </row>
    <row r="454" s="619" customFormat="true" ht="41.05" spans="1:7">
      <c r="A454" s="453" t="s">
        <v>422</v>
      </c>
      <c r="B454" s="630">
        <v>352165.710225</v>
      </c>
      <c r="C454" s="632">
        <v>640978.882232</v>
      </c>
      <c r="D454" s="630">
        <v>621003</v>
      </c>
      <c r="E454" s="630">
        <v>489175.445557818</v>
      </c>
      <c r="F454" s="364">
        <v>0.389049050929127</v>
      </c>
      <c r="G454" s="555" t="s">
        <v>423</v>
      </c>
    </row>
    <row r="455" s="619" customFormat="true" ht="41.05" spans="1:7">
      <c r="A455" s="453" t="s">
        <v>424</v>
      </c>
      <c r="B455" s="630">
        <v>123299.29</v>
      </c>
      <c r="C455" s="632">
        <v>141275.638579</v>
      </c>
      <c r="D455" s="630">
        <v>126492</v>
      </c>
      <c r="E455" s="630">
        <v>180460.149912181</v>
      </c>
      <c r="F455" s="364">
        <v>0.463594396303348</v>
      </c>
      <c r="G455" s="555" t="s">
        <v>425</v>
      </c>
    </row>
    <row r="456" s="619" customFormat="true" ht="13.7" spans="1:7">
      <c r="A456" s="453" t="s">
        <v>95</v>
      </c>
      <c r="B456" s="630">
        <v>7123.8</v>
      </c>
      <c r="C456" s="632">
        <v>8390</v>
      </c>
      <c r="D456" s="630">
        <v>8390</v>
      </c>
      <c r="E456" s="630">
        <v>9068.309628</v>
      </c>
      <c r="F456" s="364">
        <v>0.272959604143856</v>
      </c>
      <c r="G456" s="555"/>
    </row>
    <row r="457" s="619" customFormat="true" ht="13.7" spans="1:7">
      <c r="A457" s="453" t="s">
        <v>96</v>
      </c>
      <c r="B457" s="630">
        <v>1551.33</v>
      </c>
      <c r="C457" s="632">
        <v>1094</v>
      </c>
      <c r="D457" s="630">
        <v>1064</v>
      </c>
      <c r="E457" s="630">
        <v>977.15</v>
      </c>
      <c r="F457" s="364">
        <v>-0.370121121876068</v>
      </c>
      <c r="G457" s="555"/>
    </row>
    <row r="458" s="619" customFormat="true" ht="13.7" spans="1:7">
      <c r="A458" s="453" t="s">
        <v>97</v>
      </c>
      <c r="B458" s="630">
        <v>0</v>
      </c>
      <c r="C458" s="632">
        <v>0</v>
      </c>
      <c r="D458" s="630">
        <v>0</v>
      </c>
      <c r="E458" s="630">
        <v>0</v>
      </c>
      <c r="F458" s="364"/>
      <c r="G458" s="555"/>
    </row>
    <row r="459" s="619" customFormat="true" ht="13.7" spans="1:7">
      <c r="A459" s="453" t="s">
        <v>426</v>
      </c>
      <c r="B459" s="630">
        <v>50746.04</v>
      </c>
      <c r="C459" s="632">
        <v>60500</v>
      </c>
      <c r="D459" s="630">
        <v>60307</v>
      </c>
      <c r="E459" s="630">
        <v>60380.9129836179</v>
      </c>
      <c r="F459" s="364">
        <v>0.189864529007936</v>
      </c>
      <c r="G459" s="555"/>
    </row>
    <row r="460" s="619" customFormat="true" ht="13.7" spans="1:7">
      <c r="A460" s="453" t="s">
        <v>427</v>
      </c>
      <c r="B460" s="630">
        <v>7791.17</v>
      </c>
      <c r="C460" s="632">
        <v>13120.544725</v>
      </c>
      <c r="D460" s="630">
        <v>11387</v>
      </c>
      <c r="E460" s="630">
        <v>7572.699183</v>
      </c>
      <c r="F460" s="364">
        <v>-0.0280408227519102</v>
      </c>
      <c r="G460" s="555"/>
    </row>
    <row r="461" s="619" customFormat="true" ht="13.7" spans="1:7">
      <c r="A461" s="453" t="s">
        <v>428</v>
      </c>
      <c r="B461" s="630">
        <v>848.06</v>
      </c>
      <c r="C461" s="632">
        <v>5176.565346</v>
      </c>
      <c r="D461" s="630">
        <v>2500</v>
      </c>
      <c r="E461" s="630">
        <v>2676.565346</v>
      </c>
      <c r="F461" s="364">
        <v>2.15610374973469</v>
      </c>
      <c r="G461" s="555"/>
    </row>
    <row r="462" s="619" customFormat="true" ht="13.7" spans="1:7">
      <c r="A462" s="453" t="s">
        <v>429</v>
      </c>
      <c r="B462" s="630">
        <v>5817.05</v>
      </c>
      <c r="C462" s="632">
        <v>5971.375</v>
      </c>
      <c r="D462" s="630">
        <v>5949</v>
      </c>
      <c r="E462" s="630">
        <v>5538.375</v>
      </c>
      <c r="F462" s="364">
        <v>-0.0479065849528542</v>
      </c>
      <c r="G462" s="555"/>
    </row>
    <row r="463" s="619" customFormat="true" ht="13.7" spans="1:7">
      <c r="A463" s="453" t="s">
        <v>430</v>
      </c>
      <c r="B463" s="630">
        <v>4748.32</v>
      </c>
      <c r="C463" s="632">
        <v>896</v>
      </c>
      <c r="D463" s="630">
        <v>896</v>
      </c>
      <c r="E463" s="630">
        <v>3000</v>
      </c>
      <c r="F463" s="364">
        <v>-0.368197594096438</v>
      </c>
      <c r="G463" s="555"/>
    </row>
    <row r="464" s="619" customFormat="true" ht="13.7" spans="1:7">
      <c r="A464" s="453" t="s">
        <v>431</v>
      </c>
      <c r="B464" s="630">
        <v>3653.44</v>
      </c>
      <c r="C464" s="632">
        <v>4678.25</v>
      </c>
      <c r="D464" s="630">
        <v>4632</v>
      </c>
      <c r="E464" s="630">
        <v>4428.825678</v>
      </c>
      <c r="F464" s="364">
        <v>0.2122344086669</v>
      </c>
      <c r="G464" s="555"/>
    </row>
    <row r="465" s="619" customFormat="true" ht="13.7" spans="1:7">
      <c r="A465" s="453" t="s">
        <v>432</v>
      </c>
      <c r="B465" s="630">
        <v>191.75</v>
      </c>
      <c r="C465" s="632">
        <v>67</v>
      </c>
      <c r="D465" s="630">
        <v>67</v>
      </c>
      <c r="E465" s="630">
        <v>150</v>
      </c>
      <c r="F465" s="364">
        <v>-0.217731421121252</v>
      </c>
      <c r="G465" s="555"/>
    </row>
    <row r="466" s="619" customFormat="true" ht="13.7" spans="1:7">
      <c r="A466" s="453" t="s">
        <v>433</v>
      </c>
      <c r="B466" s="630">
        <v>0</v>
      </c>
      <c r="C466" s="632">
        <v>0</v>
      </c>
      <c r="D466" s="630">
        <v>0</v>
      </c>
      <c r="E466" s="630">
        <v>0</v>
      </c>
      <c r="F466" s="364"/>
      <c r="G466" s="555"/>
    </row>
    <row r="467" s="619" customFormat="true" ht="13.7" spans="1:7">
      <c r="A467" s="453" t="s">
        <v>434</v>
      </c>
      <c r="B467" s="630">
        <v>663</v>
      </c>
      <c r="C467" s="632">
        <v>864</v>
      </c>
      <c r="D467" s="630">
        <v>864</v>
      </c>
      <c r="E467" s="630">
        <v>622</v>
      </c>
      <c r="F467" s="364">
        <v>-0.0618401206636501</v>
      </c>
      <c r="G467" s="555"/>
    </row>
    <row r="468" s="619" customFormat="true" ht="13.7" spans="1:7">
      <c r="A468" s="453" t="s">
        <v>435</v>
      </c>
      <c r="B468" s="630">
        <v>4322.66</v>
      </c>
      <c r="C468" s="632">
        <v>3306</v>
      </c>
      <c r="D468" s="630">
        <v>3306</v>
      </c>
      <c r="E468" s="630">
        <v>3521</v>
      </c>
      <c r="F468" s="364">
        <v>-0.185455252090148</v>
      </c>
      <c r="G468" s="555"/>
    </row>
    <row r="469" s="619" customFormat="true" ht="13.7" spans="1:7">
      <c r="A469" s="453" t="s">
        <v>436</v>
      </c>
      <c r="B469" s="630">
        <v>1379</v>
      </c>
      <c r="C469" s="632">
        <v>1348</v>
      </c>
      <c r="D469" s="630">
        <v>1348</v>
      </c>
      <c r="E469" s="630">
        <v>1369</v>
      </c>
      <c r="F469" s="364">
        <v>-0.00725163161711384</v>
      </c>
      <c r="G469" s="555"/>
    </row>
    <row r="470" s="619" customFormat="true" ht="13.7" spans="1:7">
      <c r="A470" s="453" t="s">
        <v>437</v>
      </c>
      <c r="B470" s="630">
        <v>34463.67</v>
      </c>
      <c r="C470" s="632">
        <v>35863.903508</v>
      </c>
      <c r="D470" s="630">
        <v>25782</v>
      </c>
      <c r="E470" s="630">
        <v>81155.3120935635</v>
      </c>
      <c r="F470" s="364">
        <v>1.35480760155734</v>
      </c>
      <c r="G470" s="555"/>
    </row>
    <row r="471" s="619" customFormat="true" ht="27.35" spans="1:7">
      <c r="A471" s="453" t="s">
        <v>438</v>
      </c>
      <c r="B471" s="630">
        <v>16012.930225</v>
      </c>
      <c r="C471" s="632">
        <v>23957.745166</v>
      </c>
      <c r="D471" s="630">
        <v>22682</v>
      </c>
      <c r="E471" s="630">
        <v>12334.462542</v>
      </c>
      <c r="F471" s="364">
        <v>-0.229718585625074</v>
      </c>
      <c r="G471" s="555" t="s">
        <v>439</v>
      </c>
    </row>
    <row r="472" s="619" customFormat="true" ht="13.7" spans="1:7">
      <c r="A472" s="453" t="s">
        <v>95</v>
      </c>
      <c r="B472" s="630">
        <v>0</v>
      </c>
      <c r="C472" s="632">
        <v>0</v>
      </c>
      <c r="D472" s="630">
        <v>0</v>
      </c>
      <c r="E472" s="630">
        <v>0</v>
      </c>
      <c r="F472" s="364"/>
      <c r="G472" s="555"/>
    </row>
    <row r="473" s="619" customFormat="true" ht="13.7" spans="1:7">
      <c r="A473" s="453" t="s">
        <v>96</v>
      </c>
      <c r="B473" s="630">
        <v>294.12</v>
      </c>
      <c r="C473" s="632">
        <v>262</v>
      </c>
      <c r="D473" s="630">
        <v>262</v>
      </c>
      <c r="E473" s="630">
        <v>73.377472</v>
      </c>
      <c r="F473" s="364">
        <v>-0.750518591051272</v>
      </c>
      <c r="G473" s="555"/>
    </row>
    <row r="474" s="619" customFormat="true" ht="13.7" spans="1:7">
      <c r="A474" s="453" t="s">
        <v>97</v>
      </c>
      <c r="B474" s="630">
        <v>0</v>
      </c>
      <c r="C474" s="632">
        <v>0</v>
      </c>
      <c r="D474" s="630">
        <v>0</v>
      </c>
      <c r="E474" s="630">
        <v>0</v>
      </c>
      <c r="F474" s="364"/>
      <c r="G474" s="555"/>
    </row>
    <row r="475" s="619" customFormat="true" ht="13.7" spans="1:7">
      <c r="A475" s="453" t="s">
        <v>440</v>
      </c>
      <c r="B475" s="630">
        <v>990.5</v>
      </c>
      <c r="C475" s="632">
        <v>589</v>
      </c>
      <c r="D475" s="630">
        <v>589</v>
      </c>
      <c r="E475" s="630">
        <v>1855.446172</v>
      </c>
      <c r="F475" s="364">
        <v>0.873241970721857</v>
      </c>
      <c r="G475" s="555"/>
    </row>
    <row r="476" s="619" customFormat="true" ht="13.7" spans="1:7">
      <c r="A476" s="453" t="s">
        <v>441</v>
      </c>
      <c r="B476" s="630">
        <v>14197.240225</v>
      </c>
      <c r="C476" s="632">
        <v>22412.745166</v>
      </c>
      <c r="D476" s="630">
        <v>21137</v>
      </c>
      <c r="E476" s="630">
        <v>9768.589466</v>
      </c>
      <c r="F476" s="364">
        <v>-0.311937439165223</v>
      </c>
      <c r="G476" s="555"/>
    </row>
    <row r="477" s="619" customFormat="true" ht="13.7" spans="1:7">
      <c r="A477" s="453" t="s">
        <v>442</v>
      </c>
      <c r="B477" s="630">
        <v>0</v>
      </c>
      <c r="C477" s="632">
        <v>0</v>
      </c>
      <c r="D477" s="630">
        <v>0</v>
      </c>
      <c r="E477" s="630">
        <v>0</v>
      </c>
      <c r="F477" s="364"/>
      <c r="G477" s="555"/>
    </row>
    <row r="478" s="619" customFormat="true" ht="13.7" spans="1:7">
      <c r="A478" s="453" t="s">
        <v>443</v>
      </c>
      <c r="B478" s="630">
        <v>531.07</v>
      </c>
      <c r="C478" s="632">
        <v>694</v>
      </c>
      <c r="D478" s="630">
        <v>694</v>
      </c>
      <c r="E478" s="630">
        <v>637.049432</v>
      </c>
      <c r="F478" s="364">
        <v>0.199558310580526</v>
      </c>
      <c r="G478" s="555"/>
    </row>
    <row r="479" s="619" customFormat="true" ht="41.05" spans="1:7">
      <c r="A479" s="453" t="s">
        <v>444</v>
      </c>
      <c r="B479" s="630">
        <v>34797.46</v>
      </c>
      <c r="C479" s="632">
        <v>47977.267444</v>
      </c>
      <c r="D479" s="630">
        <v>46042</v>
      </c>
      <c r="E479" s="630">
        <v>116078.451435225</v>
      </c>
      <c r="F479" s="364">
        <v>2.3358311622522</v>
      </c>
      <c r="G479" s="555" t="s">
        <v>445</v>
      </c>
    </row>
    <row r="480" s="619" customFormat="true" ht="13.7" spans="1:7">
      <c r="A480" s="453" t="s">
        <v>95</v>
      </c>
      <c r="B480" s="630">
        <v>0</v>
      </c>
      <c r="C480" s="632">
        <v>0</v>
      </c>
      <c r="D480" s="630">
        <v>0</v>
      </c>
      <c r="E480" s="630">
        <v>0</v>
      </c>
      <c r="F480" s="364"/>
      <c r="G480" s="555"/>
    </row>
    <row r="481" s="619" customFormat="true" ht="13.7" spans="1:7">
      <c r="A481" s="453" t="s">
        <v>96</v>
      </c>
      <c r="B481" s="630">
        <v>0</v>
      </c>
      <c r="C481" s="632">
        <v>0</v>
      </c>
      <c r="D481" s="630">
        <v>0</v>
      </c>
      <c r="E481" s="630">
        <v>0</v>
      </c>
      <c r="F481" s="364"/>
      <c r="G481" s="555"/>
    </row>
    <row r="482" s="619" customFormat="true" ht="13.7" spans="1:7">
      <c r="A482" s="453" t="s">
        <v>97</v>
      </c>
      <c r="B482" s="630">
        <v>0</v>
      </c>
      <c r="C482" s="632">
        <v>0</v>
      </c>
      <c r="D482" s="630">
        <v>0</v>
      </c>
      <c r="E482" s="630">
        <v>0</v>
      </c>
      <c r="F482" s="364"/>
      <c r="G482" s="555"/>
    </row>
    <row r="483" s="619" customFormat="true" ht="13.7" spans="1:7">
      <c r="A483" s="453" t="s">
        <v>446</v>
      </c>
      <c r="B483" s="630">
        <v>11043.66</v>
      </c>
      <c r="C483" s="632">
        <v>11624.468292</v>
      </c>
      <c r="D483" s="630">
        <v>11401</v>
      </c>
      <c r="E483" s="630">
        <v>12715.008209</v>
      </c>
      <c r="F483" s="364">
        <v>0.151340063801312</v>
      </c>
      <c r="G483" s="555"/>
    </row>
    <row r="484" s="619" customFormat="true" ht="13.7" spans="1:7">
      <c r="A484" s="453" t="s">
        <v>447</v>
      </c>
      <c r="B484" s="630">
        <v>288</v>
      </c>
      <c r="C484" s="632">
        <v>257</v>
      </c>
      <c r="D484" s="630">
        <v>257</v>
      </c>
      <c r="E484" s="630">
        <v>50</v>
      </c>
      <c r="F484" s="364">
        <v>-0.826388888888889</v>
      </c>
      <c r="G484" s="555"/>
    </row>
    <row r="485" s="619" customFormat="true" ht="13.7" spans="1:7">
      <c r="A485" s="453" t="s">
        <v>448</v>
      </c>
      <c r="B485" s="630">
        <v>481.7</v>
      </c>
      <c r="C485" s="632">
        <v>394</v>
      </c>
      <c r="D485" s="630">
        <v>394</v>
      </c>
      <c r="E485" s="630">
        <v>524.0832</v>
      </c>
      <c r="F485" s="364">
        <v>0.0879867137222339</v>
      </c>
      <c r="G485" s="555"/>
    </row>
    <row r="486" s="619" customFormat="true" ht="13.7" spans="1:7">
      <c r="A486" s="453" t="s">
        <v>449</v>
      </c>
      <c r="B486" s="630">
        <v>638.69</v>
      </c>
      <c r="C486" s="632">
        <v>3513.857442</v>
      </c>
      <c r="D486" s="630">
        <v>2555</v>
      </c>
      <c r="E486" s="630">
        <v>86325.8183162245</v>
      </c>
      <c r="F486" s="364">
        <v>134.160748275728</v>
      </c>
      <c r="G486" s="555"/>
    </row>
    <row r="487" s="619" customFormat="true" ht="13.7" spans="1:7">
      <c r="A487" s="453" t="s">
        <v>450</v>
      </c>
      <c r="B487" s="630">
        <v>47</v>
      </c>
      <c r="C487" s="632">
        <v>1794</v>
      </c>
      <c r="D487" s="630">
        <v>1442</v>
      </c>
      <c r="E487" s="630">
        <v>558</v>
      </c>
      <c r="F487" s="364">
        <v>10.8723404255319</v>
      </c>
      <c r="G487" s="555"/>
    </row>
    <row r="488" s="619" customFormat="true" ht="13.7" spans="1:7">
      <c r="A488" s="453" t="s">
        <v>451</v>
      </c>
      <c r="B488" s="630">
        <v>0</v>
      </c>
      <c r="C488" s="632">
        <v>0</v>
      </c>
      <c r="D488" s="630">
        <v>0</v>
      </c>
      <c r="E488" s="630">
        <v>0</v>
      </c>
      <c r="F488" s="364"/>
      <c r="G488" s="555"/>
    </row>
    <row r="489" s="619" customFormat="true" ht="13.7" spans="1:7">
      <c r="A489" s="453" t="s">
        <v>452</v>
      </c>
      <c r="B489" s="630">
        <v>22298.41</v>
      </c>
      <c r="C489" s="632">
        <v>30393.94171</v>
      </c>
      <c r="D489" s="630">
        <v>29993</v>
      </c>
      <c r="E489" s="630">
        <v>15905.54171</v>
      </c>
      <c r="F489" s="364">
        <v>-0.286696149635781</v>
      </c>
      <c r="G489" s="555"/>
    </row>
    <row r="490" s="619" customFormat="true" ht="41.05" spans="1:7">
      <c r="A490" s="453" t="s">
        <v>453</v>
      </c>
      <c r="B490" s="630">
        <v>0</v>
      </c>
      <c r="C490" s="632">
        <v>0</v>
      </c>
      <c r="D490" s="630">
        <v>0</v>
      </c>
      <c r="E490" s="630">
        <v>20000</v>
      </c>
      <c r="F490" s="364"/>
      <c r="G490" s="555" t="s">
        <v>454</v>
      </c>
    </row>
    <row r="491" s="619" customFormat="true" ht="13.7" spans="1:7">
      <c r="A491" s="453" t="s">
        <v>95</v>
      </c>
      <c r="B491" s="630">
        <v>0</v>
      </c>
      <c r="C491" s="632">
        <v>0</v>
      </c>
      <c r="D491" s="630">
        <v>0</v>
      </c>
      <c r="E491" s="630">
        <v>0</v>
      </c>
      <c r="F491" s="364"/>
      <c r="G491" s="555"/>
    </row>
    <row r="492" s="619" customFormat="true" ht="13.7" spans="1:7">
      <c r="A492" s="453" t="s">
        <v>96</v>
      </c>
      <c r="B492" s="630">
        <v>0</v>
      </c>
      <c r="C492" s="632">
        <v>0</v>
      </c>
      <c r="D492" s="630">
        <v>0</v>
      </c>
      <c r="E492" s="630">
        <v>0</v>
      </c>
      <c r="F492" s="364"/>
      <c r="G492" s="555"/>
    </row>
    <row r="493" s="619" customFormat="true" ht="13.7" spans="1:7">
      <c r="A493" s="453" t="s">
        <v>97</v>
      </c>
      <c r="B493" s="630">
        <v>0</v>
      </c>
      <c r="C493" s="632">
        <v>0</v>
      </c>
      <c r="D493" s="630">
        <v>0</v>
      </c>
      <c r="E493" s="630">
        <v>0</v>
      </c>
      <c r="F493" s="364"/>
      <c r="G493" s="555"/>
    </row>
    <row r="494" s="619" customFormat="true" ht="13.7" spans="1:7">
      <c r="A494" s="453" t="s">
        <v>455</v>
      </c>
      <c r="B494" s="630">
        <v>0</v>
      </c>
      <c r="C494" s="632">
        <v>0</v>
      </c>
      <c r="D494" s="630">
        <v>0</v>
      </c>
      <c r="E494" s="630">
        <v>0</v>
      </c>
      <c r="F494" s="364"/>
      <c r="G494" s="555"/>
    </row>
    <row r="495" s="619" customFormat="true" ht="13.7" spans="1:7">
      <c r="A495" s="453" t="s">
        <v>456</v>
      </c>
      <c r="B495" s="630">
        <v>0</v>
      </c>
      <c r="C495" s="632">
        <v>0</v>
      </c>
      <c r="D495" s="630">
        <v>0</v>
      </c>
      <c r="E495" s="630">
        <v>20000</v>
      </c>
      <c r="F495" s="364"/>
      <c r="G495" s="555"/>
    </row>
    <row r="496" s="619" customFormat="true" ht="13.7" spans="1:7">
      <c r="A496" s="453" t="s">
        <v>457</v>
      </c>
      <c r="B496" s="630">
        <v>0</v>
      </c>
      <c r="C496" s="632">
        <v>0</v>
      </c>
      <c r="D496" s="630">
        <v>0</v>
      </c>
      <c r="E496" s="630">
        <v>0</v>
      </c>
      <c r="F496" s="364"/>
      <c r="G496" s="555"/>
    </row>
    <row r="497" s="619" customFormat="true" ht="13.7" spans="1:7">
      <c r="A497" s="453" t="s">
        <v>458</v>
      </c>
      <c r="B497" s="630">
        <v>0</v>
      </c>
      <c r="C497" s="632">
        <v>0</v>
      </c>
      <c r="D497" s="630">
        <v>0</v>
      </c>
      <c r="E497" s="630">
        <v>0</v>
      </c>
      <c r="F497" s="364"/>
      <c r="G497" s="555"/>
    </row>
    <row r="498" s="619" customFormat="true" ht="13.7" spans="1:7">
      <c r="A498" s="453" t="s">
        <v>459</v>
      </c>
      <c r="B498" s="630">
        <v>0</v>
      </c>
      <c r="C498" s="632">
        <v>0</v>
      </c>
      <c r="D498" s="630">
        <v>0</v>
      </c>
      <c r="E498" s="630">
        <v>0</v>
      </c>
      <c r="F498" s="364"/>
      <c r="G498" s="555"/>
    </row>
    <row r="499" s="619" customFormat="true" ht="41.05" spans="1:7">
      <c r="A499" s="453" t="s">
        <v>460</v>
      </c>
      <c r="B499" s="630">
        <v>19514.34</v>
      </c>
      <c r="C499" s="632">
        <v>5591.683483</v>
      </c>
      <c r="D499" s="630">
        <v>5531</v>
      </c>
      <c r="E499" s="630">
        <v>67191.5348104124</v>
      </c>
      <c r="F499" s="364">
        <v>2.44318766662938</v>
      </c>
      <c r="G499" s="555" t="s">
        <v>461</v>
      </c>
    </row>
    <row r="500" s="619" customFormat="true" ht="13.7" spans="1:7">
      <c r="A500" s="453" t="s">
        <v>95</v>
      </c>
      <c r="B500" s="630">
        <v>0</v>
      </c>
      <c r="C500" s="632">
        <v>0</v>
      </c>
      <c r="D500" s="630">
        <v>0</v>
      </c>
      <c r="E500" s="630">
        <v>0</v>
      </c>
      <c r="F500" s="364"/>
      <c r="G500" s="555"/>
    </row>
    <row r="501" s="619" customFormat="true" ht="13.7" spans="1:7">
      <c r="A501" s="453" t="s">
        <v>96</v>
      </c>
      <c r="B501" s="630">
        <v>0</v>
      </c>
      <c r="C501" s="632">
        <v>0</v>
      </c>
      <c r="D501" s="630">
        <v>0</v>
      </c>
      <c r="E501" s="630">
        <v>0</v>
      </c>
      <c r="F501" s="364"/>
      <c r="G501" s="555"/>
    </row>
    <row r="502" s="619" customFormat="true" ht="13.7" spans="1:7">
      <c r="A502" s="453" t="s">
        <v>97</v>
      </c>
      <c r="B502" s="630">
        <v>0</v>
      </c>
      <c r="C502" s="632">
        <v>0</v>
      </c>
      <c r="D502" s="630">
        <v>0</v>
      </c>
      <c r="E502" s="630">
        <v>0</v>
      </c>
      <c r="F502" s="364"/>
      <c r="G502" s="555"/>
    </row>
    <row r="503" s="619" customFormat="true" ht="13.7" spans="1:7">
      <c r="A503" s="453" t="s">
        <v>462</v>
      </c>
      <c r="B503" s="630">
        <v>0</v>
      </c>
      <c r="C503" s="632">
        <v>0</v>
      </c>
      <c r="D503" s="630">
        <v>0</v>
      </c>
      <c r="E503" s="630">
        <v>0</v>
      </c>
      <c r="F503" s="364"/>
      <c r="G503" s="555"/>
    </row>
    <row r="504" s="619" customFormat="true" ht="13.7" spans="1:7">
      <c r="A504" s="453" t="s">
        <v>463</v>
      </c>
      <c r="B504" s="630">
        <v>3301.93</v>
      </c>
      <c r="C504" s="632">
        <v>2597.483443</v>
      </c>
      <c r="D504" s="630">
        <v>2576</v>
      </c>
      <c r="E504" s="630">
        <v>1930.985902</v>
      </c>
      <c r="F504" s="364">
        <v>-0.415194779416887</v>
      </c>
      <c r="G504" s="555"/>
    </row>
    <row r="505" s="619" customFormat="true" ht="13.7" spans="1:7">
      <c r="A505" s="453" t="s">
        <v>464</v>
      </c>
      <c r="B505" s="630">
        <v>13000</v>
      </c>
      <c r="C505" s="632">
        <v>39.2</v>
      </c>
      <c r="D505" s="630">
        <v>0</v>
      </c>
      <c r="E505" s="630">
        <v>171.988</v>
      </c>
      <c r="F505" s="364">
        <v>-0.986770153846154</v>
      </c>
      <c r="G505" s="555"/>
    </row>
    <row r="506" s="619" customFormat="true" ht="13.7" spans="1:7">
      <c r="A506" s="453" t="s">
        <v>465</v>
      </c>
      <c r="B506" s="630">
        <v>3212.41</v>
      </c>
      <c r="C506" s="632">
        <v>2955.00004</v>
      </c>
      <c r="D506" s="630">
        <v>2955</v>
      </c>
      <c r="E506" s="630">
        <v>65088.5609084124</v>
      </c>
      <c r="F506" s="364">
        <v>19.2615982730761</v>
      </c>
      <c r="G506" s="555"/>
    </row>
    <row r="507" s="619" customFormat="true" ht="41.05" spans="1:7">
      <c r="A507" s="453" t="s">
        <v>466</v>
      </c>
      <c r="B507" s="630">
        <v>158541.69</v>
      </c>
      <c r="C507" s="632">
        <v>422176.54756</v>
      </c>
      <c r="D507" s="630">
        <v>420256</v>
      </c>
      <c r="E507" s="630">
        <v>93110.846858</v>
      </c>
      <c r="F507" s="364">
        <v>-0.412704337527877</v>
      </c>
      <c r="G507" s="555" t="s">
        <v>467</v>
      </c>
    </row>
    <row r="508" s="619" customFormat="true" ht="13.7" spans="1:7">
      <c r="A508" s="453" t="s">
        <v>468</v>
      </c>
      <c r="B508" s="630">
        <v>66222.94</v>
      </c>
      <c r="C508" s="632">
        <v>56024.54756</v>
      </c>
      <c r="D508" s="630">
        <v>55104</v>
      </c>
      <c r="E508" s="630">
        <v>56377.54306</v>
      </c>
      <c r="F508" s="364">
        <v>-0.148670490014487</v>
      </c>
      <c r="G508" s="555"/>
    </row>
    <row r="509" s="619" customFormat="true" ht="13.7" spans="1:7">
      <c r="A509" s="453" t="s">
        <v>469</v>
      </c>
      <c r="B509" s="630">
        <v>24655.2</v>
      </c>
      <c r="C509" s="632">
        <v>19112</v>
      </c>
      <c r="D509" s="630">
        <v>19112</v>
      </c>
      <c r="E509" s="630">
        <v>21096.9566</v>
      </c>
      <c r="F509" s="364">
        <v>-0.144320200201175</v>
      </c>
      <c r="G509" s="555"/>
    </row>
    <row r="510" s="619" customFormat="true" ht="13.7" spans="1:7">
      <c r="A510" s="453" t="s">
        <v>470</v>
      </c>
      <c r="B510" s="630">
        <v>67663.55</v>
      </c>
      <c r="C510" s="632">
        <v>347040</v>
      </c>
      <c r="D510" s="630">
        <v>346040</v>
      </c>
      <c r="E510" s="630">
        <v>15636.347198</v>
      </c>
      <c r="F510" s="364">
        <v>-0.76891033358433</v>
      </c>
      <c r="G510" s="555"/>
    </row>
    <row r="511" s="619" customFormat="true" ht="13.7" spans="1:7">
      <c r="A511" s="453" t="s">
        <v>471</v>
      </c>
      <c r="B511" s="630">
        <v>916471.244734</v>
      </c>
      <c r="C511" s="630">
        <v>488486.9246</v>
      </c>
      <c r="D511" s="630">
        <v>564570</v>
      </c>
      <c r="E511" s="630">
        <v>992750.363651392</v>
      </c>
      <c r="F511" s="364">
        <f>E511/B511-1</f>
        <v>0.0832313281575263</v>
      </c>
      <c r="G511" s="555"/>
    </row>
    <row r="512" s="619" customFormat="true" ht="13.7" spans="1:7">
      <c r="A512" s="453" t="s">
        <v>472</v>
      </c>
      <c r="B512" s="630">
        <v>395209.496</v>
      </c>
      <c r="C512" s="630">
        <v>402328.924167</v>
      </c>
      <c r="D512" s="630">
        <f>78045+412531</f>
        <v>490576</v>
      </c>
      <c r="E512" s="630">
        <v>415760.776904</v>
      </c>
      <c r="F512" s="364">
        <f>E512/B512-1</f>
        <v>0.0520009795108771</v>
      </c>
      <c r="G512" s="555"/>
    </row>
    <row r="513" s="619" customFormat="true" ht="13.7" spans="1:7">
      <c r="A513" s="453" t="s">
        <v>95</v>
      </c>
      <c r="B513" s="630">
        <v>9499.04</v>
      </c>
      <c r="C513" s="632">
        <v>8667</v>
      </c>
      <c r="D513" s="630">
        <v>8667</v>
      </c>
      <c r="E513" s="630">
        <v>8867.468611</v>
      </c>
      <c r="F513" s="364">
        <v>-0.0664879176211491</v>
      </c>
      <c r="G513" s="555"/>
    </row>
    <row r="514" s="619" customFormat="true" ht="13.7" spans="1:7">
      <c r="A514" s="453" t="s">
        <v>96</v>
      </c>
      <c r="B514" s="630">
        <v>0</v>
      </c>
      <c r="C514" s="632">
        <v>467</v>
      </c>
      <c r="D514" s="630">
        <v>467</v>
      </c>
      <c r="E514" s="630">
        <v>0</v>
      </c>
      <c r="F514" s="364"/>
      <c r="G514" s="555"/>
    </row>
    <row r="515" s="619" customFormat="true" ht="13.7" spans="1:7">
      <c r="A515" s="453" t="s">
        <v>97</v>
      </c>
      <c r="B515" s="630">
        <v>0</v>
      </c>
      <c r="C515" s="632">
        <v>165</v>
      </c>
      <c r="D515" s="630">
        <v>165</v>
      </c>
      <c r="E515" s="630">
        <v>0</v>
      </c>
      <c r="F515" s="364"/>
      <c r="G515" s="555"/>
    </row>
    <row r="516" s="619" customFormat="true" ht="13.7" spans="1:7">
      <c r="A516" s="453" t="s">
        <v>473</v>
      </c>
      <c r="B516" s="630">
        <v>2236.15</v>
      </c>
      <c r="C516" s="632">
        <v>2023</v>
      </c>
      <c r="D516" s="630">
        <v>2023</v>
      </c>
      <c r="E516" s="630">
        <v>4004.578513</v>
      </c>
      <c r="F516" s="364">
        <v>0.790836264561859</v>
      </c>
      <c r="G516" s="555"/>
    </row>
    <row r="517" s="619" customFormat="true" ht="13.7" spans="1:7">
      <c r="A517" s="453" t="s">
        <v>474</v>
      </c>
      <c r="B517" s="630">
        <v>77.41</v>
      </c>
      <c r="C517" s="632">
        <v>41</v>
      </c>
      <c r="D517" s="630">
        <v>41</v>
      </c>
      <c r="E517" s="630">
        <v>77.41</v>
      </c>
      <c r="F517" s="364">
        <v>0</v>
      </c>
      <c r="G517" s="555"/>
    </row>
    <row r="518" s="619" customFormat="true" ht="13.7" spans="1:7">
      <c r="A518" s="453" t="s">
        <v>475</v>
      </c>
      <c r="B518" s="630">
        <v>3094.05</v>
      </c>
      <c r="C518" s="632">
        <v>3334</v>
      </c>
      <c r="D518" s="630">
        <v>3334</v>
      </c>
      <c r="E518" s="630">
        <v>2041.066661</v>
      </c>
      <c r="F518" s="364">
        <v>-0.340325249753559</v>
      </c>
      <c r="G518" s="555"/>
    </row>
    <row r="519" s="619" customFormat="true" ht="13.7" spans="1:7">
      <c r="A519" s="453" t="s">
        <v>476</v>
      </c>
      <c r="B519" s="630">
        <v>1144.92</v>
      </c>
      <c r="C519" s="632">
        <v>785</v>
      </c>
      <c r="D519" s="630">
        <v>785</v>
      </c>
      <c r="E519" s="630">
        <v>663.5678</v>
      </c>
      <c r="F519" s="364">
        <v>-0.420424309122035</v>
      </c>
      <c r="G519" s="555"/>
    </row>
    <row r="520" s="619" customFormat="true" ht="13.7" spans="1:7">
      <c r="A520" s="453" t="s">
        <v>139</v>
      </c>
      <c r="B520" s="630">
        <v>190.79</v>
      </c>
      <c r="C520" s="632">
        <v>191</v>
      </c>
      <c r="D520" s="630">
        <v>191</v>
      </c>
      <c r="E520" s="630">
        <v>286.39</v>
      </c>
      <c r="F520" s="364">
        <v>0.501074479794539</v>
      </c>
      <c r="G520" s="555"/>
    </row>
    <row r="521" s="619" customFormat="true" ht="13.7" spans="1:7">
      <c r="A521" s="453" t="s">
        <v>477</v>
      </c>
      <c r="B521" s="630">
        <v>43391.58</v>
      </c>
      <c r="C521" s="632">
        <v>47822.841067</v>
      </c>
      <c r="D521" s="630">
        <v>46059</v>
      </c>
      <c r="E521" s="630">
        <v>43223.95599</v>
      </c>
      <c r="F521" s="364">
        <v>-0.00386305384593044</v>
      </c>
      <c r="G521" s="555"/>
    </row>
    <row r="522" s="619" customFormat="true" ht="13.7" spans="1:7">
      <c r="A522" s="453" t="s">
        <v>478</v>
      </c>
      <c r="B522" s="630">
        <v>436.14</v>
      </c>
      <c r="C522" s="632">
        <v>473</v>
      </c>
      <c r="D522" s="630">
        <v>473</v>
      </c>
      <c r="E522" s="630">
        <v>720.932763</v>
      </c>
      <c r="F522" s="364">
        <v>0.652984736552483</v>
      </c>
      <c r="G522" s="555"/>
    </row>
    <row r="523" s="619" customFormat="true" ht="13.7" spans="1:7">
      <c r="A523" s="453" t="s">
        <v>479</v>
      </c>
      <c r="B523" s="630">
        <v>5007.64</v>
      </c>
      <c r="C523" s="632">
        <v>4402.178</v>
      </c>
      <c r="D523" s="630">
        <v>4390</v>
      </c>
      <c r="E523" s="630">
        <v>5828.082</v>
      </c>
      <c r="F523" s="364">
        <v>0.16383805545127</v>
      </c>
      <c r="G523" s="555"/>
    </row>
    <row r="524" s="619" customFormat="true" ht="13.7" spans="1:7">
      <c r="A524" s="453" t="s">
        <v>480</v>
      </c>
      <c r="B524" s="630">
        <v>2027.5</v>
      </c>
      <c r="C524" s="632">
        <v>1826</v>
      </c>
      <c r="D524" s="630">
        <v>1826</v>
      </c>
      <c r="E524" s="630">
        <v>2238.84</v>
      </c>
      <c r="F524" s="364">
        <v>0.104236744759556</v>
      </c>
      <c r="G524" s="555"/>
    </row>
    <row r="525" s="619" customFormat="true" ht="13.7" spans="1:7">
      <c r="A525" s="453" t="s">
        <v>481</v>
      </c>
      <c r="B525" s="630"/>
      <c r="C525" s="632">
        <v>0</v>
      </c>
      <c r="D525" s="630">
        <v>0</v>
      </c>
      <c r="E525" s="630">
        <v>0</v>
      </c>
      <c r="F525" s="364"/>
      <c r="G525" s="555"/>
    </row>
    <row r="526" s="619" customFormat="true" ht="13.7" spans="1:7">
      <c r="A526" s="453" t="s">
        <v>482</v>
      </c>
      <c r="B526" s="630"/>
      <c r="C526" s="632">
        <v>0</v>
      </c>
      <c r="D526" s="630">
        <v>0</v>
      </c>
      <c r="E526" s="630">
        <v>3000</v>
      </c>
      <c r="F526" s="364"/>
      <c r="G526" s="555"/>
    </row>
    <row r="527" s="619" customFormat="true" ht="13.7" spans="1:7">
      <c r="A527" s="453" t="s">
        <v>483</v>
      </c>
      <c r="B527" s="630"/>
      <c r="C527" s="632">
        <v>0</v>
      </c>
      <c r="D527" s="630">
        <v>0</v>
      </c>
      <c r="E527" s="630">
        <v>56320</v>
      </c>
      <c r="F527" s="364"/>
      <c r="G527" s="555"/>
    </row>
    <row r="528" s="619" customFormat="true" ht="13.7" spans="1:7">
      <c r="A528" s="453" t="s">
        <v>484</v>
      </c>
      <c r="B528" s="630">
        <v>318806.216</v>
      </c>
      <c r="C528" s="630">
        <v>318806.216</v>
      </c>
      <c r="D528" s="630">
        <v>412531</v>
      </c>
      <c r="E528" s="630">
        <v>263076.489236</v>
      </c>
      <c r="F528" s="364">
        <f>E528/B528-1</f>
        <v>-0.174807528734007</v>
      </c>
      <c r="G528" s="555"/>
    </row>
    <row r="529" s="619" customFormat="true" ht="13.7" spans="1:7">
      <c r="A529" s="453" t="s">
        <v>104</v>
      </c>
      <c r="B529" s="630"/>
      <c r="C529" s="632">
        <v>0</v>
      </c>
      <c r="D529" s="630">
        <v>0</v>
      </c>
      <c r="E529" s="630">
        <v>0</v>
      </c>
      <c r="F529" s="364"/>
      <c r="G529" s="555"/>
    </row>
    <row r="530" s="619" customFormat="true" ht="13.7" spans="1:7">
      <c r="A530" s="453" t="s">
        <v>485</v>
      </c>
      <c r="B530" s="630">
        <v>9298.06</v>
      </c>
      <c r="C530" s="632">
        <v>13325.6891</v>
      </c>
      <c r="D530" s="630">
        <v>9624</v>
      </c>
      <c r="E530" s="630">
        <v>25411.99533</v>
      </c>
      <c r="F530" s="364">
        <v>1.73304273472101</v>
      </c>
      <c r="G530" s="555"/>
    </row>
    <row r="531" s="619" customFormat="true" ht="27.35" spans="1:7">
      <c r="A531" s="453" t="s">
        <v>486</v>
      </c>
      <c r="B531" s="630">
        <v>18578.35</v>
      </c>
      <c r="C531" s="632">
        <v>17580.04</v>
      </c>
      <c r="D531" s="630">
        <v>16479</v>
      </c>
      <c r="E531" s="630">
        <v>12971.845965</v>
      </c>
      <c r="F531" s="364">
        <v>-0.301776209135903</v>
      </c>
      <c r="G531" s="555" t="s">
        <v>487</v>
      </c>
    </row>
    <row r="532" s="619" customFormat="true" ht="13.7" spans="1:7">
      <c r="A532" s="453" t="s">
        <v>95</v>
      </c>
      <c r="B532" s="630">
        <v>1756.71</v>
      </c>
      <c r="C532" s="632">
        <v>3203</v>
      </c>
      <c r="D532" s="630">
        <v>3203</v>
      </c>
      <c r="E532" s="630">
        <v>1620.539686</v>
      </c>
      <c r="F532" s="364">
        <v>-0.0775143956600691</v>
      </c>
      <c r="G532" s="555"/>
    </row>
    <row r="533" s="619" customFormat="true" ht="13.7" spans="1:7">
      <c r="A533" s="453" t="s">
        <v>96</v>
      </c>
      <c r="B533" s="630">
        <v>0</v>
      </c>
      <c r="C533" s="632">
        <v>0</v>
      </c>
      <c r="D533" s="630">
        <v>0</v>
      </c>
      <c r="E533" s="630">
        <v>0</v>
      </c>
      <c r="F533" s="364"/>
      <c r="G533" s="555"/>
    </row>
    <row r="534" s="619" customFormat="true" ht="13.7" spans="1:7">
      <c r="A534" s="453" t="s">
        <v>97</v>
      </c>
      <c r="B534" s="630">
        <v>492.04</v>
      </c>
      <c r="C534" s="632">
        <v>507</v>
      </c>
      <c r="D534" s="630">
        <v>507</v>
      </c>
      <c r="E534" s="630">
        <v>624.950771</v>
      </c>
      <c r="F534" s="364">
        <v>0.270121882367287</v>
      </c>
      <c r="G534" s="555"/>
    </row>
    <row r="535" s="619" customFormat="true" ht="13.7" spans="1:7">
      <c r="A535" s="453" t="s">
        <v>488</v>
      </c>
      <c r="B535" s="630">
        <v>3332.46</v>
      </c>
      <c r="C535" s="632">
        <v>3940.8</v>
      </c>
      <c r="D535" s="630">
        <v>3831</v>
      </c>
      <c r="E535" s="630">
        <v>3933.432748</v>
      </c>
      <c r="F535" s="364">
        <v>0.180339073237188</v>
      </c>
      <c r="G535" s="555"/>
    </row>
    <row r="536" s="619" customFormat="true" ht="13.7" spans="1:7">
      <c r="A536" s="453" t="s">
        <v>489</v>
      </c>
      <c r="B536" s="630">
        <v>0</v>
      </c>
      <c r="C536" s="632">
        <v>0</v>
      </c>
      <c r="D536" s="630">
        <v>0</v>
      </c>
      <c r="E536" s="630">
        <v>0</v>
      </c>
      <c r="F536" s="364"/>
      <c r="G536" s="555"/>
    </row>
    <row r="537" s="619" customFormat="true" ht="13.7" spans="1:7">
      <c r="A537" s="453" t="s">
        <v>490</v>
      </c>
      <c r="B537" s="630">
        <v>381.51</v>
      </c>
      <c r="C537" s="632">
        <v>372</v>
      </c>
      <c r="D537" s="630">
        <v>372</v>
      </c>
      <c r="E537" s="630">
        <v>340.44836</v>
      </c>
      <c r="F537" s="364">
        <v>-0.107629262666772</v>
      </c>
      <c r="G537" s="555"/>
    </row>
    <row r="538" s="619" customFormat="true" ht="13.7" spans="1:7">
      <c r="A538" s="453" t="s">
        <v>491</v>
      </c>
      <c r="B538" s="630">
        <v>12615.63</v>
      </c>
      <c r="C538" s="632">
        <v>9557.24</v>
      </c>
      <c r="D538" s="630">
        <v>8566</v>
      </c>
      <c r="E538" s="630">
        <v>6452.4744</v>
      </c>
      <c r="F538" s="364">
        <v>-0.488533319382385</v>
      </c>
      <c r="G538" s="555"/>
    </row>
    <row r="539" s="619" customFormat="true" ht="13.7" spans="1:7">
      <c r="A539" s="453" t="s">
        <v>492</v>
      </c>
      <c r="B539" s="630">
        <v>0</v>
      </c>
      <c r="C539" s="632">
        <v>0</v>
      </c>
      <c r="D539" s="630">
        <v>0</v>
      </c>
      <c r="E539" s="630">
        <v>0</v>
      </c>
      <c r="F539" s="364"/>
      <c r="G539" s="555"/>
    </row>
    <row r="540" s="619" customFormat="true" ht="13.7" spans="1:7">
      <c r="A540" s="453" t="s">
        <v>493</v>
      </c>
      <c r="B540" s="630">
        <v>0</v>
      </c>
      <c r="C540" s="632">
        <v>0</v>
      </c>
      <c r="D540" s="630">
        <v>0</v>
      </c>
      <c r="E540" s="630">
        <v>0</v>
      </c>
      <c r="F540" s="364"/>
      <c r="G540" s="555"/>
    </row>
    <row r="541" s="619" customFormat="true" ht="13.7" spans="1:7">
      <c r="A541" s="453" t="s">
        <v>494</v>
      </c>
      <c r="B541" s="630">
        <v>239385.33</v>
      </c>
      <c r="C541" s="632">
        <v>-85290</v>
      </c>
      <c r="D541" s="630">
        <v>-85290</v>
      </c>
      <c r="E541" s="630">
        <v>267183.691507</v>
      </c>
      <c r="F541" s="364">
        <v>0.116123914138765</v>
      </c>
      <c r="G541" s="555"/>
    </row>
    <row r="542" s="619" customFormat="true" ht="13.7" spans="1:7">
      <c r="A542" s="453" t="s">
        <v>495</v>
      </c>
      <c r="B542" s="630">
        <v>45009.69</v>
      </c>
      <c r="C542" s="632">
        <v>67112</v>
      </c>
      <c r="D542" s="630">
        <v>67112</v>
      </c>
      <c r="E542" s="630">
        <v>37004.448424</v>
      </c>
      <c r="F542" s="364">
        <v>-0.177855958927955</v>
      </c>
      <c r="G542" s="555"/>
    </row>
    <row r="543" s="619" customFormat="true" ht="13.7" spans="1:7">
      <c r="A543" s="453" t="s">
        <v>496</v>
      </c>
      <c r="B543" s="630">
        <v>9537.47</v>
      </c>
      <c r="C543" s="632">
        <v>49872</v>
      </c>
      <c r="D543" s="630">
        <v>49872</v>
      </c>
      <c r="E543" s="630">
        <v>39422.716777</v>
      </c>
      <c r="F543" s="364">
        <v>3.13345643834266</v>
      </c>
      <c r="G543" s="555"/>
    </row>
    <row r="544" s="619" customFormat="true" ht="13.7" spans="1:7">
      <c r="A544" s="453" t="s">
        <v>497</v>
      </c>
      <c r="B544" s="630">
        <v>0</v>
      </c>
      <c r="C544" s="632">
        <v>0</v>
      </c>
      <c r="D544" s="630">
        <v>0</v>
      </c>
      <c r="E544" s="630">
        <v>0</v>
      </c>
      <c r="F544" s="364"/>
      <c r="G544" s="555"/>
    </row>
    <row r="545" s="619" customFormat="true" ht="13.7" spans="1:7">
      <c r="A545" s="453" t="s">
        <v>498</v>
      </c>
      <c r="B545" s="630">
        <v>126492.35</v>
      </c>
      <c r="C545" s="632">
        <v>139033</v>
      </c>
      <c r="D545" s="630">
        <v>139033</v>
      </c>
      <c r="E545" s="630">
        <v>131936.234348</v>
      </c>
      <c r="F545" s="364">
        <v>0.0430372615260923</v>
      </c>
      <c r="G545" s="555"/>
    </row>
    <row r="546" s="619" customFormat="true" ht="13.7" spans="1:7">
      <c r="A546" s="453" t="s">
        <v>499</v>
      </c>
      <c r="B546" s="630">
        <v>57574.59</v>
      </c>
      <c r="C546" s="632">
        <v>59796</v>
      </c>
      <c r="D546" s="630">
        <v>59796</v>
      </c>
      <c r="E546" s="630">
        <v>57766.467158</v>
      </c>
      <c r="F546" s="364">
        <v>0.00333267085358324</v>
      </c>
      <c r="G546" s="555"/>
    </row>
    <row r="547" s="619" customFormat="true" ht="13.7" spans="1:7">
      <c r="A547" s="453" t="s">
        <v>500</v>
      </c>
      <c r="B547" s="630">
        <v>1.78</v>
      </c>
      <c r="C547" s="632">
        <v>0</v>
      </c>
      <c r="D547" s="630">
        <v>0</v>
      </c>
      <c r="E547" s="630">
        <v>0</v>
      </c>
      <c r="F547" s="364">
        <v>-1</v>
      </c>
      <c r="G547" s="555"/>
    </row>
    <row r="548" s="619" customFormat="true" ht="13.7" spans="1:7">
      <c r="A548" s="453" t="s">
        <v>501</v>
      </c>
      <c r="B548" s="630">
        <v>769.45</v>
      </c>
      <c r="C548" s="632">
        <v>-401103</v>
      </c>
      <c r="D548" s="630">
        <v>-401103</v>
      </c>
      <c r="E548" s="630">
        <v>1053.8248</v>
      </c>
      <c r="F548" s="364">
        <v>0.369581909155891</v>
      </c>
      <c r="G548" s="555"/>
    </row>
    <row r="549" s="619" customFormat="true" ht="13.7" spans="1:7">
      <c r="A549" s="453" t="s">
        <v>502</v>
      </c>
      <c r="B549" s="630">
        <v>0</v>
      </c>
      <c r="C549" s="632">
        <v>907</v>
      </c>
      <c r="D549" s="630">
        <v>907</v>
      </c>
      <c r="E549" s="630">
        <v>0</v>
      </c>
      <c r="F549" s="364"/>
      <c r="G549" s="555"/>
    </row>
    <row r="550" s="619" customFormat="true" ht="13.7" spans="1:7">
      <c r="A550" s="453" t="s">
        <v>503</v>
      </c>
      <c r="B550" s="630">
        <v>0</v>
      </c>
      <c r="C550" s="632">
        <v>0</v>
      </c>
      <c r="D550" s="630">
        <v>0</v>
      </c>
      <c r="E550" s="630">
        <v>0</v>
      </c>
      <c r="F550" s="364"/>
      <c r="G550" s="555"/>
    </row>
    <row r="551" s="619" customFormat="true" ht="13.7" spans="1:7">
      <c r="A551" s="453" t="s">
        <v>504</v>
      </c>
      <c r="B551" s="630">
        <v>0</v>
      </c>
      <c r="C551" s="632">
        <v>0</v>
      </c>
      <c r="D551" s="630">
        <v>0</v>
      </c>
      <c r="E551" s="630">
        <v>0</v>
      </c>
      <c r="F551" s="364"/>
      <c r="G551" s="555"/>
    </row>
    <row r="552" s="619" customFormat="true" ht="13.7" spans="1:7">
      <c r="A552" s="453" t="s">
        <v>505</v>
      </c>
      <c r="B552" s="630">
        <v>0</v>
      </c>
      <c r="C552" s="632">
        <v>907</v>
      </c>
      <c r="D552" s="630">
        <v>907</v>
      </c>
      <c r="E552" s="630">
        <v>0</v>
      </c>
      <c r="F552" s="364"/>
      <c r="G552" s="555"/>
    </row>
    <row r="553" s="619" customFormat="true" ht="54.7" spans="1:7">
      <c r="A553" s="453" t="s">
        <v>506</v>
      </c>
      <c r="B553" s="630">
        <v>30805.338734</v>
      </c>
      <c r="C553" s="632">
        <v>4800</v>
      </c>
      <c r="D553" s="630">
        <v>4600</v>
      </c>
      <c r="E553" s="630">
        <v>4401.6</v>
      </c>
      <c r="F553" s="364">
        <v>-0.857115676019432</v>
      </c>
      <c r="G553" s="555" t="s">
        <v>507</v>
      </c>
    </row>
    <row r="554" s="619" customFormat="true" ht="13.7" spans="1:7">
      <c r="A554" s="453" t="s">
        <v>508</v>
      </c>
      <c r="B554" s="630">
        <v>0</v>
      </c>
      <c r="C554" s="632">
        <v>660</v>
      </c>
      <c r="D554" s="630">
        <v>460</v>
      </c>
      <c r="E554" s="630">
        <v>710</v>
      </c>
      <c r="F554" s="364"/>
      <c r="G554" s="555"/>
    </row>
    <row r="555" s="619" customFormat="true" ht="13.7" spans="1:7">
      <c r="A555" s="453" t="s">
        <v>509</v>
      </c>
      <c r="B555" s="630">
        <v>7515.95</v>
      </c>
      <c r="C555" s="632">
        <v>0</v>
      </c>
      <c r="D555" s="630">
        <v>0</v>
      </c>
      <c r="E555" s="630">
        <v>200</v>
      </c>
      <c r="F555" s="364">
        <v>-0.973389924094758</v>
      </c>
      <c r="G555" s="555"/>
    </row>
    <row r="556" s="619" customFormat="true" ht="13.7" spans="1:7">
      <c r="A556" s="453" t="s">
        <v>510</v>
      </c>
      <c r="B556" s="630">
        <v>0</v>
      </c>
      <c r="C556" s="632">
        <v>0</v>
      </c>
      <c r="D556" s="630">
        <v>0</v>
      </c>
      <c r="E556" s="630">
        <v>0</v>
      </c>
      <c r="F556" s="364"/>
      <c r="G556" s="555"/>
    </row>
    <row r="557" s="619" customFormat="true" ht="13.7" spans="1:7">
      <c r="A557" s="453" t="s">
        <v>511</v>
      </c>
      <c r="B557" s="630">
        <v>0</v>
      </c>
      <c r="C557" s="632">
        <v>0</v>
      </c>
      <c r="D557" s="630">
        <v>0</v>
      </c>
      <c r="E557" s="630">
        <v>0</v>
      </c>
      <c r="F557" s="364"/>
      <c r="G557" s="555"/>
    </row>
    <row r="558" s="619" customFormat="true" ht="13.7" spans="1:7">
      <c r="A558" s="453" t="s">
        <v>512</v>
      </c>
      <c r="B558" s="630">
        <v>0</v>
      </c>
      <c r="C558" s="632">
        <v>0</v>
      </c>
      <c r="D558" s="630">
        <v>0</v>
      </c>
      <c r="E558" s="630">
        <v>0</v>
      </c>
      <c r="F558" s="364"/>
      <c r="G558" s="555"/>
    </row>
    <row r="559" s="619" customFormat="true" ht="13.7" spans="1:7">
      <c r="A559" s="453" t="s">
        <v>513</v>
      </c>
      <c r="B559" s="630">
        <v>0</v>
      </c>
      <c r="C559" s="632">
        <v>0</v>
      </c>
      <c r="D559" s="630">
        <v>0</v>
      </c>
      <c r="E559" s="630">
        <v>0</v>
      </c>
      <c r="F559" s="364"/>
      <c r="G559" s="555"/>
    </row>
    <row r="560" s="619" customFormat="true" ht="13.7" spans="1:7">
      <c r="A560" s="453" t="s">
        <v>514</v>
      </c>
      <c r="B560" s="630">
        <v>1820</v>
      </c>
      <c r="C560" s="632">
        <v>1820</v>
      </c>
      <c r="D560" s="630">
        <v>1820</v>
      </c>
      <c r="E560" s="630">
        <v>1820</v>
      </c>
      <c r="F560" s="364">
        <v>0</v>
      </c>
      <c r="G560" s="555"/>
    </row>
    <row r="561" s="619" customFormat="true" ht="13.7" spans="1:7">
      <c r="A561" s="453" t="s">
        <v>515</v>
      </c>
      <c r="B561" s="630">
        <v>140</v>
      </c>
      <c r="C561" s="632">
        <v>176</v>
      </c>
      <c r="D561" s="630">
        <v>176</v>
      </c>
      <c r="E561" s="630">
        <v>0</v>
      </c>
      <c r="F561" s="364">
        <v>-1</v>
      </c>
      <c r="G561" s="555"/>
    </row>
    <row r="562" s="619" customFormat="true" ht="13.7" spans="1:7">
      <c r="A562" s="453" t="s">
        <v>516</v>
      </c>
      <c r="B562" s="630">
        <v>21329.388734</v>
      </c>
      <c r="C562" s="632">
        <v>2144</v>
      </c>
      <c r="D562" s="630">
        <v>2144</v>
      </c>
      <c r="E562" s="630">
        <v>1671.6</v>
      </c>
      <c r="F562" s="364">
        <v>-0.921629259007531</v>
      </c>
      <c r="G562" s="555"/>
    </row>
    <row r="563" s="619" customFormat="true" ht="13.7" spans="1:7">
      <c r="A563" s="453" t="s">
        <v>517</v>
      </c>
      <c r="B563" s="630">
        <v>4405.48</v>
      </c>
      <c r="C563" s="632">
        <v>1658</v>
      </c>
      <c r="D563" s="630">
        <v>1658</v>
      </c>
      <c r="E563" s="630">
        <v>4775.766084</v>
      </c>
      <c r="F563" s="364">
        <v>0.0840512461752183</v>
      </c>
      <c r="G563" s="555"/>
    </row>
    <row r="564" s="619" customFormat="true" ht="13.7" spans="1:7">
      <c r="A564" s="453" t="s">
        <v>518</v>
      </c>
      <c r="B564" s="630">
        <v>7</v>
      </c>
      <c r="C564" s="632">
        <v>1202</v>
      </c>
      <c r="D564" s="630">
        <v>1202</v>
      </c>
      <c r="E564" s="630">
        <v>94</v>
      </c>
      <c r="F564" s="364">
        <v>12.4285714285714</v>
      </c>
      <c r="G564" s="555"/>
    </row>
    <row r="565" s="619" customFormat="true" ht="13.7" spans="1:7">
      <c r="A565" s="453" t="s">
        <v>519</v>
      </c>
      <c r="B565" s="630">
        <v>0</v>
      </c>
      <c r="C565" s="632">
        <v>0</v>
      </c>
      <c r="D565" s="630">
        <v>0</v>
      </c>
      <c r="E565" s="630">
        <v>0</v>
      </c>
      <c r="F565" s="364"/>
      <c r="G565" s="555"/>
    </row>
    <row r="566" s="619" customFormat="true" ht="13.7" spans="1:7">
      <c r="A566" s="453" t="s">
        <v>520</v>
      </c>
      <c r="B566" s="630">
        <v>0</v>
      </c>
      <c r="C566" s="632">
        <v>0</v>
      </c>
      <c r="D566" s="630">
        <v>0</v>
      </c>
      <c r="E566" s="630">
        <v>0</v>
      </c>
      <c r="F566" s="364"/>
      <c r="G566" s="555"/>
    </row>
    <row r="567" s="619" customFormat="true" ht="13.7" spans="1:7">
      <c r="A567" s="453" t="s">
        <v>521</v>
      </c>
      <c r="B567" s="630">
        <v>398.48</v>
      </c>
      <c r="C567" s="632">
        <v>456</v>
      </c>
      <c r="D567" s="630">
        <v>456</v>
      </c>
      <c r="E567" s="630">
        <v>584.766084</v>
      </c>
      <c r="F567" s="364">
        <v>0.467491678377836</v>
      </c>
      <c r="G567" s="555"/>
    </row>
    <row r="568" s="619" customFormat="true" ht="13.7" spans="1:7">
      <c r="A568" s="453" t="s">
        <v>522</v>
      </c>
      <c r="B568" s="630">
        <v>0</v>
      </c>
      <c r="C568" s="632">
        <v>0</v>
      </c>
      <c r="D568" s="630">
        <v>0</v>
      </c>
      <c r="E568" s="630">
        <v>0</v>
      </c>
      <c r="F568" s="364"/>
      <c r="G568" s="555"/>
    </row>
    <row r="569" s="619" customFormat="true" ht="13.7" spans="1:7">
      <c r="A569" s="453" t="s">
        <v>523</v>
      </c>
      <c r="B569" s="630">
        <v>0</v>
      </c>
      <c r="C569" s="632">
        <v>0</v>
      </c>
      <c r="D569" s="630">
        <v>0</v>
      </c>
      <c r="E569" s="630">
        <v>0</v>
      </c>
      <c r="F569" s="364"/>
      <c r="G569" s="555"/>
    </row>
    <row r="570" s="619" customFormat="true" ht="13.7" spans="1:7">
      <c r="A570" s="453" t="s">
        <v>524</v>
      </c>
      <c r="B570" s="630">
        <v>4000</v>
      </c>
      <c r="C570" s="632">
        <v>0</v>
      </c>
      <c r="D570" s="630">
        <v>0</v>
      </c>
      <c r="E570" s="630">
        <v>4097</v>
      </c>
      <c r="F570" s="364">
        <v>0.0242500000000001</v>
      </c>
      <c r="G570" s="555"/>
    </row>
    <row r="571" s="619" customFormat="true" ht="13.7" spans="1:7">
      <c r="A571" s="453" t="s">
        <v>525</v>
      </c>
      <c r="B571" s="630">
        <v>67815.66</v>
      </c>
      <c r="C571" s="632">
        <v>72163.72</v>
      </c>
      <c r="D571" s="630">
        <v>65855</v>
      </c>
      <c r="E571" s="630">
        <v>69849.153257</v>
      </c>
      <c r="F571" s="364">
        <v>0.0299856000369236</v>
      </c>
      <c r="G571" s="555"/>
    </row>
    <row r="572" s="619" customFormat="true" ht="13.7" spans="1:7">
      <c r="A572" s="453" t="s">
        <v>526</v>
      </c>
      <c r="B572" s="630">
        <v>0</v>
      </c>
      <c r="C572" s="632">
        <v>0</v>
      </c>
      <c r="D572" s="630">
        <v>0</v>
      </c>
      <c r="E572" s="630">
        <v>0</v>
      </c>
      <c r="F572" s="364"/>
      <c r="G572" s="555"/>
    </row>
    <row r="573" s="619" customFormat="true" ht="13.7" spans="1:7">
      <c r="A573" s="453" t="s">
        <v>527</v>
      </c>
      <c r="B573" s="630">
        <v>22519.3</v>
      </c>
      <c r="C573" s="632">
        <v>19385</v>
      </c>
      <c r="D573" s="630">
        <v>19385</v>
      </c>
      <c r="E573" s="630">
        <v>23291.0163</v>
      </c>
      <c r="F573" s="364">
        <v>0.0342691069438215</v>
      </c>
      <c r="G573" s="555"/>
    </row>
    <row r="574" s="619" customFormat="true" ht="13.7" spans="1:7">
      <c r="A574" s="453" t="s">
        <v>528</v>
      </c>
      <c r="B574" s="630">
        <v>5656.13</v>
      </c>
      <c r="C574" s="632">
        <v>12873</v>
      </c>
      <c r="D574" s="630">
        <v>6711</v>
      </c>
      <c r="E574" s="630">
        <v>9217.711357</v>
      </c>
      <c r="F574" s="364">
        <v>0.629685201188799</v>
      </c>
      <c r="G574" s="555"/>
    </row>
    <row r="575" s="619" customFormat="true" ht="13.7" spans="1:7">
      <c r="A575" s="453" t="s">
        <v>529</v>
      </c>
      <c r="B575" s="630">
        <v>3</v>
      </c>
      <c r="C575" s="632">
        <v>29</v>
      </c>
      <c r="D575" s="630">
        <v>29</v>
      </c>
      <c r="E575" s="630">
        <v>127.6</v>
      </c>
      <c r="F575" s="364">
        <v>41.5333333333333</v>
      </c>
      <c r="G575" s="555"/>
    </row>
    <row r="576" s="619" customFormat="true" ht="13.7" spans="1:7">
      <c r="A576" s="453" t="s">
        <v>530</v>
      </c>
      <c r="B576" s="630">
        <v>39096.91</v>
      </c>
      <c r="C576" s="632">
        <v>34944.72</v>
      </c>
      <c r="D576" s="630">
        <v>34798</v>
      </c>
      <c r="E576" s="630">
        <v>36963.0376</v>
      </c>
      <c r="F576" s="364">
        <v>-0.0545790549687942</v>
      </c>
      <c r="G576" s="555"/>
    </row>
    <row r="577" s="619" customFormat="true" ht="13.7" spans="1:7">
      <c r="A577" s="453" t="s">
        <v>531</v>
      </c>
      <c r="B577" s="630">
        <v>540.32</v>
      </c>
      <c r="C577" s="632">
        <v>4932</v>
      </c>
      <c r="D577" s="630">
        <v>4932</v>
      </c>
      <c r="E577" s="630">
        <v>249.788</v>
      </c>
      <c r="F577" s="364">
        <v>-0.537703583061889</v>
      </c>
      <c r="G577" s="555"/>
    </row>
    <row r="578" s="619" customFormat="true" ht="13.7" spans="1:7">
      <c r="A578" s="453" t="s">
        <v>532</v>
      </c>
      <c r="B578" s="630">
        <v>20550.06</v>
      </c>
      <c r="C578" s="632">
        <v>22135.572137</v>
      </c>
      <c r="D578" s="630">
        <v>20229</v>
      </c>
      <c r="E578" s="630">
        <v>24542.5511070721</v>
      </c>
      <c r="F578" s="364">
        <v>0.194281238452449</v>
      </c>
      <c r="G578" s="555"/>
    </row>
    <row r="579" s="619" customFormat="true" ht="13.7" spans="1:7">
      <c r="A579" s="453" t="s">
        <v>533</v>
      </c>
      <c r="B579" s="630">
        <v>5313.56</v>
      </c>
      <c r="C579" s="632">
        <v>5080</v>
      </c>
      <c r="D579" s="630">
        <v>5080</v>
      </c>
      <c r="E579" s="630">
        <v>5469.8717</v>
      </c>
      <c r="F579" s="364">
        <v>0.02941750916523</v>
      </c>
      <c r="G579" s="555"/>
    </row>
    <row r="580" s="619" customFormat="true" ht="13.7" spans="1:7">
      <c r="A580" s="453" t="s">
        <v>534</v>
      </c>
      <c r="B580" s="630">
        <v>1876.6</v>
      </c>
      <c r="C580" s="632">
        <v>3352</v>
      </c>
      <c r="D580" s="630">
        <v>3352</v>
      </c>
      <c r="E580" s="630">
        <v>3400.539824</v>
      </c>
      <c r="F580" s="364">
        <v>0.812074935521688</v>
      </c>
      <c r="G580" s="555"/>
    </row>
    <row r="581" s="619" customFormat="true" ht="13.7" spans="1:7">
      <c r="A581" s="453" t="s">
        <v>535</v>
      </c>
      <c r="B581" s="630">
        <v>0</v>
      </c>
      <c r="C581" s="632">
        <v>0</v>
      </c>
      <c r="D581" s="630">
        <v>0</v>
      </c>
      <c r="E581" s="630">
        <v>0</v>
      </c>
      <c r="F581" s="364"/>
      <c r="G581" s="555"/>
    </row>
    <row r="582" s="619" customFormat="true" ht="13.7" spans="1:7">
      <c r="A582" s="453" t="s">
        <v>536</v>
      </c>
      <c r="B582" s="630">
        <v>6648.84</v>
      </c>
      <c r="C582" s="632">
        <v>6444.874117</v>
      </c>
      <c r="D582" s="630">
        <v>5161</v>
      </c>
      <c r="E582" s="630">
        <v>7550.99577407213</v>
      </c>
      <c r="F582" s="364">
        <v>0.135686190985515</v>
      </c>
      <c r="G582" s="555"/>
    </row>
    <row r="583" s="619" customFormat="true" ht="13.7" spans="1:7">
      <c r="A583" s="453" t="s">
        <v>537</v>
      </c>
      <c r="B583" s="630">
        <v>5013.67</v>
      </c>
      <c r="C583" s="632">
        <v>6051</v>
      </c>
      <c r="D583" s="630">
        <v>6051</v>
      </c>
      <c r="E583" s="630">
        <v>7498.445789</v>
      </c>
      <c r="F583" s="364">
        <v>0.495600186889045</v>
      </c>
      <c r="G583" s="555"/>
    </row>
    <row r="584" s="619" customFormat="true" ht="13.7" spans="1:7">
      <c r="A584" s="453" t="s">
        <v>538</v>
      </c>
      <c r="B584" s="630">
        <v>0</v>
      </c>
      <c r="C584" s="632">
        <v>0</v>
      </c>
      <c r="D584" s="630">
        <v>0</v>
      </c>
      <c r="E584" s="630">
        <v>0</v>
      </c>
      <c r="F584" s="364"/>
      <c r="G584" s="555"/>
    </row>
    <row r="585" s="619" customFormat="true" ht="13.7" spans="1:7">
      <c r="A585" s="453" t="s">
        <v>539</v>
      </c>
      <c r="B585" s="630">
        <v>1697.39</v>
      </c>
      <c r="C585" s="632">
        <v>1207.69802</v>
      </c>
      <c r="D585" s="630">
        <v>585</v>
      </c>
      <c r="E585" s="630">
        <v>622.69802</v>
      </c>
      <c r="F585" s="364">
        <v>-0.633143814915841</v>
      </c>
      <c r="G585" s="555"/>
    </row>
    <row r="586" s="619" customFormat="true" ht="13.7" spans="1:7">
      <c r="A586" s="453" t="s">
        <v>540</v>
      </c>
      <c r="B586" s="630">
        <v>18416.71</v>
      </c>
      <c r="C586" s="632">
        <v>16277.312385</v>
      </c>
      <c r="D586" s="630">
        <v>15781</v>
      </c>
      <c r="E586" s="630">
        <v>16858.626169</v>
      </c>
      <c r="F586" s="364">
        <v>-0.0846016379146979</v>
      </c>
      <c r="G586" s="555"/>
    </row>
    <row r="587" s="619" customFormat="true" ht="13.7" spans="1:7">
      <c r="A587" s="453" t="s">
        <v>95</v>
      </c>
      <c r="B587" s="630">
        <v>793.33</v>
      </c>
      <c r="C587" s="632">
        <v>713</v>
      </c>
      <c r="D587" s="630">
        <v>713</v>
      </c>
      <c r="E587" s="630">
        <v>748.851203</v>
      </c>
      <c r="F587" s="364">
        <v>-0.0560659460754036</v>
      </c>
      <c r="G587" s="555"/>
    </row>
    <row r="588" s="619" customFormat="true" ht="13.7" spans="1:7">
      <c r="A588" s="453" t="s">
        <v>96</v>
      </c>
      <c r="B588" s="630">
        <v>0</v>
      </c>
      <c r="C588" s="632">
        <v>0</v>
      </c>
      <c r="D588" s="630">
        <v>0</v>
      </c>
      <c r="E588" s="630">
        <v>0</v>
      </c>
      <c r="F588" s="364"/>
      <c r="G588" s="555"/>
    </row>
    <row r="589" s="619" customFormat="true" ht="13.7" spans="1:7">
      <c r="A589" s="453" t="s">
        <v>97</v>
      </c>
      <c r="B589" s="630">
        <v>0</v>
      </c>
      <c r="C589" s="632">
        <v>0</v>
      </c>
      <c r="D589" s="630">
        <v>0</v>
      </c>
      <c r="E589" s="630">
        <v>0</v>
      </c>
      <c r="F589" s="364"/>
      <c r="G589" s="555"/>
    </row>
    <row r="590" s="619" customFormat="true" ht="13.7" spans="1:7">
      <c r="A590" s="453" t="s">
        <v>541</v>
      </c>
      <c r="B590" s="630">
        <v>7212.04</v>
      </c>
      <c r="C590" s="632">
        <v>5964.952</v>
      </c>
      <c r="D590" s="630">
        <v>5923</v>
      </c>
      <c r="E590" s="630">
        <v>8364.894461</v>
      </c>
      <c r="F590" s="364">
        <v>0.159851368128851</v>
      </c>
      <c r="G590" s="555"/>
    </row>
    <row r="591" s="619" customFormat="true" ht="13.7" spans="1:7">
      <c r="A591" s="453" t="s">
        <v>542</v>
      </c>
      <c r="B591" s="630">
        <v>5500.43</v>
      </c>
      <c r="C591" s="632">
        <v>6475.108253</v>
      </c>
      <c r="D591" s="630">
        <v>6345</v>
      </c>
      <c r="E591" s="630">
        <v>2701.178373</v>
      </c>
      <c r="F591" s="364">
        <v>-0.508915053368555</v>
      </c>
      <c r="G591" s="555"/>
    </row>
    <row r="592" s="619" customFormat="true" ht="13.7" spans="1:7">
      <c r="A592" s="453" t="s">
        <v>543</v>
      </c>
      <c r="B592" s="630">
        <v>270.62</v>
      </c>
      <c r="C592" s="632">
        <v>101</v>
      </c>
      <c r="D592" s="630">
        <v>101</v>
      </c>
      <c r="E592" s="630">
        <v>335.94</v>
      </c>
      <c r="F592" s="364">
        <v>0.241371665065405</v>
      </c>
      <c r="G592" s="555"/>
    </row>
    <row r="593" s="619" customFormat="true" ht="13.7" spans="1:7">
      <c r="A593" s="453" t="s">
        <v>544</v>
      </c>
      <c r="B593" s="630">
        <v>0</v>
      </c>
      <c r="C593" s="632">
        <v>0</v>
      </c>
      <c r="D593" s="630">
        <v>0</v>
      </c>
      <c r="E593" s="630">
        <v>0</v>
      </c>
      <c r="F593" s="364"/>
      <c r="G593" s="555"/>
    </row>
    <row r="594" s="619" customFormat="true" ht="13.7" spans="1:7">
      <c r="A594" s="453" t="s">
        <v>545</v>
      </c>
      <c r="B594" s="630">
        <v>4640.29</v>
      </c>
      <c r="C594" s="632">
        <v>3023.252132</v>
      </c>
      <c r="D594" s="630">
        <v>2699</v>
      </c>
      <c r="E594" s="630">
        <v>4707.762132</v>
      </c>
      <c r="F594" s="364">
        <v>0.0145404989774345</v>
      </c>
      <c r="G594" s="555"/>
    </row>
    <row r="595" s="619" customFormat="true" ht="13.7" spans="1:7">
      <c r="A595" s="453" t="s">
        <v>546</v>
      </c>
      <c r="B595" s="630">
        <v>742.56</v>
      </c>
      <c r="C595" s="632">
        <v>810</v>
      </c>
      <c r="D595" s="630">
        <v>810</v>
      </c>
      <c r="E595" s="630">
        <v>892.420146</v>
      </c>
      <c r="F595" s="364">
        <v>0.201815538138332</v>
      </c>
      <c r="G595" s="555" t="s">
        <v>547</v>
      </c>
    </row>
    <row r="596" s="619" customFormat="true" ht="13.7" spans="1:7">
      <c r="A596" s="453" t="s">
        <v>95</v>
      </c>
      <c r="B596" s="630">
        <v>279.66</v>
      </c>
      <c r="C596" s="632">
        <v>270</v>
      </c>
      <c r="D596" s="630">
        <v>270</v>
      </c>
      <c r="E596" s="630">
        <v>291.810146</v>
      </c>
      <c r="F596" s="364">
        <v>0.0434461345920043</v>
      </c>
      <c r="G596" s="555"/>
    </row>
    <row r="597" s="619" customFormat="true" ht="13.7" spans="1:7">
      <c r="A597" s="453" t="s">
        <v>96</v>
      </c>
      <c r="B597" s="630">
        <v>462.9</v>
      </c>
      <c r="C597" s="632">
        <v>540</v>
      </c>
      <c r="D597" s="630">
        <v>540</v>
      </c>
      <c r="E597" s="630">
        <v>600.61</v>
      </c>
      <c r="F597" s="364">
        <v>0.29749405919205</v>
      </c>
      <c r="G597" s="555"/>
    </row>
    <row r="598" s="619" customFormat="true" ht="13.7" spans="1:7">
      <c r="A598" s="453" t="s">
        <v>97</v>
      </c>
      <c r="B598" s="630">
        <v>0</v>
      </c>
      <c r="C598" s="632">
        <v>0</v>
      </c>
      <c r="D598" s="630">
        <v>0</v>
      </c>
      <c r="E598" s="630">
        <v>0</v>
      </c>
      <c r="F598" s="364"/>
      <c r="G598" s="555"/>
    </row>
    <row r="599" s="619" customFormat="true" ht="13.7" spans="1:7">
      <c r="A599" s="453" t="s">
        <v>548</v>
      </c>
      <c r="B599" s="630">
        <v>0</v>
      </c>
      <c r="C599" s="632">
        <v>0</v>
      </c>
      <c r="D599" s="630">
        <v>0</v>
      </c>
      <c r="E599" s="630">
        <v>0</v>
      </c>
      <c r="F599" s="364"/>
      <c r="G599" s="555"/>
    </row>
    <row r="600" s="619" customFormat="true" ht="13.7" spans="1:7">
      <c r="A600" s="453" t="s">
        <v>549</v>
      </c>
      <c r="B600" s="630">
        <v>0</v>
      </c>
      <c r="C600" s="632">
        <v>0</v>
      </c>
      <c r="D600" s="630">
        <v>0</v>
      </c>
      <c r="E600" s="630">
        <v>0</v>
      </c>
      <c r="F600" s="364"/>
      <c r="G600" s="555"/>
    </row>
    <row r="601" s="619" customFormat="true" ht="13.7" spans="1:7">
      <c r="A601" s="453" t="s">
        <v>550</v>
      </c>
      <c r="B601" s="630">
        <v>0</v>
      </c>
      <c r="C601" s="632">
        <v>0</v>
      </c>
      <c r="D601" s="630">
        <v>0</v>
      </c>
      <c r="E601" s="630">
        <v>0</v>
      </c>
      <c r="F601" s="364"/>
      <c r="G601" s="555"/>
    </row>
    <row r="602" s="619" customFormat="true" ht="13.7" spans="1:7">
      <c r="A602" s="453" t="s">
        <v>551</v>
      </c>
      <c r="B602" s="630">
        <v>0</v>
      </c>
      <c r="C602" s="632">
        <v>0</v>
      </c>
      <c r="D602" s="630">
        <v>0</v>
      </c>
      <c r="E602" s="630">
        <v>0</v>
      </c>
      <c r="F602" s="364"/>
      <c r="G602" s="555"/>
    </row>
    <row r="603" s="619" customFormat="true" ht="13.7" spans="1:7">
      <c r="A603" s="453" t="s">
        <v>552</v>
      </c>
      <c r="B603" s="630">
        <v>13470.89</v>
      </c>
      <c r="C603" s="632">
        <v>11823.751488</v>
      </c>
      <c r="D603" s="630">
        <v>10742</v>
      </c>
      <c r="E603" s="630">
        <v>12606.378919</v>
      </c>
      <c r="F603" s="364">
        <v>-0.0641762408422902</v>
      </c>
      <c r="G603" s="555"/>
    </row>
    <row r="604" s="619" customFormat="true" ht="13.7" spans="1:7">
      <c r="A604" s="453" t="s">
        <v>553</v>
      </c>
      <c r="B604" s="630">
        <v>0</v>
      </c>
      <c r="C604" s="632">
        <v>0</v>
      </c>
      <c r="D604" s="630">
        <v>0</v>
      </c>
      <c r="E604" s="630">
        <v>0</v>
      </c>
      <c r="F604" s="364"/>
      <c r="G604" s="555"/>
    </row>
    <row r="605" s="619" customFormat="true" ht="13.7" spans="1:7">
      <c r="A605" s="453" t="s">
        <v>554</v>
      </c>
      <c r="B605" s="630">
        <v>13470.89</v>
      </c>
      <c r="C605" s="632">
        <v>11823.751488</v>
      </c>
      <c r="D605" s="630">
        <v>10742</v>
      </c>
      <c r="E605" s="630">
        <v>12606.378919</v>
      </c>
      <c r="F605" s="364">
        <v>-0.0641762408422902</v>
      </c>
      <c r="G605" s="555"/>
    </row>
    <row r="606" s="619" customFormat="true" ht="13.7" spans="1:7">
      <c r="A606" s="453" t="s">
        <v>555</v>
      </c>
      <c r="B606" s="630">
        <v>0</v>
      </c>
      <c r="C606" s="632">
        <v>0</v>
      </c>
      <c r="D606" s="630">
        <v>0</v>
      </c>
      <c r="E606" s="630">
        <v>0</v>
      </c>
      <c r="F606" s="364"/>
      <c r="G606" s="555"/>
    </row>
    <row r="607" s="619" customFormat="true" ht="13.7" spans="1:7">
      <c r="A607" s="453" t="s">
        <v>556</v>
      </c>
      <c r="B607" s="630">
        <v>0</v>
      </c>
      <c r="C607" s="632">
        <v>0</v>
      </c>
      <c r="D607" s="630">
        <v>0</v>
      </c>
      <c r="E607" s="630">
        <v>0</v>
      </c>
      <c r="F607" s="364"/>
      <c r="G607" s="555"/>
    </row>
    <row r="608" s="619" customFormat="true" ht="13.7" spans="1:7">
      <c r="A608" s="453" t="s">
        <v>557</v>
      </c>
      <c r="B608" s="630">
        <v>0</v>
      </c>
      <c r="C608" s="632">
        <v>0</v>
      </c>
      <c r="D608" s="630">
        <v>0</v>
      </c>
      <c r="E608" s="630">
        <v>0</v>
      </c>
      <c r="F608" s="364"/>
      <c r="G608" s="555"/>
    </row>
    <row r="609" s="619" customFormat="true" ht="13.7" spans="1:7">
      <c r="A609" s="453" t="s">
        <v>558</v>
      </c>
      <c r="B609" s="630">
        <v>0</v>
      </c>
      <c r="C609" s="632">
        <v>0</v>
      </c>
      <c r="D609" s="630">
        <v>0</v>
      </c>
      <c r="E609" s="630">
        <v>0</v>
      </c>
      <c r="F609" s="364"/>
      <c r="G609" s="555"/>
    </row>
    <row r="610" s="619" customFormat="true" ht="13.7" spans="1:7">
      <c r="A610" s="453" t="s">
        <v>559</v>
      </c>
      <c r="B610" s="630">
        <v>0</v>
      </c>
      <c r="C610" s="632">
        <v>0</v>
      </c>
      <c r="D610" s="630">
        <v>0</v>
      </c>
      <c r="E610" s="630">
        <v>0</v>
      </c>
      <c r="F610" s="364"/>
      <c r="G610" s="555"/>
    </row>
    <row r="611" s="619" customFormat="true" ht="13.7" spans="1:7">
      <c r="A611" s="453" t="s">
        <v>560</v>
      </c>
      <c r="B611" s="630">
        <v>0</v>
      </c>
      <c r="C611" s="632">
        <v>0</v>
      </c>
      <c r="D611" s="630">
        <v>0</v>
      </c>
      <c r="E611" s="630">
        <v>0</v>
      </c>
      <c r="F611" s="364"/>
      <c r="G611" s="555"/>
    </row>
    <row r="612" s="619" customFormat="true" ht="13.7" spans="1:7">
      <c r="A612" s="453" t="s">
        <v>561</v>
      </c>
      <c r="B612" s="630">
        <v>0</v>
      </c>
      <c r="C612" s="632">
        <v>0</v>
      </c>
      <c r="D612" s="630">
        <v>0</v>
      </c>
      <c r="E612" s="630">
        <v>0</v>
      </c>
      <c r="F612" s="364"/>
      <c r="G612" s="555"/>
    </row>
    <row r="613" s="619" customFormat="true" ht="13.7" spans="1:7">
      <c r="A613" s="453" t="s">
        <v>562</v>
      </c>
      <c r="B613" s="630">
        <v>0</v>
      </c>
      <c r="C613" s="632">
        <v>0</v>
      </c>
      <c r="D613" s="630">
        <v>0</v>
      </c>
      <c r="E613" s="630">
        <v>0</v>
      </c>
      <c r="F613" s="364"/>
      <c r="G613" s="555"/>
    </row>
    <row r="614" s="619" customFormat="true" ht="13.7" spans="1:7">
      <c r="A614" s="453" t="s">
        <v>563</v>
      </c>
      <c r="B614" s="630">
        <v>0</v>
      </c>
      <c r="C614" s="632">
        <v>0</v>
      </c>
      <c r="D614" s="630">
        <v>0</v>
      </c>
      <c r="E614" s="630">
        <v>0</v>
      </c>
      <c r="F614" s="364"/>
      <c r="G614" s="555"/>
    </row>
    <row r="615" s="619" customFormat="true" ht="27.35" spans="1:7">
      <c r="A615" s="453" t="s">
        <v>564</v>
      </c>
      <c r="B615" s="630">
        <v>3687</v>
      </c>
      <c r="C615" s="632">
        <v>4460</v>
      </c>
      <c r="D615" s="630">
        <v>4460</v>
      </c>
      <c r="E615" s="630">
        <v>5172</v>
      </c>
      <c r="F615" s="364">
        <v>0.402766476810415</v>
      </c>
      <c r="G615" s="555" t="s">
        <v>565</v>
      </c>
    </row>
    <row r="616" s="619" customFormat="true" ht="13.7" spans="1:7">
      <c r="A616" s="453" t="s">
        <v>566</v>
      </c>
      <c r="B616" s="630">
        <v>0</v>
      </c>
      <c r="C616" s="632">
        <v>0</v>
      </c>
      <c r="D616" s="630">
        <v>0</v>
      </c>
      <c r="E616" s="630">
        <v>0</v>
      </c>
      <c r="F616" s="364"/>
      <c r="G616" s="555"/>
    </row>
    <row r="617" s="619" customFormat="true" ht="13.7" spans="1:7">
      <c r="A617" s="453" t="s">
        <v>567</v>
      </c>
      <c r="B617" s="630">
        <v>3687</v>
      </c>
      <c r="C617" s="632">
        <v>4460</v>
      </c>
      <c r="D617" s="630">
        <v>4460</v>
      </c>
      <c r="E617" s="630">
        <v>5172</v>
      </c>
      <c r="F617" s="364">
        <v>0.402766476810415</v>
      </c>
      <c r="G617" s="555"/>
    </row>
    <row r="618" s="619" customFormat="true" ht="13.7" spans="1:7">
      <c r="A618" s="453" t="s">
        <v>568</v>
      </c>
      <c r="B618" s="630">
        <v>0</v>
      </c>
      <c r="C618" s="632">
        <v>0</v>
      </c>
      <c r="D618" s="630">
        <v>0</v>
      </c>
      <c r="E618" s="630">
        <v>0</v>
      </c>
      <c r="F618" s="364"/>
      <c r="G618" s="555"/>
    </row>
    <row r="619" s="619" customFormat="true" ht="27.35" spans="1:7">
      <c r="A619" s="453" t="s">
        <v>569</v>
      </c>
      <c r="B619" s="630">
        <v>423.84</v>
      </c>
      <c r="C619" s="632">
        <v>80</v>
      </c>
      <c r="D619" s="630">
        <v>80</v>
      </c>
      <c r="E619" s="630">
        <v>189.917366</v>
      </c>
      <c r="F619" s="364">
        <v>-0.551912594375236</v>
      </c>
      <c r="G619" s="555" t="s">
        <v>570</v>
      </c>
    </row>
    <row r="620" s="619" customFormat="true" ht="13.7" spans="1:7">
      <c r="A620" s="453" t="s">
        <v>571</v>
      </c>
      <c r="B620" s="630">
        <v>0</v>
      </c>
      <c r="C620" s="632">
        <v>0</v>
      </c>
      <c r="D620" s="630">
        <v>0</v>
      </c>
      <c r="E620" s="630">
        <v>0</v>
      </c>
      <c r="F620" s="364"/>
      <c r="G620" s="555"/>
    </row>
    <row r="621" s="619" customFormat="true" ht="13.7" spans="1:7">
      <c r="A621" s="453" t="s">
        <v>572</v>
      </c>
      <c r="B621" s="630">
        <v>0</v>
      </c>
      <c r="C621" s="632">
        <v>0</v>
      </c>
      <c r="D621" s="630">
        <v>0</v>
      </c>
      <c r="E621" s="630">
        <v>0.988984</v>
      </c>
      <c r="F621" s="364"/>
      <c r="G621" s="555"/>
    </row>
    <row r="622" s="619" customFormat="true" ht="13.7" spans="1:7">
      <c r="A622" s="453" t="s">
        <v>573</v>
      </c>
      <c r="B622" s="630"/>
      <c r="C622" s="632">
        <v>0</v>
      </c>
      <c r="D622" s="630">
        <v>0</v>
      </c>
      <c r="E622" s="630">
        <v>0</v>
      </c>
      <c r="F622" s="364"/>
      <c r="G622" s="555"/>
    </row>
    <row r="623" s="619" customFormat="true" ht="13.7" spans="1:7">
      <c r="A623" s="453" t="s">
        <v>574</v>
      </c>
      <c r="B623" s="630">
        <v>423.84</v>
      </c>
      <c r="C623" s="632">
        <v>80</v>
      </c>
      <c r="D623" s="630">
        <v>80</v>
      </c>
      <c r="E623" s="630">
        <v>188.928382</v>
      </c>
      <c r="F623" s="364">
        <v>-0.554245984333711</v>
      </c>
      <c r="G623" s="555"/>
    </row>
    <row r="624" s="619" customFormat="true" ht="27.35" spans="1:7">
      <c r="A624" s="555" t="s">
        <v>575</v>
      </c>
      <c r="B624" s="630">
        <v>7423.4</v>
      </c>
      <c r="C624" s="632">
        <v>11253.604423</v>
      </c>
      <c r="D624" s="630">
        <v>10209</v>
      </c>
      <c r="E624" s="630">
        <v>8930.61123031955</v>
      </c>
      <c r="F624" s="364">
        <v>0.203035163175843</v>
      </c>
      <c r="G624" s="555" t="s">
        <v>576</v>
      </c>
    </row>
    <row r="625" s="619" customFormat="true" ht="13.7" spans="1:7">
      <c r="A625" s="453" t="s">
        <v>95</v>
      </c>
      <c r="B625" s="630">
        <v>990.46</v>
      </c>
      <c r="C625" s="632">
        <v>1210.4085</v>
      </c>
      <c r="D625" s="630">
        <v>1210</v>
      </c>
      <c r="E625" s="630">
        <v>1076.657388</v>
      </c>
      <c r="F625" s="364">
        <v>0.0870276316055167</v>
      </c>
      <c r="G625" s="555"/>
    </row>
    <row r="626" s="619" customFormat="true" ht="13.7" spans="1:7">
      <c r="A626" s="453" t="s">
        <v>96</v>
      </c>
      <c r="B626" s="630">
        <v>234.8</v>
      </c>
      <c r="C626" s="632">
        <v>229</v>
      </c>
      <c r="D626" s="630">
        <v>229</v>
      </c>
      <c r="E626" s="630">
        <v>382.09</v>
      </c>
      <c r="F626" s="364">
        <v>0.627299829642249</v>
      </c>
      <c r="G626" s="555"/>
    </row>
    <row r="627" s="619" customFormat="true" ht="13.7" spans="1:7">
      <c r="A627" s="453" t="s">
        <v>97</v>
      </c>
      <c r="B627" s="630">
        <v>0</v>
      </c>
      <c r="C627" s="632">
        <v>0</v>
      </c>
      <c r="D627" s="630">
        <v>0</v>
      </c>
      <c r="E627" s="630">
        <v>0</v>
      </c>
      <c r="F627" s="364"/>
      <c r="G627" s="555"/>
    </row>
    <row r="628" s="619" customFormat="true" ht="13.7" spans="1:7">
      <c r="A628" s="453" t="s">
        <v>577</v>
      </c>
      <c r="B628" s="630">
        <v>1832.6</v>
      </c>
      <c r="C628" s="632">
        <v>3322</v>
      </c>
      <c r="D628" s="630">
        <v>3322</v>
      </c>
      <c r="E628" s="630">
        <v>1715</v>
      </c>
      <c r="F628" s="364">
        <v>-0.0641711229946523</v>
      </c>
      <c r="G628" s="555"/>
    </row>
    <row r="629" s="619" customFormat="true" ht="13.7" spans="1:7">
      <c r="A629" s="453" t="s">
        <v>578</v>
      </c>
      <c r="B629" s="630">
        <v>1171.87</v>
      </c>
      <c r="C629" s="632">
        <v>1200</v>
      </c>
      <c r="D629" s="630">
        <v>1200</v>
      </c>
      <c r="E629" s="630">
        <v>2073.50264590719</v>
      </c>
      <c r="F629" s="364">
        <v>0.769396473932424</v>
      </c>
      <c r="G629" s="555"/>
    </row>
    <row r="630" s="619" customFormat="true" ht="13.7" spans="1:7">
      <c r="A630" s="453" t="s">
        <v>104</v>
      </c>
      <c r="B630" s="630">
        <v>423.19</v>
      </c>
      <c r="C630" s="632">
        <v>370</v>
      </c>
      <c r="D630" s="630">
        <v>370</v>
      </c>
      <c r="E630" s="630">
        <v>379.179413</v>
      </c>
      <c r="F630" s="364">
        <v>-0.103997228195373</v>
      </c>
      <c r="G630" s="555"/>
    </row>
    <row r="631" s="619" customFormat="true" ht="13.7" spans="1:7">
      <c r="A631" s="453" t="s">
        <v>579</v>
      </c>
      <c r="B631" s="630">
        <v>2770.48</v>
      </c>
      <c r="C631" s="632">
        <v>4922.195923</v>
      </c>
      <c r="D631" s="630">
        <v>3878</v>
      </c>
      <c r="E631" s="630">
        <v>3304.18178341236</v>
      </c>
      <c r="F631" s="364">
        <v>0.192638742532832</v>
      </c>
      <c r="G631" s="555"/>
    </row>
    <row r="632" s="619" customFormat="true" ht="13.7" spans="1:7">
      <c r="A632" s="453" t="s">
        <v>580</v>
      </c>
      <c r="B632" s="630">
        <v>0</v>
      </c>
      <c r="C632" s="632">
        <v>0</v>
      </c>
      <c r="D632" s="630">
        <v>0</v>
      </c>
      <c r="E632" s="630">
        <v>0</v>
      </c>
      <c r="F632" s="364"/>
      <c r="G632" s="555"/>
    </row>
    <row r="633" s="619" customFormat="true" ht="13.7" spans="1:7">
      <c r="A633" s="453" t="s">
        <v>581</v>
      </c>
      <c r="B633" s="630">
        <v>0</v>
      </c>
      <c r="C633" s="632">
        <v>0</v>
      </c>
      <c r="D633" s="630">
        <v>0</v>
      </c>
      <c r="E633" s="630">
        <v>0</v>
      </c>
      <c r="F633" s="364"/>
      <c r="G633" s="555"/>
    </row>
    <row r="634" s="619" customFormat="true" ht="13.7" spans="1:7">
      <c r="A634" s="453" t="s">
        <v>582</v>
      </c>
      <c r="B634" s="630">
        <v>0</v>
      </c>
      <c r="C634" s="632">
        <v>0</v>
      </c>
      <c r="D634" s="630">
        <v>0</v>
      </c>
      <c r="E634" s="630">
        <v>0</v>
      </c>
      <c r="F634" s="364"/>
      <c r="G634" s="555"/>
    </row>
    <row r="635" s="619" customFormat="true" ht="27.35" spans="1:7">
      <c r="A635" s="453" t="s">
        <v>583</v>
      </c>
      <c r="B635" s="630">
        <v>94724.94</v>
      </c>
      <c r="C635" s="632">
        <v>7499</v>
      </c>
      <c r="D635" s="630">
        <v>7474</v>
      </c>
      <c r="E635" s="630">
        <v>148615.024997</v>
      </c>
      <c r="F635" s="364">
        <v>0.568911260297446</v>
      </c>
      <c r="G635" s="555" t="s">
        <v>584</v>
      </c>
    </row>
    <row r="636" s="619" customFormat="true" ht="13.7" spans="1:7">
      <c r="A636" s="453" t="s">
        <v>585</v>
      </c>
      <c r="B636" s="630">
        <v>94724.94</v>
      </c>
      <c r="C636" s="632">
        <v>7499</v>
      </c>
      <c r="D636" s="630">
        <v>7474</v>
      </c>
      <c r="E636" s="630">
        <v>148615.024997</v>
      </c>
      <c r="F636" s="364">
        <v>0.568911260297446</v>
      </c>
      <c r="G636" s="555"/>
    </row>
    <row r="637" s="619" customFormat="true" ht="13.7" spans="1:7">
      <c r="A637" s="453" t="s">
        <v>586</v>
      </c>
      <c r="B637" s="630">
        <v>1896005.32254</v>
      </c>
      <c r="C637" s="632">
        <v>2352862.66591</v>
      </c>
      <c r="D637" s="630">
        <v>2179724</v>
      </c>
      <c r="E637" s="630">
        <v>2004442.02579387</v>
      </c>
      <c r="F637" s="364">
        <v>0.0571921934842494</v>
      </c>
      <c r="G637" s="555"/>
    </row>
    <row r="638" s="619" customFormat="true" ht="13.7" spans="1:7">
      <c r="A638" s="453" t="s">
        <v>587</v>
      </c>
      <c r="B638" s="630">
        <v>10806.55</v>
      </c>
      <c r="C638" s="632">
        <v>11367.388773</v>
      </c>
      <c r="D638" s="630">
        <v>11278</v>
      </c>
      <c r="E638" s="630">
        <v>10485.491905</v>
      </c>
      <c r="F638" s="364">
        <v>-0.0297095830769301</v>
      </c>
      <c r="G638" s="555"/>
    </row>
    <row r="639" s="619" customFormat="true" ht="13.7" spans="1:7">
      <c r="A639" s="453" t="s">
        <v>95</v>
      </c>
      <c r="B639" s="630">
        <v>3902.6</v>
      </c>
      <c r="C639" s="632">
        <v>5674</v>
      </c>
      <c r="D639" s="630">
        <v>5674</v>
      </c>
      <c r="E639" s="630">
        <v>5162.408932</v>
      </c>
      <c r="F639" s="364">
        <v>0.322812722800185</v>
      </c>
      <c r="G639" s="555"/>
    </row>
    <row r="640" s="619" customFormat="true" ht="13.7" spans="1:7">
      <c r="A640" s="453" t="s">
        <v>96</v>
      </c>
      <c r="B640" s="630">
        <v>5791.41</v>
      </c>
      <c r="C640" s="632">
        <v>4506</v>
      </c>
      <c r="D640" s="630">
        <v>4506</v>
      </c>
      <c r="E640" s="630">
        <v>4622.0774</v>
      </c>
      <c r="F640" s="364">
        <v>-0.201908101826671</v>
      </c>
      <c r="G640" s="555"/>
    </row>
    <row r="641" s="619" customFormat="true" ht="13.7" spans="1:7">
      <c r="A641" s="453" t="s">
        <v>97</v>
      </c>
      <c r="B641" s="630">
        <v>0</v>
      </c>
      <c r="C641" s="632">
        <v>0</v>
      </c>
      <c r="D641" s="630">
        <v>0</v>
      </c>
      <c r="E641" s="630">
        <v>0</v>
      </c>
      <c r="F641" s="364"/>
      <c r="G641" s="555"/>
    </row>
    <row r="642" s="619" customFormat="true" ht="13.7" spans="1:7">
      <c r="A642" s="453" t="s">
        <v>588</v>
      </c>
      <c r="B642" s="630">
        <v>1112.54</v>
      </c>
      <c r="C642" s="632">
        <v>1187.388773</v>
      </c>
      <c r="D642" s="630">
        <v>1098</v>
      </c>
      <c r="E642" s="630">
        <v>701.005573</v>
      </c>
      <c r="F642" s="364">
        <v>-0.369905286102073</v>
      </c>
      <c r="G642" s="555"/>
    </row>
    <row r="643" s="619" customFormat="true" ht="13.7" spans="1:7">
      <c r="A643" s="453" t="s">
        <v>589</v>
      </c>
      <c r="B643" s="630">
        <v>1279901.381432</v>
      </c>
      <c r="C643" s="632">
        <v>1456782.937774</v>
      </c>
      <c r="D643" s="630">
        <v>1329438</v>
      </c>
      <c r="E643" s="630">
        <v>1074924.11854188</v>
      </c>
      <c r="F643" s="364">
        <v>-0.160150825574377</v>
      </c>
      <c r="G643" s="555"/>
    </row>
    <row r="644" s="619" customFormat="true" ht="13.7" spans="1:7">
      <c r="A644" s="453" t="s">
        <v>590</v>
      </c>
      <c r="B644" s="630">
        <v>702805.44</v>
      </c>
      <c r="C644" s="632">
        <v>801437.82162</v>
      </c>
      <c r="D644" s="630">
        <v>729876</v>
      </c>
      <c r="E644" s="630">
        <v>586979.709259831</v>
      </c>
      <c r="F644" s="364">
        <v>-0.164804829541685</v>
      </c>
      <c r="G644" s="555"/>
    </row>
    <row r="645" s="619" customFormat="true" ht="13.7" spans="1:7">
      <c r="A645" s="453" t="s">
        <v>591</v>
      </c>
      <c r="B645" s="630">
        <v>92254.31</v>
      </c>
      <c r="C645" s="632">
        <v>124602.447867</v>
      </c>
      <c r="D645" s="630">
        <v>116715</v>
      </c>
      <c r="E645" s="630">
        <v>121173.979352597</v>
      </c>
      <c r="F645" s="364">
        <v>0.313477704755442</v>
      </c>
      <c r="G645" s="555"/>
    </row>
    <row r="646" s="619" customFormat="true" ht="13.7" spans="1:7">
      <c r="A646" s="453" t="s">
        <v>592</v>
      </c>
      <c r="B646" s="630">
        <v>6335.75</v>
      </c>
      <c r="C646" s="632">
        <v>34173</v>
      </c>
      <c r="D646" s="630">
        <v>33973</v>
      </c>
      <c r="E646" s="630">
        <v>52358.862461</v>
      </c>
      <c r="F646" s="364">
        <v>7.26403542769206</v>
      </c>
      <c r="G646" s="555"/>
    </row>
    <row r="647" s="619" customFormat="true" ht="13.7" spans="1:7">
      <c r="A647" s="453" t="s">
        <v>593</v>
      </c>
      <c r="B647" s="630">
        <v>16826.52</v>
      </c>
      <c r="C647" s="632">
        <v>15844</v>
      </c>
      <c r="D647" s="630">
        <v>13287</v>
      </c>
      <c r="E647" s="630">
        <v>12471.912756</v>
      </c>
      <c r="F647" s="364">
        <v>-0.258794286875718</v>
      </c>
      <c r="G647" s="555"/>
    </row>
    <row r="648" s="619" customFormat="true" ht="13.7" spans="1:7">
      <c r="A648" s="453" t="s">
        <v>594</v>
      </c>
      <c r="B648" s="630">
        <v>31580.91</v>
      </c>
      <c r="C648" s="632">
        <v>31682.9608</v>
      </c>
      <c r="D648" s="630">
        <v>31169</v>
      </c>
      <c r="E648" s="630">
        <v>38953.968012</v>
      </c>
      <c r="F648" s="364">
        <v>0.2334656604892</v>
      </c>
      <c r="G648" s="555"/>
    </row>
    <row r="649" s="619" customFormat="true" ht="13.7" spans="1:7">
      <c r="A649" s="453" t="s">
        <v>595</v>
      </c>
      <c r="B649" s="630">
        <v>41229.6</v>
      </c>
      <c r="C649" s="632">
        <v>39994.8011</v>
      </c>
      <c r="D649" s="630">
        <v>29480</v>
      </c>
      <c r="E649" s="630">
        <v>50931.9211</v>
      </c>
      <c r="F649" s="364">
        <v>0.235324162737451</v>
      </c>
      <c r="G649" s="555"/>
    </row>
    <row r="650" s="619" customFormat="true" ht="13.7" spans="1:7">
      <c r="A650" s="453" t="s">
        <v>596</v>
      </c>
      <c r="B650" s="630">
        <v>58193.78</v>
      </c>
      <c r="C650" s="632">
        <v>70708.768119</v>
      </c>
      <c r="D650" s="630">
        <v>67269</v>
      </c>
      <c r="E650" s="630">
        <v>67893.8846897213</v>
      </c>
      <c r="F650" s="364">
        <v>0.166686279697268</v>
      </c>
      <c r="G650" s="555"/>
    </row>
    <row r="651" s="619" customFormat="true" ht="13.7" spans="1:7">
      <c r="A651" s="453" t="s">
        <v>597</v>
      </c>
      <c r="B651" s="630">
        <v>139781.66</v>
      </c>
      <c r="C651" s="632">
        <v>166412.805584</v>
      </c>
      <c r="D651" s="630">
        <v>139220</v>
      </c>
      <c r="E651" s="630">
        <v>136913.453226731</v>
      </c>
      <c r="F651" s="364">
        <v>-0.0205191923838148</v>
      </c>
      <c r="G651" s="555"/>
    </row>
    <row r="652" s="619" customFormat="true" ht="13.7" spans="1:7">
      <c r="A652" s="453" t="s">
        <v>598</v>
      </c>
      <c r="B652" s="630">
        <v>0</v>
      </c>
      <c r="C652" s="632">
        <v>0</v>
      </c>
      <c r="D652" s="630">
        <v>0</v>
      </c>
      <c r="E652" s="630">
        <v>0</v>
      </c>
      <c r="F652" s="364"/>
      <c r="G652" s="555"/>
    </row>
    <row r="653" s="619" customFormat="true" ht="13.7" spans="1:7">
      <c r="A653" s="453" t="s">
        <v>599</v>
      </c>
      <c r="B653" s="630">
        <v>1336.46</v>
      </c>
      <c r="C653" s="632">
        <v>163</v>
      </c>
      <c r="D653" s="630">
        <v>163</v>
      </c>
      <c r="E653" s="630">
        <v>0</v>
      </c>
      <c r="F653" s="364">
        <v>-1</v>
      </c>
      <c r="G653" s="555"/>
    </row>
    <row r="654" s="619" customFormat="true" ht="13.7" spans="1:7">
      <c r="A654" s="453" t="s">
        <v>600</v>
      </c>
      <c r="B654" s="630">
        <v>0</v>
      </c>
      <c r="C654" s="632">
        <v>0</v>
      </c>
      <c r="D654" s="630">
        <v>0</v>
      </c>
      <c r="E654" s="630">
        <v>0</v>
      </c>
      <c r="F654" s="364"/>
      <c r="G654" s="555"/>
    </row>
    <row r="655" s="619" customFormat="true" ht="13.7" spans="1:7">
      <c r="A655" s="453" t="s">
        <v>601</v>
      </c>
      <c r="B655" s="630">
        <v>0</v>
      </c>
      <c r="C655" s="632">
        <v>0</v>
      </c>
      <c r="D655" s="630">
        <v>0</v>
      </c>
      <c r="E655" s="630">
        <v>0</v>
      </c>
      <c r="F655" s="364"/>
      <c r="G655" s="555"/>
    </row>
    <row r="656" s="619" customFormat="true" ht="13.7" spans="1:7">
      <c r="A656" s="453" t="s">
        <v>602</v>
      </c>
      <c r="B656" s="630">
        <v>189556.951432</v>
      </c>
      <c r="C656" s="632">
        <v>171763.332684</v>
      </c>
      <c r="D656" s="630">
        <v>168286</v>
      </c>
      <c r="E656" s="630">
        <v>7246.427684</v>
      </c>
      <c r="F656" s="364">
        <v>-0.961771765006468</v>
      </c>
      <c r="G656" s="555"/>
    </row>
    <row r="657" s="619" customFormat="true" ht="41.05" spans="1:7">
      <c r="A657" s="453" t="s">
        <v>603</v>
      </c>
      <c r="B657" s="630">
        <v>0</v>
      </c>
      <c r="C657" s="632">
        <v>0</v>
      </c>
      <c r="D657" s="630">
        <v>0</v>
      </c>
      <c r="E657" s="630">
        <v>3497.5</v>
      </c>
      <c r="F657" s="364"/>
      <c r="G657" s="555" t="s">
        <v>604</v>
      </c>
    </row>
    <row r="658" s="619" customFormat="true" ht="13.7" spans="1:7">
      <c r="A658" s="453" t="s">
        <v>605</v>
      </c>
      <c r="B658" s="630">
        <v>0</v>
      </c>
      <c r="C658" s="632">
        <v>0</v>
      </c>
      <c r="D658" s="630">
        <v>0</v>
      </c>
      <c r="E658" s="630">
        <v>375</v>
      </c>
      <c r="F658" s="364"/>
      <c r="G658" s="555"/>
    </row>
    <row r="659" s="619" customFormat="true" ht="13.7" spans="1:7">
      <c r="A659" s="453" t="s">
        <v>606</v>
      </c>
      <c r="B659" s="630">
        <v>0</v>
      </c>
      <c r="C659" s="632">
        <v>0</v>
      </c>
      <c r="D659" s="630">
        <v>0</v>
      </c>
      <c r="E659" s="630">
        <v>0</v>
      </c>
      <c r="F659" s="364"/>
      <c r="G659" s="555"/>
    </row>
    <row r="660" s="619" customFormat="true" ht="13.7" spans="1:7">
      <c r="A660" s="453" t="s">
        <v>607</v>
      </c>
      <c r="B660" s="630">
        <v>0</v>
      </c>
      <c r="C660" s="632">
        <v>0</v>
      </c>
      <c r="D660" s="630">
        <v>0</v>
      </c>
      <c r="E660" s="630">
        <v>3122.5</v>
      </c>
      <c r="F660" s="364"/>
      <c r="G660" s="555"/>
    </row>
    <row r="661" s="619" customFormat="true" ht="136.8" spans="1:7">
      <c r="A661" s="453" t="s">
        <v>608</v>
      </c>
      <c r="B661" s="630">
        <v>136401.979917</v>
      </c>
      <c r="C661" s="632">
        <v>203683.965234</v>
      </c>
      <c r="D661" s="630">
        <v>193123</v>
      </c>
      <c r="E661" s="630">
        <v>217244.27311671</v>
      </c>
      <c r="F661" s="364">
        <v>0.592676831002763</v>
      </c>
      <c r="G661" s="555" t="s">
        <v>609</v>
      </c>
    </row>
    <row r="662" s="619" customFormat="true" ht="13.7" spans="1:7">
      <c r="A662" s="453" t="s">
        <v>610</v>
      </c>
      <c r="B662" s="630">
        <v>26707.53</v>
      </c>
      <c r="C662" s="632">
        <v>68936.066228</v>
      </c>
      <c r="D662" s="630">
        <v>67785</v>
      </c>
      <c r="E662" s="630">
        <v>71766.0336229887</v>
      </c>
      <c r="F662" s="364">
        <v>1.68710860281683</v>
      </c>
      <c r="G662" s="555"/>
    </row>
    <row r="663" s="619" customFormat="true" ht="13.7" spans="1:7">
      <c r="A663" s="453" t="s">
        <v>611</v>
      </c>
      <c r="B663" s="630">
        <v>5474.2</v>
      </c>
      <c r="C663" s="632">
        <v>6450.714</v>
      </c>
      <c r="D663" s="630">
        <v>6413</v>
      </c>
      <c r="E663" s="630">
        <v>5540.354244</v>
      </c>
      <c r="F663" s="364">
        <v>0.0120847327463374</v>
      </c>
      <c r="G663" s="555"/>
    </row>
    <row r="664" s="619" customFormat="true" ht="13.7" spans="1:7">
      <c r="A664" s="453" t="s">
        <v>612</v>
      </c>
      <c r="B664" s="630">
        <v>2416.4</v>
      </c>
      <c r="C664" s="632">
        <v>2024.349395</v>
      </c>
      <c r="D664" s="630">
        <v>2022</v>
      </c>
      <c r="E664" s="630">
        <v>2062.388895</v>
      </c>
      <c r="F664" s="364">
        <v>-0.146503519698725</v>
      </c>
      <c r="G664" s="555"/>
    </row>
    <row r="665" s="619" customFormat="true" ht="13.7" spans="1:7">
      <c r="A665" s="453" t="s">
        <v>613</v>
      </c>
      <c r="B665" s="630">
        <v>1967.3</v>
      </c>
      <c r="C665" s="632">
        <v>1960</v>
      </c>
      <c r="D665" s="630">
        <v>1960</v>
      </c>
      <c r="E665" s="630">
        <v>2410.8</v>
      </c>
      <c r="F665" s="364">
        <v>0.225435876582118</v>
      </c>
      <c r="G665" s="555"/>
    </row>
    <row r="666" s="619" customFormat="true" ht="13.7" spans="1:7">
      <c r="A666" s="453" t="s">
        <v>614</v>
      </c>
      <c r="B666" s="630">
        <v>19387.43</v>
      </c>
      <c r="C666" s="632">
        <v>22349.3924</v>
      </c>
      <c r="D666" s="630">
        <v>22024</v>
      </c>
      <c r="E666" s="630">
        <v>19633.969473</v>
      </c>
      <c r="F666" s="364">
        <v>0.0127164597370564</v>
      </c>
      <c r="G666" s="555"/>
    </row>
    <row r="667" s="619" customFormat="true" ht="13.7" spans="1:7">
      <c r="A667" s="453" t="s">
        <v>615</v>
      </c>
      <c r="B667" s="630">
        <v>15272.79</v>
      </c>
      <c r="C667" s="632">
        <v>14475.4026</v>
      </c>
      <c r="D667" s="630">
        <v>14336</v>
      </c>
      <c r="E667" s="630">
        <v>25243.153145773</v>
      </c>
      <c r="F667" s="364">
        <v>0.652818715229699</v>
      </c>
      <c r="G667" s="555"/>
    </row>
    <row r="668" s="619" customFormat="true" ht="13.7" spans="1:7">
      <c r="A668" s="453" t="s">
        <v>616</v>
      </c>
      <c r="B668" s="630">
        <v>0</v>
      </c>
      <c r="C668" s="632">
        <v>0</v>
      </c>
      <c r="D668" s="630">
        <v>0</v>
      </c>
      <c r="E668" s="630">
        <v>1563.71024164943</v>
      </c>
      <c r="F668" s="364"/>
      <c r="G668" s="555"/>
    </row>
    <row r="669" s="619" customFormat="true" ht="13.7" spans="1:7">
      <c r="A669" s="453" t="s">
        <v>617</v>
      </c>
      <c r="B669" s="630">
        <v>5140.441003</v>
      </c>
      <c r="C669" s="632">
        <v>11001.369014</v>
      </c>
      <c r="D669" s="630">
        <v>3516</v>
      </c>
      <c r="E669" s="630">
        <v>37819.8294972989</v>
      </c>
      <c r="F669" s="364">
        <v>6.35731223745725</v>
      </c>
      <c r="G669" s="555"/>
    </row>
    <row r="670" s="619" customFormat="true" ht="13.7" spans="1:7">
      <c r="A670" s="453" t="s">
        <v>618</v>
      </c>
      <c r="B670" s="630">
        <v>5896.588914</v>
      </c>
      <c r="C670" s="632">
        <v>13286.624542</v>
      </c>
      <c r="D670" s="630">
        <v>12147</v>
      </c>
      <c r="E670" s="630">
        <v>12714.624542</v>
      </c>
      <c r="F670" s="364">
        <v>1.1562677553818</v>
      </c>
      <c r="G670" s="555"/>
    </row>
    <row r="671" s="619" customFormat="true" ht="13.7" spans="1:7">
      <c r="A671" s="453" t="s">
        <v>619</v>
      </c>
      <c r="B671" s="630">
        <v>849.3</v>
      </c>
      <c r="C671" s="632">
        <v>40129.5997</v>
      </c>
      <c r="D671" s="630">
        <v>40129</v>
      </c>
      <c r="E671" s="630">
        <v>6751.9897</v>
      </c>
      <c r="F671" s="364">
        <v>6.9500644059814</v>
      </c>
      <c r="G671" s="555"/>
    </row>
    <row r="672" s="619" customFormat="true" ht="13.7" spans="1:7">
      <c r="A672" s="453" t="s">
        <v>620</v>
      </c>
      <c r="B672" s="630">
        <v>53290</v>
      </c>
      <c r="C672" s="632">
        <v>23070.447355</v>
      </c>
      <c r="D672" s="630">
        <v>22791</v>
      </c>
      <c r="E672" s="630">
        <v>31737.419755</v>
      </c>
      <c r="F672" s="364">
        <v>-0.404439486676675</v>
      </c>
      <c r="G672" s="555"/>
    </row>
    <row r="673" s="619" customFormat="true" ht="13.7" spans="1:7">
      <c r="A673" s="453" t="s">
        <v>621</v>
      </c>
      <c r="B673" s="630">
        <v>3771.744059</v>
      </c>
      <c r="C673" s="632">
        <v>2472.711049</v>
      </c>
      <c r="D673" s="630">
        <v>2376</v>
      </c>
      <c r="E673" s="630">
        <v>3063.421843</v>
      </c>
      <c r="F673" s="364">
        <v>-0.18779699919188</v>
      </c>
      <c r="G673" s="555"/>
    </row>
    <row r="674" s="619" customFormat="true" ht="13.7" spans="1:7">
      <c r="A674" s="453" t="s">
        <v>622</v>
      </c>
      <c r="B674" s="630">
        <v>3771.744059</v>
      </c>
      <c r="C674" s="632">
        <v>2472.711049</v>
      </c>
      <c r="D674" s="630">
        <v>2376</v>
      </c>
      <c r="E674" s="630">
        <v>1593.171843</v>
      </c>
      <c r="F674" s="364">
        <v>-0.577603406254878</v>
      </c>
      <c r="G674" s="555"/>
    </row>
    <row r="675" s="619" customFormat="true" ht="13.7" spans="1:7">
      <c r="A675" s="453" t="s">
        <v>623</v>
      </c>
      <c r="B675" s="630">
        <v>0</v>
      </c>
      <c r="C675" s="632">
        <v>0</v>
      </c>
      <c r="D675" s="630">
        <v>0</v>
      </c>
      <c r="E675" s="630">
        <v>1470.25</v>
      </c>
      <c r="F675" s="364"/>
      <c r="G675" s="555"/>
    </row>
    <row r="676" s="619" customFormat="true" ht="27.35" spans="1:7">
      <c r="A676" s="453" t="s">
        <v>624</v>
      </c>
      <c r="B676" s="630">
        <v>1359.508744</v>
      </c>
      <c r="C676" s="632">
        <v>572</v>
      </c>
      <c r="D676" s="630">
        <v>572</v>
      </c>
      <c r="E676" s="630">
        <v>810.996172</v>
      </c>
      <c r="F676" s="364">
        <v>-0.403463805893697</v>
      </c>
      <c r="G676" s="555" t="s">
        <v>625</v>
      </c>
    </row>
    <row r="677" s="619" customFormat="true" ht="13.7" spans="1:7">
      <c r="A677" s="453" t="s">
        <v>626</v>
      </c>
      <c r="B677" s="630">
        <v>139.98</v>
      </c>
      <c r="C677" s="632">
        <v>194</v>
      </c>
      <c r="D677" s="630">
        <v>194</v>
      </c>
      <c r="E677" s="630">
        <v>150.701172</v>
      </c>
      <c r="F677" s="364">
        <v>0.0765907415345051</v>
      </c>
      <c r="G677" s="555"/>
    </row>
    <row r="678" s="619" customFormat="true" ht="13.7" spans="1:7">
      <c r="A678" s="453" t="s">
        <v>627</v>
      </c>
      <c r="B678" s="630">
        <v>1217.5</v>
      </c>
      <c r="C678" s="632">
        <v>377</v>
      </c>
      <c r="D678" s="630">
        <v>377</v>
      </c>
      <c r="E678" s="630">
        <v>470.295</v>
      </c>
      <c r="F678" s="364">
        <v>-0.613720739219712</v>
      </c>
      <c r="G678" s="555"/>
    </row>
    <row r="679" s="619" customFormat="true" ht="13.7" spans="1:7">
      <c r="A679" s="453" t="s">
        <v>628</v>
      </c>
      <c r="B679" s="630">
        <v>2.028744</v>
      </c>
      <c r="C679" s="632">
        <v>1</v>
      </c>
      <c r="D679" s="630">
        <v>1</v>
      </c>
      <c r="E679" s="630">
        <v>190</v>
      </c>
      <c r="F679" s="364">
        <v>92.6540046452386</v>
      </c>
      <c r="G679" s="555"/>
    </row>
    <row r="680" s="619" customFormat="true" ht="27.35" spans="1:7">
      <c r="A680" s="453" t="s">
        <v>629</v>
      </c>
      <c r="B680" s="630">
        <v>39674.02</v>
      </c>
      <c r="C680" s="632">
        <v>47843</v>
      </c>
      <c r="D680" s="630">
        <v>47843</v>
      </c>
      <c r="E680" s="630">
        <v>63753.411225</v>
      </c>
      <c r="F680" s="364">
        <v>0.606930964520359</v>
      </c>
      <c r="G680" s="555" t="s">
        <v>630</v>
      </c>
    </row>
    <row r="681" s="619" customFormat="true" ht="13.7" spans="1:7">
      <c r="A681" s="453" t="s">
        <v>631</v>
      </c>
      <c r="B681" s="630">
        <v>12543.24</v>
      </c>
      <c r="C681" s="632">
        <v>16792</v>
      </c>
      <c r="D681" s="630">
        <v>16792</v>
      </c>
      <c r="E681" s="630">
        <v>23938.993945</v>
      </c>
      <c r="F681" s="364">
        <v>0.908517571616265</v>
      </c>
      <c r="G681" s="555"/>
    </row>
    <row r="682" s="619" customFormat="true" ht="13.7" spans="1:7">
      <c r="A682" s="453" t="s">
        <v>632</v>
      </c>
      <c r="B682" s="630">
        <v>17196.14</v>
      </c>
      <c r="C682" s="632">
        <v>21118</v>
      </c>
      <c r="D682" s="630">
        <v>21118</v>
      </c>
      <c r="E682" s="630">
        <v>29321.62814</v>
      </c>
      <c r="F682" s="364">
        <v>0.705128484648299</v>
      </c>
      <c r="G682" s="555"/>
    </row>
    <row r="683" s="619" customFormat="true" ht="13.7" spans="1:7">
      <c r="A683" s="453" t="s">
        <v>633</v>
      </c>
      <c r="B683" s="630">
        <v>1000</v>
      </c>
      <c r="C683" s="632">
        <v>1000</v>
      </c>
      <c r="D683" s="630">
        <v>1000</v>
      </c>
      <c r="E683" s="630">
        <v>1000</v>
      </c>
      <c r="F683" s="364">
        <v>0</v>
      </c>
      <c r="G683" s="555"/>
    </row>
    <row r="684" s="619" customFormat="true" ht="13.7" spans="1:7">
      <c r="A684" s="453" t="s">
        <v>634</v>
      </c>
      <c r="B684" s="630">
        <v>8934.64</v>
      </c>
      <c r="C684" s="632">
        <v>8933</v>
      </c>
      <c r="D684" s="630">
        <v>8933</v>
      </c>
      <c r="E684" s="630">
        <v>9492.78914</v>
      </c>
      <c r="F684" s="364">
        <v>0.062470243904623</v>
      </c>
      <c r="G684" s="555"/>
    </row>
    <row r="685" s="619" customFormat="true" ht="27.35" spans="1:7">
      <c r="A685" s="453" t="s">
        <v>635</v>
      </c>
      <c r="B685" s="630">
        <v>176448</v>
      </c>
      <c r="C685" s="632">
        <v>180646</v>
      </c>
      <c r="D685" s="630">
        <v>180646</v>
      </c>
      <c r="E685" s="630">
        <v>253194.283054284</v>
      </c>
      <c r="F685" s="364">
        <v>0.434951277737826</v>
      </c>
      <c r="G685" s="555" t="s">
        <v>636</v>
      </c>
    </row>
    <row r="686" s="619" customFormat="true" ht="13.7" spans="1:7">
      <c r="A686" s="453" t="s">
        <v>637</v>
      </c>
      <c r="B686" s="630">
        <v>0</v>
      </c>
      <c r="C686" s="632">
        <v>0</v>
      </c>
      <c r="D686" s="630">
        <v>0</v>
      </c>
      <c r="E686" s="630">
        <v>0</v>
      </c>
      <c r="F686" s="364"/>
      <c r="G686" s="555"/>
    </row>
    <row r="687" s="619" customFormat="true" ht="13.7" spans="1:7">
      <c r="A687" s="453" t="s">
        <v>638</v>
      </c>
      <c r="B687" s="630">
        <v>176448</v>
      </c>
      <c r="C687" s="632">
        <v>180646</v>
      </c>
      <c r="D687" s="630">
        <v>180646</v>
      </c>
      <c r="E687" s="630">
        <v>253192.931758284</v>
      </c>
      <c r="F687" s="364">
        <v>0.434943619413561</v>
      </c>
      <c r="G687" s="555"/>
    </row>
    <row r="688" s="619" customFormat="true" ht="13.7" spans="1:7">
      <c r="A688" s="453" t="s">
        <v>639</v>
      </c>
      <c r="B688" s="630">
        <v>0</v>
      </c>
      <c r="C688" s="632">
        <v>0</v>
      </c>
      <c r="D688" s="630">
        <v>0</v>
      </c>
      <c r="E688" s="630">
        <v>1.351296</v>
      </c>
      <c r="F688" s="364"/>
      <c r="G688" s="555"/>
    </row>
    <row r="689" s="619" customFormat="true" ht="27.35" spans="1:7">
      <c r="A689" s="453" t="s">
        <v>640</v>
      </c>
      <c r="B689" s="630">
        <v>1501.95</v>
      </c>
      <c r="C689" s="632">
        <v>1702</v>
      </c>
      <c r="D689" s="630">
        <v>1702</v>
      </c>
      <c r="E689" s="630">
        <v>1859</v>
      </c>
      <c r="F689" s="364">
        <v>0.237724291754053</v>
      </c>
      <c r="G689" s="555" t="s">
        <v>641</v>
      </c>
    </row>
    <row r="690" s="619" customFormat="true" ht="13.7" spans="1:7">
      <c r="A690" s="453" t="s">
        <v>642</v>
      </c>
      <c r="B690" s="630">
        <v>472</v>
      </c>
      <c r="C690" s="632">
        <v>472</v>
      </c>
      <c r="D690" s="630">
        <v>472</v>
      </c>
      <c r="E690" s="630">
        <v>449</v>
      </c>
      <c r="F690" s="364">
        <v>-0.048728813559322</v>
      </c>
      <c r="G690" s="555"/>
    </row>
    <row r="691" s="619" customFormat="true" ht="13.7" spans="1:7">
      <c r="A691" s="453" t="s">
        <v>643</v>
      </c>
      <c r="B691" s="630">
        <v>1029.95</v>
      </c>
      <c r="C691" s="632">
        <v>1230</v>
      </c>
      <c r="D691" s="630">
        <v>1230</v>
      </c>
      <c r="E691" s="630">
        <v>1410</v>
      </c>
      <c r="F691" s="364">
        <v>0.368998495072576</v>
      </c>
      <c r="G691" s="555"/>
    </row>
    <row r="692" s="619" customFormat="true" ht="13.7" spans="1:7">
      <c r="A692" s="453" t="s">
        <v>644</v>
      </c>
      <c r="B692" s="630">
        <v>0</v>
      </c>
      <c r="C692" s="632">
        <v>0</v>
      </c>
      <c r="D692" s="630">
        <v>0</v>
      </c>
      <c r="E692" s="630">
        <v>0</v>
      </c>
      <c r="F692" s="364"/>
      <c r="G692" s="555"/>
    </row>
    <row r="693" s="619" customFormat="true" ht="27.35" spans="1:7">
      <c r="A693" s="453" t="s">
        <v>645</v>
      </c>
      <c r="B693" s="630">
        <v>0</v>
      </c>
      <c r="C693" s="632">
        <v>0</v>
      </c>
      <c r="D693" s="630">
        <v>0</v>
      </c>
      <c r="E693" s="630">
        <v>250</v>
      </c>
      <c r="F693" s="364"/>
      <c r="G693" s="555" t="s">
        <v>646</v>
      </c>
    </row>
    <row r="694" s="619" customFormat="true" ht="13.7" spans="1:7">
      <c r="A694" s="453" t="s">
        <v>647</v>
      </c>
      <c r="B694" s="630">
        <v>0</v>
      </c>
      <c r="C694" s="632">
        <v>0</v>
      </c>
      <c r="D694" s="630">
        <v>0</v>
      </c>
      <c r="E694" s="630">
        <v>250</v>
      </c>
      <c r="F694" s="364"/>
      <c r="G694" s="555"/>
    </row>
    <row r="695" s="619" customFormat="true" ht="13.7" spans="1:7">
      <c r="A695" s="453" t="s">
        <v>648</v>
      </c>
      <c r="B695" s="630">
        <v>0</v>
      </c>
      <c r="C695" s="632">
        <v>0</v>
      </c>
      <c r="D695" s="630">
        <v>0</v>
      </c>
      <c r="E695" s="630">
        <v>0</v>
      </c>
      <c r="F695" s="364"/>
      <c r="G695" s="555"/>
    </row>
    <row r="696" s="619" customFormat="true" ht="13.7" spans="1:7">
      <c r="A696" s="453" t="s">
        <v>649</v>
      </c>
      <c r="B696" s="630">
        <v>23058.49</v>
      </c>
      <c r="C696" s="632">
        <v>24973.238424</v>
      </c>
      <c r="D696" s="630">
        <v>20167</v>
      </c>
      <c r="E696" s="630">
        <v>26537.540216</v>
      </c>
      <c r="F696" s="364">
        <v>0.150879360096867</v>
      </c>
      <c r="G696" s="555"/>
    </row>
    <row r="697" s="619" customFormat="true" ht="13.7" spans="1:7">
      <c r="A697" s="453" t="s">
        <v>95</v>
      </c>
      <c r="B697" s="630">
        <v>9819.42</v>
      </c>
      <c r="C697" s="632">
        <v>10244.395957</v>
      </c>
      <c r="D697" s="630">
        <v>9788</v>
      </c>
      <c r="E697" s="630">
        <v>8433.562076</v>
      </c>
      <c r="F697" s="364">
        <v>-0.141134397347297</v>
      </c>
      <c r="G697" s="555"/>
    </row>
    <row r="698" s="619" customFormat="true" ht="13.7" spans="1:7">
      <c r="A698" s="453" t="s">
        <v>96</v>
      </c>
      <c r="B698" s="630">
        <v>0</v>
      </c>
      <c r="C698" s="632">
        <v>0</v>
      </c>
      <c r="D698" s="630">
        <v>0</v>
      </c>
      <c r="E698" s="630">
        <v>0</v>
      </c>
      <c r="F698" s="364"/>
      <c r="G698" s="555"/>
    </row>
    <row r="699" s="619" customFormat="true" ht="13.7" spans="1:7">
      <c r="A699" s="453" t="s">
        <v>97</v>
      </c>
      <c r="B699" s="630">
        <v>0</v>
      </c>
      <c r="C699" s="632">
        <v>0</v>
      </c>
      <c r="D699" s="630">
        <v>0</v>
      </c>
      <c r="E699" s="630">
        <v>0</v>
      </c>
      <c r="F699" s="364"/>
      <c r="G699" s="555"/>
    </row>
    <row r="700" s="619" customFormat="true" ht="13.7" spans="1:7">
      <c r="A700" s="453" t="s">
        <v>139</v>
      </c>
      <c r="B700" s="630">
        <v>0</v>
      </c>
      <c r="C700" s="632">
        <v>486</v>
      </c>
      <c r="D700" s="630">
        <v>486</v>
      </c>
      <c r="E700" s="630">
        <v>440.88</v>
      </c>
      <c r="F700" s="364"/>
      <c r="G700" s="555"/>
    </row>
    <row r="701" s="619" customFormat="true" ht="13.7" spans="1:7">
      <c r="A701" s="453" t="s">
        <v>650</v>
      </c>
      <c r="B701" s="630">
        <v>4697.01</v>
      </c>
      <c r="C701" s="632">
        <v>3337.4454</v>
      </c>
      <c r="D701" s="630">
        <v>1375</v>
      </c>
      <c r="E701" s="630">
        <v>5009.3854</v>
      </c>
      <c r="F701" s="364">
        <v>0.066505159665404</v>
      </c>
      <c r="G701" s="555"/>
    </row>
    <row r="702" s="619" customFormat="true" ht="13.7" spans="1:7">
      <c r="A702" s="453" t="s">
        <v>651</v>
      </c>
      <c r="B702" s="630">
        <v>3405.25999999998</v>
      </c>
      <c r="C702" s="632">
        <v>3303.397067</v>
      </c>
      <c r="D702" s="630">
        <v>2381</v>
      </c>
      <c r="E702" s="630">
        <v>4782.337067</v>
      </c>
      <c r="F702" s="364">
        <v>0.404397040754606</v>
      </c>
      <c r="G702" s="555"/>
    </row>
    <row r="703" s="619" customFormat="true" ht="13.7" spans="1:7">
      <c r="A703" s="453" t="s">
        <v>104</v>
      </c>
      <c r="B703" s="630">
        <v>3754.8</v>
      </c>
      <c r="C703" s="632">
        <v>6080</v>
      </c>
      <c r="D703" s="630">
        <v>6080</v>
      </c>
      <c r="E703" s="630">
        <v>4146.035673</v>
      </c>
      <c r="F703" s="364">
        <v>0.104196141738575</v>
      </c>
      <c r="G703" s="555"/>
    </row>
    <row r="704" s="619" customFormat="true" ht="13.7" spans="1:7">
      <c r="A704" s="453" t="s">
        <v>652</v>
      </c>
      <c r="B704" s="630">
        <v>1382</v>
      </c>
      <c r="C704" s="632">
        <v>1522</v>
      </c>
      <c r="D704" s="630">
        <v>57</v>
      </c>
      <c r="E704" s="630">
        <v>3725.34</v>
      </c>
      <c r="F704" s="364">
        <v>1.69561505065123</v>
      </c>
      <c r="G704" s="555"/>
    </row>
    <row r="705" s="619" customFormat="true" ht="27.35" spans="1:7">
      <c r="A705" s="453" t="s">
        <v>653</v>
      </c>
      <c r="B705" s="630">
        <v>362</v>
      </c>
      <c r="C705" s="632">
        <v>262</v>
      </c>
      <c r="D705" s="630">
        <v>262</v>
      </c>
      <c r="E705" s="630">
        <v>566.245</v>
      </c>
      <c r="F705" s="364">
        <v>0.56421270718232</v>
      </c>
      <c r="G705" s="555" t="s">
        <v>654</v>
      </c>
    </row>
    <row r="706" s="619" customFormat="true" ht="13.7" spans="1:7">
      <c r="A706" s="453" t="s">
        <v>655</v>
      </c>
      <c r="B706" s="630">
        <v>362</v>
      </c>
      <c r="C706" s="632">
        <v>262</v>
      </c>
      <c r="D706" s="630">
        <v>262</v>
      </c>
      <c r="E706" s="630">
        <v>566.245</v>
      </c>
      <c r="F706" s="364">
        <v>0.56421270718232</v>
      </c>
      <c r="G706" s="555"/>
    </row>
    <row r="707" s="619" customFormat="true" ht="54.7" spans="1:7">
      <c r="A707" s="453" t="s">
        <v>656</v>
      </c>
      <c r="B707" s="630">
        <v>222719.698388</v>
      </c>
      <c r="C707" s="632">
        <v>422557.424656</v>
      </c>
      <c r="D707" s="630">
        <v>392317</v>
      </c>
      <c r="E707" s="630">
        <v>348255.74472</v>
      </c>
      <c r="F707" s="364">
        <v>0.563650396622321</v>
      </c>
      <c r="G707" s="555" t="s">
        <v>657</v>
      </c>
    </row>
    <row r="708" s="619" customFormat="true" ht="13.7" spans="1:7">
      <c r="A708" s="453" t="s">
        <v>658</v>
      </c>
      <c r="B708" s="630">
        <v>222719.698388</v>
      </c>
      <c r="C708" s="632">
        <v>422557.424656</v>
      </c>
      <c r="D708" s="630">
        <v>392317</v>
      </c>
      <c r="E708" s="630">
        <v>348255.74472</v>
      </c>
      <c r="F708" s="364">
        <v>0.563650396622321</v>
      </c>
      <c r="G708" s="555"/>
    </row>
    <row r="709" s="619" customFormat="true" ht="13.7" spans="1:7">
      <c r="A709" s="453" t="s">
        <v>659</v>
      </c>
      <c r="B709" s="630">
        <v>1833384.47076</v>
      </c>
      <c r="C709" s="632">
        <v>1858295.911331</v>
      </c>
      <c r="D709" s="630">
        <v>1788153</v>
      </c>
      <c r="E709" s="630">
        <v>1584678.95884579</v>
      </c>
      <c r="F709" s="364">
        <v>-0.135653768143413</v>
      </c>
      <c r="G709" s="555"/>
    </row>
    <row r="710" s="619" customFormat="true" ht="13.7" spans="1:7">
      <c r="A710" s="453" t="s">
        <v>660</v>
      </c>
      <c r="B710" s="630">
        <v>51433.734</v>
      </c>
      <c r="C710" s="632">
        <v>54178.7198</v>
      </c>
      <c r="D710" s="630">
        <v>54126</v>
      </c>
      <c r="E710" s="630">
        <v>61586.791978</v>
      </c>
      <c r="F710" s="364">
        <v>0.19740075604855</v>
      </c>
      <c r="G710" s="555"/>
    </row>
    <row r="711" s="619" customFormat="true" ht="13.7" spans="1:7">
      <c r="A711" s="453" t="s">
        <v>95</v>
      </c>
      <c r="B711" s="630">
        <v>14347.21</v>
      </c>
      <c r="C711" s="632">
        <v>15210</v>
      </c>
      <c r="D711" s="630">
        <v>15210</v>
      </c>
      <c r="E711" s="630">
        <v>14754.503761</v>
      </c>
      <c r="F711" s="364">
        <v>0.0283883598971508</v>
      </c>
      <c r="G711" s="555"/>
    </row>
    <row r="712" s="619" customFormat="true" ht="13.7" spans="1:7">
      <c r="A712" s="453" t="s">
        <v>96</v>
      </c>
      <c r="B712" s="630">
        <v>16834.654</v>
      </c>
      <c r="C712" s="632">
        <v>20037</v>
      </c>
      <c r="D712" s="630">
        <v>20037</v>
      </c>
      <c r="E712" s="630">
        <v>18143.906334</v>
      </c>
      <c r="F712" s="364">
        <v>0.0777712647970075</v>
      </c>
      <c r="G712" s="555"/>
    </row>
    <row r="713" s="619" customFormat="true" ht="13.7" spans="1:7">
      <c r="A713" s="453" t="s">
        <v>97</v>
      </c>
      <c r="B713" s="630">
        <v>0</v>
      </c>
      <c r="C713" s="632">
        <v>0</v>
      </c>
      <c r="D713" s="630">
        <v>0</v>
      </c>
      <c r="E713" s="630">
        <v>0</v>
      </c>
      <c r="F713" s="364"/>
      <c r="G713" s="555"/>
    </row>
    <row r="714" s="619" customFormat="true" ht="13.7" spans="1:7">
      <c r="A714" s="453" t="s">
        <v>661</v>
      </c>
      <c r="B714" s="630">
        <v>92.66</v>
      </c>
      <c r="C714" s="632">
        <v>165</v>
      </c>
      <c r="D714" s="630">
        <v>165</v>
      </c>
      <c r="E714" s="630">
        <v>1253.5535</v>
      </c>
      <c r="F714" s="364">
        <v>12.5285290308655</v>
      </c>
      <c r="G714" s="555"/>
    </row>
    <row r="715" s="619" customFormat="true" ht="13.7" spans="1:7">
      <c r="A715" s="453" t="s">
        <v>662</v>
      </c>
      <c r="B715" s="630">
        <v>1319.5</v>
      </c>
      <c r="C715" s="632">
        <v>1221</v>
      </c>
      <c r="D715" s="630">
        <v>1221</v>
      </c>
      <c r="E715" s="630">
        <v>10048.17225</v>
      </c>
      <c r="F715" s="364">
        <v>6.61513622584312</v>
      </c>
      <c r="G715" s="555"/>
    </row>
    <row r="716" s="619" customFormat="true" ht="13.7" spans="1:7">
      <c r="A716" s="453" t="s">
        <v>663</v>
      </c>
      <c r="B716" s="630">
        <v>0</v>
      </c>
      <c r="C716" s="632">
        <v>0</v>
      </c>
      <c r="D716" s="630">
        <v>0</v>
      </c>
      <c r="E716" s="630">
        <v>0</v>
      </c>
      <c r="F716" s="364"/>
      <c r="G716" s="555"/>
    </row>
    <row r="717" s="619" customFormat="true" ht="13.7" spans="1:7">
      <c r="A717" s="453" t="s">
        <v>664</v>
      </c>
      <c r="B717" s="630">
        <v>560.38</v>
      </c>
      <c r="C717" s="632">
        <v>560</v>
      </c>
      <c r="D717" s="630">
        <v>560</v>
      </c>
      <c r="E717" s="630">
        <v>0</v>
      </c>
      <c r="F717" s="364">
        <v>-1</v>
      </c>
      <c r="G717" s="555"/>
    </row>
    <row r="718" s="619" customFormat="true" ht="13.7" spans="1:7">
      <c r="A718" s="453" t="s">
        <v>665</v>
      </c>
      <c r="B718" s="630">
        <v>0</v>
      </c>
      <c r="C718" s="632">
        <v>0</v>
      </c>
      <c r="D718" s="630">
        <v>0</v>
      </c>
      <c r="E718" s="630">
        <v>4048.4878</v>
      </c>
      <c r="F718" s="364"/>
      <c r="G718" s="555"/>
    </row>
    <row r="719" s="619" customFormat="true" ht="13.7" spans="1:7">
      <c r="A719" s="453" t="s">
        <v>666</v>
      </c>
      <c r="B719" s="630">
        <v>18279.33</v>
      </c>
      <c r="C719" s="632">
        <v>16985.7198</v>
      </c>
      <c r="D719" s="630">
        <v>16933</v>
      </c>
      <c r="E719" s="630">
        <v>13338.168333</v>
      </c>
      <c r="F719" s="364">
        <v>-0.270314156317546</v>
      </c>
      <c r="G719" s="555"/>
    </row>
    <row r="720" s="619" customFormat="true" ht="41.05" spans="1:7">
      <c r="A720" s="453" t="s">
        <v>667</v>
      </c>
      <c r="B720" s="630">
        <v>14437.79</v>
      </c>
      <c r="C720" s="632">
        <v>10892.045</v>
      </c>
      <c r="D720" s="630">
        <v>10199</v>
      </c>
      <c r="E720" s="630">
        <v>32761.4198633687</v>
      </c>
      <c r="F720" s="364">
        <v>1.26914367526946</v>
      </c>
      <c r="G720" s="555" t="s">
        <v>668</v>
      </c>
    </row>
    <row r="721" s="619" customFormat="true" ht="13.7" spans="1:7">
      <c r="A721" s="453" t="s">
        <v>669</v>
      </c>
      <c r="B721" s="630">
        <v>2476.79</v>
      </c>
      <c r="C721" s="632">
        <v>2448.045</v>
      </c>
      <c r="D721" s="630">
        <v>1755</v>
      </c>
      <c r="E721" s="630">
        <v>2535.898582</v>
      </c>
      <c r="F721" s="364">
        <v>0.0238649954174557</v>
      </c>
      <c r="G721" s="555"/>
    </row>
    <row r="722" s="619" customFormat="true" ht="13.7" spans="1:7">
      <c r="A722" s="453" t="s">
        <v>670</v>
      </c>
      <c r="B722" s="630">
        <v>3400</v>
      </c>
      <c r="C722" s="632">
        <v>0</v>
      </c>
      <c r="D722" s="630">
        <v>0</v>
      </c>
      <c r="E722" s="630">
        <v>0</v>
      </c>
      <c r="F722" s="364">
        <v>-1</v>
      </c>
      <c r="G722" s="555"/>
    </row>
    <row r="723" s="619" customFormat="true" ht="13.7" spans="1:7">
      <c r="A723" s="453" t="s">
        <v>671</v>
      </c>
      <c r="B723" s="630">
        <v>8561</v>
      </c>
      <c r="C723" s="632">
        <v>8444</v>
      </c>
      <c r="D723" s="630">
        <v>8444</v>
      </c>
      <c r="E723" s="630">
        <v>30225.5212813687</v>
      </c>
      <c r="F723" s="364">
        <v>2.53060638726419</v>
      </c>
      <c r="G723" s="555"/>
    </row>
    <row r="724" s="619" customFormat="true" ht="13.7" spans="1:7">
      <c r="A724" s="453" t="s">
        <v>672</v>
      </c>
      <c r="B724" s="630">
        <v>343990.79876</v>
      </c>
      <c r="C724" s="632">
        <v>353918.112023</v>
      </c>
      <c r="D724" s="630">
        <v>329010</v>
      </c>
      <c r="E724" s="630">
        <v>340139.307110679</v>
      </c>
      <c r="F724" s="364">
        <v>-0.0111964961365389</v>
      </c>
      <c r="G724" s="555"/>
    </row>
    <row r="725" s="619" customFormat="true" ht="13.7" spans="1:7">
      <c r="A725" s="453" t="s">
        <v>673</v>
      </c>
      <c r="B725" s="630">
        <v>6006.86</v>
      </c>
      <c r="C725" s="632">
        <v>9130</v>
      </c>
      <c r="D725" s="630">
        <v>9130</v>
      </c>
      <c r="E725" s="630">
        <v>10087</v>
      </c>
      <c r="F725" s="364">
        <v>0.679246727907759</v>
      </c>
      <c r="G725" s="555"/>
    </row>
    <row r="726" s="619" customFormat="true" ht="13.7" spans="1:7">
      <c r="A726" s="453" t="s">
        <v>674</v>
      </c>
      <c r="B726" s="630">
        <v>281275.5</v>
      </c>
      <c r="C726" s="632">
        <v>276069.204117</v>
      </c>
      <c r="D726" s="630">
        <v>271017</v>
      </c>
      <c r="E726" s="630">
        <v>277716.437946082</v>
      </c>
      <c r="F726" s="364">
        <v>-0.0126532956262384</v>
      </c>
      <c r="G726" s="555"/>
    </row>
    <row r="727" s="619" customFormat="true" ht="13.7" spans="1:7">
      <c r="A727" s="453" t="s">
        <v>675</v>
      </c>
      <c r="B727" s="630">
        <v>0</v>
      </c>
      <c r="C727" s="632">
        <v>0</v>
      </c>
      <c r="D727" s="630">
        <v>0</v>
      </c>
      <c r="E727" s="630">
        <v>0</v>
      </c>
      <c r="F727" s="364"/>
      <c r="G727" s="555"/>
    </row>
    <row r="728" s="619" customFormat="true" ht="13.7" spans="1:7">
      <c r="A728" s="453" t="s">
        <v>676</v>
      </c>
      <c r="B728" s="630">
        <v>26396</v>
      </c>
      <c r="C728" s="632">
        <v>24285.099956</v>
      </c>
      <c r="D728" s="630">
        <v>9964</v>
      </c>
      <c r="E728" s="630">
        <v>22797.5551285967</v>
      </c>
      <c r="F728" s="364">
        <v>-0.136325385338813</v>
      </c>
      <c r="G728" s="555"/>
    </row>
    <row r="729" s="619" customFormat="true" ht="13.7" spans="1:7">
      <c r="A729" s="453" t="s">
        <v>677</v>
      </c>
      <c r="B729" s="630">
        <v>0</v>
      </c>
      <c r="C729" s="632">
        <v>0</v>
      </c>
      <c r="D729" s="630">
        <v>0</v>
      </c>
      <c r="E729" s="630">
        <v>0</v>
      </c>
      <c r="F729" s="364"/>
      <c r="G729" s="555"/>
    </row>
    <row r="730" s="619" customFormat="true" ht="13.7" spans="1:7">
      <c r="A730" s="453" t="s">
        <v>678</v>
      </c>
      <c r="B730" s="630">
        <v>0</v>
      </c>
      <c r="C730" s="632">
        <v>0</v>
      </c>
      <c r="D730" s="630">
        <v>0</v>
      </c>
      <c r="E730" s="630">
        <v>0</v>
      </c>
      <c r="F730" s="364"/>
      <c r="G730" s="555"/>
    </row>
    <row r="731" s="619" customFormat="true" ht="13.7" spans="1:7">
      <c r="A731" s="453" t="s">
        <v>679</v>
      </c>
      <c r="B731" s="630"/>
      <c r="C731" s="632">
        <v>0</v>
      </c>
      <c r="D731" s="630">
        <v>0</v>
      </c>
      <c r="E731" s="630">
        <v>0</v>
      </c>
      <c r="F731" s="364"/>
      <c r="G731" s="555"/>
    </row>
    <row r="732" s="619" customFormat="true" ht="13.7" spans="1:7">
      <c r="A732" s="453" t="s">
        <v>680</v>
      </c>
      <c r="B732" s="630">
        <v>30312.43876</v>
      </c>
      <c r="C732" s="632">
        <v>44433.80795</v>
      </c>
      <c r="D732" s="630">
        <v>38899</v>
      </c>
      <c r="E732" s="630">
        <v>29538.314036</v>
      </c>
      <c r="F732" s="364">
        <v>-0.0255381868192516</v>
      </c>
      <c r="G732" s="555"/>
    </row>
    <row r="733" s="619" customFormat="true" ht="13.7" spans="1:7">
      <c r="A733" s="453" t="s">
        <v>681</v>
      </c>
      <c r="B733" s="630">
        <v>13801.7</v>
      </c>
      <c r="C733" s="632">
        <v>13872.080388</v>
      </c>
      <c r="D733" s="630">
        <v>4209</v>
      </c>
      <c r="E733" s="630">
        <v>12851.3499967422</v>
      </c>
      <c r="F733" s="364">
        <v>-0.0688574598243518</v>
      </c>
      <c r="G733" s="555"/>
    </row>
    <row r="734" s="619" customFormat="true" ht="13.7" spans="1:7">
      <c r="A734" s="453" t="s">
        <v>682</v>
      </c>
      <c r="B734" s="630">
        <v>13801.7</v>
      </c>
      <c r="C734" s="632">
        <v>13872.080388</v>
      </c>
      <c r="D734" s="630">
        <v>4209</v>
      </c>
      <c r="E734" s="630">
        <v>12147.680388</v>
      </c>
      <c r="F734" s="364">
        <v>-0.119841730511459</v>
      </c>
      <c r="G734" s="555"/>
    </row>
    <row r="735" s="619" customFormat="true" ht="13.7" spans="1:7">
      <c r="A735" s="453" t="s">
        <v>683</v>
      </c>
      <c r="B735" s="630">
        <v>0</v>
      </c>
      <c r="C735" s="632">
        <v>0</v>
      </c>
      <c r="D735" s="630">
        <v>0</v>
      </c>
      <c r="E735" s="630">
        <v>0</v>
      </c>
      <c r="F735" s="364"/>
      <c r="G735" s="555"/>
    </row>
    <row r="736" s="619" customFormat="true" ht="13.7" spans="1:7">
      <c r="A736" s="453" t="s">
        <v>684</v>
      </c>
      <c r="B736" s="630">
        <v>0</v>
      </c>
      <c r="C736" s="632">
        <v>0</v>
      </c>
      <c r="D736" s="630">
        <v>0</v>
      </c>
      <c r="E736" s="630">
        <v>0</v>
      </c>
      <c r="F736" s="364"/>
      <c r="G736" s="555"/>
    </row>
    <row r="737" s="619" customFormat="true" ht="13.7" spans="1:7">
      <c r="A737" s="453" t="s">
        <v>685</v>
      </c>
      <c r="B737" s="630">
        <v>0</v>
      </c>
      <c r="C737" s="632">
        <v>0</v>
      </c>
      <c r="D737" s="630">
        <v>0</v>
      </c>
      <c r="E737" s="630">
        <v>703.669608742245</v>
      </c>
      <c r="F737" s="364"/>
      <c r="G737" s="555"/>
    </row>
    <row r="738" s="619" customFormat="true" ht="13.7" spans="1:7">
      <c r="A738" s="453" t="s">
        <v>686</v>
      </c>
      <c r="B738" s="630">
        <v>0</v>
      </c>
      <c r="C738" s="632">
        <v>0</v>
      </c>
      <c r="D738" s="630">
        <v>0</v>
      </c>
      <c r="E738" s="630">
        <v>0</v>
      </c>
      <c r="F738" s="364"/>
      <c r="G738" s="555"/>
    </row>
    <row r="739" s="619" customFormat="true" ht="13.7" spans="1:7">
      <c r="A739" s="453" t="s">
        <v>687</v>
      </c>
      <c r="B739" s="630">
        <v>0</v>
      </c>
      <c r="C739" s="632">
        <v>0</v>
      </c>
      <c r="D739" s="630">
        <v>0</v>
      </c>
      <c r="E739" s="630">
        <v>0</v>
      </c>
      <c r="F739" s="364"/>
      <c r="G739" s="555"/>
    </row>
    <row r="740" s="619" customFormat="true" ht="13.7" spans="1:7">
      <c r="A740" s="453" t="s">
        <v>688</v>
      </c>
      <c r="B740" s="630">
        <v>0</v>
      </c>
      <c r="C740" s="632">
        <v>0</v>
      </c>
      <c r="D740" s="630">
        <v>0</v>
      </c>
      <c r="E740" s="630">
        <v>0</v>
      </c>
      <c r="F740" s="364"/>
      <c r="G740" s="555"/>
    </row>
    <row r="741" s="619" customFormat="true" ht="13.7" spans="1:7">
      <c r="A741" s="453" t="s">
        <v>689</v>
      </c>
      <c r="B741" s="630">
        <v>0</v>
      </c>
      <c r="C741" s="632">
        <v>0</v>
      </c>
      <c r="D741" s="630">
        <v>0</v>
      </c>
      <c r="E741" s="630">
        <v>0</v>
      </c>
      <c r="F741" s="364"/>
      <c r="G741" s="555"/>
    </row>
    <row r="742" s="619" customFormat="true" ht="13.7" spans="1:7">
      <c r="A742" s="453" t="s">
        <v>690</v>
      </c>
      <c r="B742" s="630">
        <v>0</v>
      </c>
      <c r="C742" s="632">
        <v>0</v>
      </c>
      <c r="D742" s="630">
        <v>0</v>
      </c>
      <c r="E742" s="630">
        <v>0</v>
      </c>
      <c r="F742" s="364"/>
      <c r="G742" s="555"/>
    </row>
    <row r="743" s="619" customFormat="true" ht="13.7" spans="1:7">
      <c r="A743" s="453" t="s">
        <v>691</v>
      </c>
      <c r="B743" s="630">
        <v>0</v>
      </c>
      <c r="C743" s="632">
        <v>0</v>
      </c>
      <c r="D743" s="630">
        <v>0</v>
      </c>
      <c r="E743" s="630">
        <v>0</v>
      </c>
      <c r="F743" s="364"/>
      <c r="G743" s="555"/>
    </row>
    <row r="744" s="619" customFormat="true" ht="13.7" spans="1:7">
      <c r="A744" s="453" t="s">
        <v>692</v>
      </c>
      <c r="B744" s="630">
        <v>0</v>
      </c>
      <c r="C744" s="632">
        <v>0</v>
      </c>
      <c r="D744" s="630">
        <v>0</v>
      </c>
      <c r="E744" s="630">
        <v>0</v>
      </c>
      <c r="F744" s="364"/>
      <c r="G744" s="555"/>
    </row>
    <row r="745" s="619" customFormat="true" ht="13.7" spans="1:7">
      <c r="A745" s="453" t="s">
        <v>693</v>
      </c>
      <c r="B745" s="630">
        <v>0</v>
      </c>
      <c r="C745" s="632">
        <v>0</v>
      </c>
      <c r="D745" s="630">
        <v>0</v>
      </c>
      <c r="E745" s="630">
        <v>0</v>
      </c>
      <c r="F745" s="364"/>
      <c r="G745" s="555"/>
    </row>
    <row r="746" s="619" customFormat="true" ht="13.7" spans="1:7">
      <c r="A746" s="453" t="s">
        <v>694</v>
      </c>
      <c r="B746" s="630">
        <v>0</v>
      </c>
      <c r="C746" s="632">
        <v>0</v>
      </c>
      <c r="D746" s="630">
        <v>0</v>
      </c>
      <c r="E746" s="630">
        <v>0</v>
      </c>
      <c r="F746" s="364"/>
      <c r="G746" s="555"/>
    </row>
    <row r="747" s="619" customFormat="true" ht="13.7" spans="1:7">
      <c r="A747" s="453" t="s">
        <v>695</v>
      </c>
      <c r="B747" s="630">
        <v>0</v>
      </c>
      <c r="C747" s="632">
        <v>0</v>
      </c>
      <c r="D747" s="630">
        <v>0</v>
      </c>
      <c r="E747" s="630">
        <v>0</v>
      </c>
      <c r="F747" s="364"/>
      <c r="G747" s="555"/>
    </row>
    <row r="748" s="619" customFormat="true" ht="13.7" spans="1:7">
      <c r="A748" s="453" t="s">
        <v>696</v>
      </c>
      <c r="B748" s="630">
        <v>0</v>
      </c>
      <c r="C748" s="632">
        <v>0</v>
      </c>
      <c r="D748" s="630">
        <v>0</v>
      </c>
      <c r="E748" s="630">
        <v>0</v>
      </c>
      <c r="F748" s="364"/>
      <c r="G748" s="555"/>
    </row>
    <row r="749" s="619" customFormat="true" ht="13.7" spans="1:7">
      <c r="A749" s="453" t="s">
        <v>697</v>
      </c>
      <c r="B749" s="630">
        <v>0</v>
      </c>
      <c r="C749" s="632">
        <v>0</v>
      </c>
      <c r="D749" s="630">
        <v>0</v>
      </c>
      <c r="E749" s="630">
        <v>0</v>
      </c>
      <c r="F749" s="364"/>
      <c r="G749" s="555"/>
    </row>
    <row r="750" s="619" customFormat="true" ht="13.7" spans="1:7">
      <c r="A750" s="453" t="s">
        <v>698</v>
      </c>
      <c r="B750" s="630">
        <v>0</v>
      </c>
      <c r="C750" s="632">
        <v>0</v>
      </c>
      <c r="D750" s="630">
        <v>0</v>
      </c>
      <c r="E750" s="630">
        <v>0</v>
      </c>
      <c r="F750" s="364"/>
      <c r="G750" s="555"/>
    </row>
    <row r="751" s="619" customFormat="true" ht="13.7" spans="1:7">
      <c r="A751" s="453" t="s">
        <v>699</v>
      </c>
      <c r="B751" s="630">
        <v>0</v>
      </c>
      <c r="C751" s="632">
        <v>0</v>
      </c>
      <c r="D751" s="630">
        <v>0</v>
      </c>
      <c r="E751" s="630">
        <v>0</v>
      </c>
      <c r="F751" s="364"/>
      <c r="G751" s="555"/>
    </row>
    <row r="752" s="619" customFormat="true" ht="13.7" spans="1:7">
      <c r="A752" s="453" t="s">
        <v>700</v>
      </c>
      <c r="B752" s="630">
        <v>0</v>
      </c>
      <c r="C752" s="632">
        <v>0</v>
      </c>
      <c r="D752" s="630">
        <v>0</v>
      </c>
      <c r="E752" s="630">
        <v>0</v>
      </c>
      <c r="F752" s="364"/>
      <c r="G752" s="555"/>
    </row>
    <row r="753" s="619" customFormat="true" ht="13.7" spans="1:7">
      <c r="A753" s="453" t="s">
        <v>701</v>
      </c>
      <c r="B753" s="630">
        <v>0</v>
      </c>
      <c r="C753" s="632">
        <v>0</v>
      </c>
      <c r="D753" s="630">
        <v>0</v>
      </c>
      <c r="E753" s="630">
        <v>0</v>
      </c>
      <c r="F753" s="364"/>
      <c r="G753" s="555"/>
    </row>
    <row r="754" s="619" customFormat="true" ht="13.7" spans="1:7">
      <c r="A754" s="453" t="s">
        <v>702</v>
      </c>
      <c r="B754" s="630">
        <v>0</v>
      </c>
      <c r="C754" s="632">
        <v>0</v>
      </c>
      <c r="D754" s="630">
        <v>0</v>
      </c>
      <c r="E754" s="630">
        <v>0</v>
      </c>
      <c r="F754" s="364"/>
      <c r="G754" s="555"/>
    </row>
    <row r="755" s="619" customFormat="true" ht="13.7" spans="1:7">
      <c r="A755" s="453" t="s">
        <v>703</v>
      </c>
      <c r="B755" s="630">
        <v>0</v>
      </c>
      <c r="C755" s="632">
        <v>0</v>
      </c>
      <c r="D755" s="630">
        <v>0</v>
      </c>
      <c r="E755" s="630">
        <v>0</v>
      </c>
      <c r="F755" s="364"/>
      <c r="G755" s="555"/>
    </row>
    <row r="756" s="619" customFormat="true" ht="13.7" spans="1:7">
      <c r="A756" s="453" t="s">
        <v>704</v>
      </c>
      <c r="B756" s="630">
        <v>0</v>
      </c>
      <c r="C756" s="632">
        <v>0</v>
      </c>
      <c r="D756" s="630">
        <v>0</v>
      </c>
      <c r="E756" s="630">
        <v>0</v>
      </c>
      <c r="F756" s="364"/>
      <c r="G756" s="555"/>
    </row>
    <row r="757" s="619" customFormat="true" ht="13.7" spans="1:7">
      <c r="A757" s="453" t="s">
        <v>705</v>
      </c>
      <c r="B757" s="630">
        <v>0</v>
      </c>
      <c r="C757" s="632">
        <v>0</v>
      </c>
      <c r="D757" s="630">
        <v>0</v>
      </c>
      <c r="E757" s="630">
        <v>0</v>
      </c>
      <c r="F757" s="364"/>
      <c r="G757" s="555"/>
    </row>
    <row r="758" s="619" customFormat="true" ht="13.7" spans="1:7">
      <c r="A758" s="453" t="s">
        <v>706</v>
      </c>
      <c r="B758" s="630">
        <v>0</v>
      </c>
      <c r="C758" s="632">
        <v>0</v>
      </c>
      <c r="D758" s="630">
        <v>0</v>
      </c>
      <c r="E758" s="630">
        <v>0</v>
      </c>
      <c r="F758" s="364"/>
      <c r="G758" s="555"/>
    </row>
    <row r="759" s="619" customFormat="true" ht="82.1" spans="1:7">
      <c r="A759" s="453" t="s">
        <v>707</v>
      </c>
      <c r="B759" s="630">
        <v>4601.15</v>
      </c>
      <c r="C759" s="632">
        <v>4392</v>
      </c>
      <c r="D759" s="630">
        <v>4392</v>
      </c>
      <c r="E759" s="630">
        <v>123533.923</v>
      </c>
      <c r="F759" s="364">
        <v>25.8484885300414</v>
      </c>
      <c r="G759" s="555" t="s">
        <v>708</v>
      </c>
    </row>
    <row r="760" s="619" customFormat="true" ht="13.7" spans="1:7">
      <c r="A760" s="453" t="s">
        <v>709</v>
      </c>
      <c r="B760" s="630">
        <v>4601.15</v>
      </c>
      <c r="C760" s="632">
        <v>4392</v>
      </c>
      <c r="D760" s="630">
        <v>4392</v>
      </c>
      <c r="E760" s="630">
        <v>123533.923</v>
      </c>
      <c r="F760" s="364">
        <v>25.8484885300414</v>
      </c>
      <c r="G760" s="555"/>
    </row>
    <row r="761" s="619" customFormat="true" ht="68.4" spans="1:7">
      <c r="A761" s="453" t="s">
        <v>710</v>
      </c>
      <c r="B761" s="630">
        <v>1148631.44</v>
      </c>
      <c r="C761" s="632">
        <v>1302222.3674</v>
      </c>
      <c r="D761" s="630">
        <v>1301312</v>
      </c>
      <c r="E761" s="630">
        <v>851928.412403</v>
      </c>
      <c r="F761" s="364">
        <v>-0.258310035111872</v>
      </c>
      <c r="G761" s="555" t="s">
        <v>711</v>
      </c>
    </row>
    <row r="762" s="619" customFormat="true" ht="13.7" spans="1:7">
      <c r="A762" s="453" t="s">
        <v>712</v>
      </c>
      <c r="B762" s="630">
        <v>35330.93</v>
      </c>
      <c r="C762" s="632">
        <v>28766.2</v>
      </c>
      <c r="D762" s="630">
        <v>28713</v>
      </c>
      <c r="E762" s="630">
        <v>14709.672454</v>
      </c>
      <c r="F762" s="364">
        <v>-0.583660196490724</v>
      </c>
      <c r="G762" s="555"/>
    </row>
    <row r="763" s="619" customFormat="true" ht="13.7" spans="1:7">
      <c r="A763" s="453" t="s">
        <v>713</v>
      </c>
      <c r="B763" s="630">
        <v>200348.31</v>
      </c>
      <c r="C763" s="632">
        <v>172591.8</v>
      </c>
      <c r="D763" s="630">
        <v>172539</v>
      </c>
      <c r="E763" s="630">
        <v>27153.872549</v>
      </c>
      <c r="F763" s="364">
        <v>-0.864466675316602</v>
      </c>
      <c r="G763" s="555"/>
    </row>
    <row r="764" s="619" customFormat="true" ht="13.7" spans="1:7">
      <c r="A764" s="453" t="s">
        <v>714</v>
      </c>
      <c r="B764" s="630">
        <v>0</v>
      </c>
      <c r="C764" s="632">
        <v>0</v>
      </c>
      <c r="D764" s="630">
        <v>0</v>
      </c>
      <c r="E764" s="630">
        <v>0</v>
      </c>
      <c r="F764" s="364"/>
      <c r="G764" s="555"/>
    </row>
    <row r="765" s="619" customFormat="true" ht="13.7" spans="1:7">
      <c r="A765" s="453" t="s">
        <v>715</v>
      </c>
      <c r="B765" s="630">
        <v>0</v>
      </c>
      <c r="C765" s="632">
        <v>0</v>
      </c>
      <c r="D765" s="630">
        <v>0</v>
      </c>
      <c r="E765" s="630">
        <v>0</v>
      </c>
      <c r="F765" s="364"/>
      <c r="G765" s="555"/>
    </row>
    <row r="766" s="619" customFormat="true" ht="13.7" spans="1:7">
      <c r="A766" s="453" t="s">
        <v>716</v>
      </c>
      <c r="B766" s="630">
        <v>912952.2</v>
      </c>
      <c r="C766" s="632">
        <v>1100864.3674</v>
      </c>
      <c r="D766" s="630">
        <v>1100060</v>
      </c>
      <c r="E766" s="630">
        <v>810064.8674</v>
      </c>
      <c r="F766" s="364">
        <v>-0.112697392700297</v>
      </c>
      <c r="G766" s="555"/>
    </row>
    <row r="767" s="619" customFormat="true" ht="13.7" spans="1:7">
      <c r="A767" s="453" t="s">
        <v>717</v>
      </c>
      <c r="B767" s="630">
        <v>0</v>
      </c>
      <c r="C767" s="632">
        <v>3964</v>
      </c>
      <c r="D767" s="630">
        <v>3964</v>
      </c>
      <c r="E767" s="630">
        <v>508</v>
      </c>
      <c r="F767" s="364"/>
      <c r="G767" s="555"/>
    </row>
    <row r="768" s="619" customFormat="true" ht="13.7" spans="1:7">
      <c r="A768" s="453" t="s">
        <v>718</v>
      </c>
      <c r="B768" s="630">
        <v>0</v>
      </c>
      <c r="C768" s="632">
        <v>3964</v>
      </c>
      <c r="D768" s="630">
        <v>3964</v>
      </c>
      <c r="E768" s="630">
        <v>508</v>
      </c>
      <c r="F768" s="364"/>
      <c r="G768" s="555"/>
    </row>
    <row r="769" s="619" customFormat="true" ht="13.7" spans="1:7">
      <c r="A769" s="453" t="s">
        <v>719</v>
      </c>
      <c r="B769" s="630">
        <v>0</v>
      </c>
      <c r="C769" s="632">
        <v>123</v>
      </c>
      <c r="D769" s="630">
        <v>123</v>
      </c>
      <c r="E769" s="630">
        <v>0</v>
      </c>
      <c r="F769" s="364"/>
      <c r="G769" s="555"/>
    </row>
    <row r="770" s="619" customFormat="true" ht="13.7" spans="1:7">
      <c r="A770" s="453" t="s">
        <v>720</v>
      </c>
      <c r="B770" s="630">
        <v>0</v>
      </c>
      <c r="C770" s="632">
        <v>123</v>
      </c>
      <c r="D770" s="630">
        <v>123</v>
      </c>
      <c r="E770" s="630">
        <v>0</v>
      </c>
      <c r="F770" s="364"/>
      <c r="G770" s="555"/>
    </row>
    <row r="771" s="619" customFormat="true" ht="13.7" spans="1:7">
      <c r="A771" s="453" t="s">
        <v>721</v>
      </c>
      <c r="B771" s="630">
        <v>23</v>
      </c>
      <c r="C771" s="632">
        <v>23</v>
      </c>
      <c r="D771" s="630">
        <v>23</v>
      </c>
      <c r="E771" s="630">
        <v>0</v>
      </c>
      <c r="F771" s="364">
        <v>-1</v>
      </c>
      <c r="G771" s="555"/>
    </row>
    <row r="772" s="619" customFormat="true" ht="13.7" spans="1:7">
      <c r="A772" s="453" t="s">
        <v>95</v>
      </c>
      <c r="B772" s="630">
        <v>0</v>
      </c>
      <c r="C772" s="632">
        <v>0</v>
      </c>
      <c r="D772" s="630">
        <v>0</v>
      </c>
      <c r="E772" s="630">
        <v>0</v>
      </c>
      <c r="F772" s="364"/>
      <c r="G772" s="555"/>
    </row>
    <row r="773" s="619" customFormat="true" ht="13.7" spans="1:7">
      <c r="A773" s="453" t="s">
        <v>96</v>
      </c>
      <c r="B773" s="630">
        <v>23</v>
      </c>
      <c r="C773" s="632">
        <v>23</v>
      </c>
      <c r="D773" s="630">
        <v>23</v>
      </c>
      <c r="E773" s="630">
        <v>0</v>
      </c>
      <c r="F773" s="364">
        <v>-1</v>
      </c>
      <c r="G773" s="555"/>
    </row>
    <row r="774" s="619" customFormat="true" ht="13.7" spans="1:7">
      <c r="A774" s="453" t="s">
        <v>97</v>
      </c>
      <c r="B774" s="630">
        <v>0</v>
      </c>
      <c r="C774" s="632">
        <v>0</v>
      </c>
      <c r="D774" s="630">
        <v>0</v>
      </c>
      <c r="E774" s="630">
        <v>0</v>
      </c>
      <c r="F774" s="364"/>
      <c r="G774" s="555"/>
    </row>
    <row r="775" s="619" customFormat="true" ht="13.7" spans="1:7">
      <c r="A775" s="453" t="s">
        <v>722</v>
      </c>
      <c r="B775" s="630">
        <v>0</v>
      </c>
      <c r="C775" s="632">
        <v>0</v>
      </c>
      <c r="D775" s="630">
        <v>0</v>
      </c>
      <c r="E775" s="630">
        <v>0</v>
      </c>
      <c r="F775" s="364"/>
      <c r="G775" s="555"/>
    </row>
    <row r="776" s="619" customFormat="true" ht="13.7" spans="1:7">
      <c r="A776" s="453" t="s">
        <v>723</v>
      </c>
      <c r="B776" s="630">
        <v>0</v>
      </c>
      <c r="C776" s="632">
        <v>0</v>
      </c>
      <c r="D776" s="630">
        <v>0</v>
      </c>
      <c r="E776" s="630">
        <v>0</v>
      </c>
      <c r="F776" s="364"/>
      <c r="G776" s="555"/>
    </row>
    <row r="777" s="619" customFormat="true" ht="13.7" spans="1:7">
      <c r="A777" s="453" t="s">
        <v>724</v>
      </c>
      <c r="B777" s="630">
        <v>0</v>
      </c>
      <c r="C777" s="632">
        <v>0</v>
      </c>
      <c r="D777" s="630">
        <v>0</v>
      </c>
      <c r="E777" s="630">
        <v>0</v>
      </c>
      <c r="F777" s="364"/>
      <c r="G777" s="555"/>
    </row>
    <row r="778" s="619" customFormat="true" ht="13.7" spans="1:7">
      <c r="A778" s="453" t="s">
        <v>725</v>
      </c>
      <c r="B778" s="630">
        <v>0</v>
      </c>
      <c r="C778" s="632">
        <v>0</v>
      </c>
      <c r="D778" s="630">
        <v>0</v>
      </c>
      <c r="E778" s="630">
        <v>0</v>
      </c>
      <c r="F778" s="364"/>
      <c r="G778" s="555"/>
    </row>
    <row r="779" s="619" customFormat="true" spans="1:7">
      <c r="A779" s="453"/>
      <c r="B779" s="630">
        <v>0</v>
      </c>
      <c r="C779" s="632">
        <v>0</v>
      </c>
      <c r="D779" s="630">
        <v>0</v>
      </c>
      <c r="E779" s="630">
        <v>0</v>
      </c>
      <c r="F779" s="364"/>
      <c r="G779" s="555"/>
    </row>
    <row r="780" s="619" customFormat="true" ht="13.7" spans="1:7">
      <c r="A780" s="453" t="s">
        <v>726</v>
      </c>
      <c r="B780" s="630">
        <v>0</v>
      </c>
      <c r="C780" s="632">
        <v>0</v>
      </c>
      <c r="D780" s="630">
        <v>0</v>
      </c>
      <c r="E780" s="630">
        <v>0</v>
      </c>
      <c r="F780" s="364"/>
      <c r="G780" s="555"/>
    </row>
    <row r="781" s="619" customFormat="true" ht="13.7" spans="1:7">
      <c r="A781" s="453" t="s">
        <v>727</v>
      </c>
      <c r="B781" s="630">
        <v>0</v>
      </c>
      <c r="C781" s="632">
        <v>0</v>
      </c>
      <c r="D781" s="630">
        <v>0</v>
      </c>
      <c r="E781" s="630">
        <v>0</v>
      </c>
      <c r="F781" s="364"/>
      <c r="G781" s="555"/>
    </row>
    <row r="782" s="619" customFormat="true" ht="13.7" spans="1:7">
      <c r="A782" s="453" t="s">
        <v>139</v>
      </c>
      <c r="B782" s="630">
        <v>0</v>
      </c>
      <c r="C782" s="632">
        <v>0</v>
      </c>
      <c r="D782" s="630">
        <v>0</v>
      </c>
      <c r="E782" s="630">
        <v>0</v>
      </c>
      <c r="F782" s="364"/>
      <c r="G782" s="555"/>
    </row>
    <row r="783" s="619" customFormat="true" ht="13.7" spans="1:7">
      <c r="A783" s="453" t="s">
        <v>728</v>
      </c>
      <c r="B783" s="630">
        <v>0</v>
      </c>
      <c r="C783" s="632">
        <v>0</v>
      </c>
      <c r="D783" s="630">
        <v>0</v>
      </c>
      <c r="E783" s="630">
        <v>0</v>
      </c>
      <c r="F783" s="364"/>
      <c r="G783" s="555"/>
    </row>
    <row r="784" s="619" customFormat="true" ht="13.7" spans="1:7">
      <c r="A784" s="453" t="s">
        <v>104</v>
      </c>
      <c r="B784" s="630">
        <v>0</v>
      </c>
      <c r="C784" s="632">
        <v>0</v>
      </c>
      <c r="D784" s="630">
        <v>0</v>
      </c>
      <c r="E784" s="630">
        <v>0</v>
      </c>
      <c r="F784" s="364"/>
      <c r="G784" s="555"/>
    </row>
    <row r="785" s="619" customFormat="true" ht="13.7" spans="1:7">
      <c r="A785" s="453" t="s">
        <v>729</v>
      </c>
      <c r="B785" s="630">
        <v>0</v>
      </c>
      <c r="C785" s="632">
        <v>0</v>
      </c>
      <c r="D785" s="630">
        <v>0</v>
      </c>
      <c r="E785" s="630">
        <v>0</v>
      </c>
      <c r="F785" s="364"/>
      <c r="G785" s="555"/>
    </row>
    <row r="786" s="619" customFormat="true" ht="27.35" spans="1:7">
      <c r="A786" s="453" t="s">
        <v>730</v>
      </c>
      <c r="B786" s="630">
        <v>256464.858</v>
      </c>
      <c r="C786" s="632">
        <v>114710.58672</v>
      </c>
      <c r="D786" s="630">
        <v>80795</v>
      </c>
      <c r="E786" s="630">
        <v>161369.754494</v>
      </c>
      <c r="F786" s="364">
        <v>-0.370791944937735</v>
      </c>
      <c r="G786" s="555" t="s">
        <v>731</v>
      </c>
    </row>
    <row r="787" s="619" customFormat="true" ht="13.7" spans="1:7">
      <c r="A787" s="453" t="s">
        <v>732</v>
      </c>
      <c r="B787" s="630">
        <v>256464.858</v>
      </c>
      <c r="C787" s="632">
        <v>114710.58672</v>
      </c>
      <c r="D787" s="630">
        <v>80795</v>
      </c>
      <c r="E787" s="630">
        <v>161369.754494</v>
      </c>
      <c r="F787" s="364">
        <v>-0.370791944937735</v>
      </c>
      <c r="G787" s="555"/>
    </row>
    <row r="788" s="619" customFormat="true" ht="13.7" spans="1:7">
      <c r="A788" s="453" t="s">
        <v>733</v>
      </c>
      <c r="B788" s="630">
        <v>1053388.04883436</v>
      </c>
      <c r="C788" s="632">
        <v>1914614.255377</v>
      </c>
      <c r="D788" s="630">
        <v>1612786</v>
      </c>
      <c r="E788" s="630">
        <v>1141203.85820778</v>
      </c>
      <c r="F788" s="364">
        <v>0.0833651088699905</v>
      </c>
      <c r="G788" s="555"/>
    </row>
    <row r="789" s="619" customFormat="true" ht="13.7" spans="1:7">
      <c r="A789" s="453" t="s">
        <v>734</v>
      </c>
      <c r="B789" s="630">
        <v>53516.51</v>
      </c>
      <c r="C789" s="632">
        <v>50622.8766</v>
      </c>
      <c r="D789" s="630">
        <v>49831</v>
      </c>
      <c r="E789" s="630">
        <v>53312.4105416973</v>
      </c>
      <c r="F789" s="364">
        <v>-0.00381376622471741</v>
      </c>
      <c r="G789" s="555"/>
    </row>
    <row r="790" s="619" customFormat="true" ht="13.7" spans="1:7">
      <c r="A790" s="453" t="s">
        <v>95</v>
      </c>
      <c r="B790" s="630">
        <v>12995.05</v>
      </c>
      <c r="C790" s="632">
        <v>9935</v>
      </c>
      <c r="D790" s="630">
        <v>9935</v>
      </c>
      <c r="E790" s="630">
        <v>11868.446136</v>
      </c>
      <c r="F790" s="364">
        <v>-0.0866948464222915</v>
      </c>
      <c r="G790" s="555"/>
    </row>
    <row r="791" s="619" customFormat="true" ht="13.7" spans="1:7">
      <c r="A791" s="453" t="s">
        <v>96</v>
      </c>
      <c r="B791" s="630">
        <v>1611.74</v>
      </c>
      <c r="C791" s="632">
        <v>2796</v>
      </c>
      <c r="D791" s="630">
        <v>2796</v>
      </c>
      <c r="E791" s="630">
        <v>2132.501989</v>
      </c>
      <c r="F791" s="364">
        <v>0.32310545683547</v>
      </c>
      <c r="G791" s="555"/>
    </row>
    <row r="792" s="619" customFormat="true" ht="13.7" spans="1:7">
      <c r="A792" s="453" t="s">
        <v>97</v>
      </c>
      <c r="B792" s="630">
        <v>0</v>
      </c>
      <c r="C792" s="632">
        <v>0</v>
      </c>
      <c r="D792" s="630">
        <v>0</v>
      </c>
      <c r="E792" s="630">
        <v>0</v>
      </c>
      <c r="F792" s="364"/>
      <c r="G792" s="555"/>
    </row>
    <row r="793" s="619" customFormat="true" ht="13.7" spans="1:7">
      <c r="A793" s="453" t="s">
        <v>735</v>
      </c>
      <c r="B793" s="630">
        <v>7789.8</v>
      </c>
      <c r="C793" s="632">
        <v>1472</v>
      </c>
      <c r="D793" s="630">
        <v>1376</v>
      </c>
      <c r="E793" s="630">
        <v>3481.56034659623</v>
      </c>
      <c r="F793" s="364">
        <v>-0.553061651570486</v>
      </c>
      <c r="G793" s="555"/>
    </row>
    <row r="794" s="619" customFormat="true" ht="13.7" spans="1:7">
      <c r="A794" s="453" t="s">
        <v>736</v>
      </c>
      <c r="B794" s="630">
        <v>3054.99</v>
      </c>
      <c r="C794" s="632">
        <v>620</v>
      </c>
      <c r="D794" s="630">
        <v>572</v>
      </c>
      <c r="E794" s="630">
        <v>1693.68</v>
      </c>
      <c r="F794" s="364">
        <v>-0.445602113263873</v>
      </c>
      <c r="G794" s="555"/>
    </row>
    <row r="795" s="619" customFormat="true" ht="13.7" spans="1:7">
      <c r="A795" s="453" t="s">
        <v>737</v>
      </c>
      <c r="B795" s="630">
        <v>7338.11</v>
      </c>
      <c r="C795" s="632">
        <v>5941</v>
      </c>
      <c r="D795" s="630">
        <v>5785</v>
      </c>
      <c r="E795" s="630">
        <v>5685.18</v>
      </c>
      <c r="F795" s="364">
        <v>-0.225252823956032</v>
      </c>
      <c r="G795" s="555"/>
    </row>
    <row r="796" s="619" customFormat="true" ht="13.7" spans="1:7">
      <c r="A796" s="453" t="s">
        <v>738</v>
      </c>
      <c r="B796" s="630">
        <v>1820.39</v>
      </c>
      <c r="C796" s="632">
        <v>6992.1236</v>
      </c>
      <c r="D796" s="630">
        <v>6934</v>
      </c>
      <c r="E796" s="630">
        <v>6841.4736</v>
      </c>
      <c r="F796" s="364">
        <v>2.75824609012354</v>
      </c>
      <c r="G796" s="555"/>
    </row>
    <row r="797" s="619" customFormat="true" ht="13.7" spans="1:7">
      <c r="A797" s="453" t="s">
        <v>739</v>
      </c>
      <c r="B797" s="630">
        <v>3159</v>
      </c>
      <c r="C797" s="632">
        <v>3171</v>
      </c>
      <c r="D797" s="630">
        <v>3171</v>
      </c>
      <c r="E797" s="630">
        <v>3727.77711910102</v>
      </c>
      <c r="F797" s="364">
        <v>0.180049736974049</v>
      </c>
      <c r="G797" s="555"/>
    </row>
    <row r="798" s="619" customFormat="true" ht="13.7" spans="1:7">
      <c r="A798" s="453" t="s">
        <v>740</v>
      </c>
      <c r="B798" s="630">
        <v>0</v>
      </c>
      <c r="C798" s="632">
        <v>0</v>
      </c>
      <c r="D798" s="630">
        <v>0</v>
      </c>
      <c r="E798" s="630">
        <v>0</v>
      </c>
      <c r="F798" s="364"/>
      <c r="G798" s="555"/>
    </row>
    <row r="799" s="619" customFormat="true" ht="13.7" spans="1:7">
      <c r="A799" s="453" t="s">
        <v>741</v>
      </c>
      <c r="B799" s="630">
        <v>15747.43</v>
      </c>
      <c r="C799" s="632">
        <v>19695.753</v>
      </c>
      <c r="D799" s="630">
        <v>19262</v>
      </c>
      <c r="E799" s="630">
        <v>17881.791351</v>
      </c>
      <c r="F799" s="364">
        <v>0.135537122628899</v>
      </c>
      <c r="G799" s="555"/>
    </row>
    <row r="800" s="619" customFormat="true" ht="13.7" spans="1:7">
      <c r="A800" s="453" t="s">
        <v>742</v>
      </c>
      <c r="B800" s="630">
        <v>9722.28</v>
      </c>
      <c r="C800" s="632">
        <v>12420.78682</v>
      </c>
      <c r="D800" s="630">
        <v>5681</v>
      </c>
      <c r="E800" s="630">
        <v>8965.68682</v>
      </c>
      <c r="F800" s="364">
        <v>-0.0778205503235868</v>
      </c>
      <c r="G800" s="555"/>
    </row>
    <row r="801" s="619" customFormat="true" ht="13.7" spans="1:7">
      <c r="A801" s="453" t="s">
        <v>743</v>
      </c>
      <c r="B801" s="630">
        <v>9722.28</v>
      </c>
      <c r="C801" s="632">
        <v>12420.78682</v>
      </c>
      <c r="D801" s="630">
        <v>5681</v>
      </c>
      <c r="E801" s="630">
        <v>8965.68682</v>
      </c>
      <c r="F801" s="364">
        <v>-0.0778205503235868</v>
      </c>
      <c r="G801" s="555"/>
    </row>
    <row r="802" s="619" customFormat="true" ht="13.7" spans="1:7">
      <c r="A802" s="453" t="s">
        <v>744</v>
      </c>
      <c r="B802" s="630">
        <v>709521.53</v>
      </c>
      <c r="C802" s="632">
        <v>1534748.914046</v>
      </c>
      <c r="D802" s="630">
        <v>1263215</v>
      </c>
      <c r="E802" s="630">
        <v>788757.94859485</v>
      </c>
      <c r="F802" s="364">
        <v>0.111675848081523</v>
      </c>
      <c r="G802" s="555"/>
    </row>
    <row r="803" s="619" customFormat="true" ht="13.7" spans="1:7">
      <c r="A803" s="453" t="s">
        <v>745</v>
      </c>
      <c r="B803" s="630">
        <v>34068.32</v>
      </c>
      <c r="C803" s="632">
        <v>628188.755393</v>
      </c>
      <c r="D803" s="630">
        <v>575469</v>
      </c>
      <c r="E803" s="630">
        <v>166454.299282152</v>
      </c>
      <c r="F803" s="364">
        <v>3.88589690604503</v>
      </c>
      <c r="G803" s="555"/>
    </row>
    <row r="804" s="619" customFormat="true" ht="13.7" spans="1:7">
      <c r="A804" s="453" t="s">
        <v>746</v>
      </c>
      <c r="B804" s="630">
        <v>675453.21</v>
      </c>
      <c r="C804" s="632">
        <v>906560.158653</v>
      </c>
      <c r="D804" s="630">
        <v>687746</v>
      </c>
      <c r="E804" s="630">
        <v>622303.649312698</v>
      </c>
      <c r="F804" s="364">
        <v>-0.0786872575338</v>
      </c>
      <c r="G804" s="555"/>
    </row>
    <row r="805" s="619" customFormat="true" ht="13.7" spans="1:7">
      <c r="A805" s="453" t="s">
        <v>747</v>
      </c>
      <c r="B805" s="630">
        <v>189818.73</v>
      </c>
      <c r="C805" s="632">
        <v>231583.341115</v>
      </c>
      <c r="D805" s="630">
        <v>215527</v>
      </c>
      <c r="E805" s="630">
        <v>177691.39633999</v>
      </c>
      <c r="F805" s="364">
        <v>-0.0638890253875914</v>
      </c>
      <c r="G805" s="555"/>
    </row>
    <row r="806" s="619" customFormat="true" ht="13.7" spans="1:7">
      <c r="A806" s="453" t="s">
        <v>748</v>
      </c>
      <c r="B806" s="630">
        <v>189818.73</v>
      </c>
      <c r="C806" s="632">
        <v>231583.341115</v>
      </c>
      <c r="D806" s="630">
        <v>215527</v>
      </c>
      <c r="E806" s="630">
        <v>177691.39633999</v>
      </c>
      <c r="F806" s="364">
        <v>-0.0638890253875914</v>
      </c>
      <c r="G806" s="555"/>
    </row>
    <row r="807" s="619" customFormat="true" ht="41.05" spans="1:7">
      <c r="A807" s="453" t="s">
        <v>749</v>
      </c>
      <c r="B807" s="630">
        <v>10285.1</v>
      </c>
      <c r="C807" s="632">
        <v>13410</v>
      </c>
      <c r="D807" s="630">
        <v>13410</v>
      </c>
      <c r="E807" s="630">
        <v>32143.7804329063</v>
      </c>
      <c r="F807" s="364">
        <v>2.12527641276276</v>
      </c>
      <c r="G807" s="555" t="s">
        <v>750</v>
      </c>
    </row>
    <row r="808" s="619" customFormat="true" ht="13.7" spans="1:7">
      <c r="A808" s="453" t="s">
        <v>751</v>
      </c>
      <c r="B808" s="630">
        <v>10285.1</v>
      </c>
      <c r="C808" s="632">
        <v>13410</v>
      </c>
      <c r="D808" s="630">
        <v>13410</v>
      </c>
      <c r="E808" s="630">
        <v>32143.7804329063</v>
      </c>
      <c r="F808" s="364">
        <v>2.12527641276276</v>
      </c>
      <c r="G808" s="555"/>
    </row>
    <row r="809" s="619" customFormat="true" ht="13.7" spans="1:7">
      <c r="A809" s="453" t="s">
        <v>752</v>
      </c>
      <c r="B809" s="630">
        <v>80523.898834364</v>
      </c>
      <c r="C809" s="632">
        <v>71828.336796</v>
      </c>
      <c r="D809" s="630">
        <v>65122</v>
      </c>
      <c r="E809" s="630">
        <v>80332.63547834</v>
      </c>
      <c r="F809" s="364">
        <v>-0.00237523715061827</v>
      </c>
      <c r="G809" s="555"/>
    </row>
    <row r="810" s="619" customFormat="true" ht="13.7" spans="1:7">
      <c r="A810" s="453" t="s">
        <v>753</v>
      </c>
      <c r="B810" s="630">
        <v>80523.898834364</v>
      </c>
      <c r="C810" s="632">
        <v>71828.336796</v>
      </c>
      <c r="D810" s="630">
        <v>65122</v>
      </c>
      <c r="E810" s="630">
        <v>80332.63547834</v>
      </c>
      <c r="F810" s="364">
        <v>-0.00237523715061827</v>
      </c>
      <c r="G810" s="555"/>
    </row>
    <row r="811" s="619" customFormat="true" ht="54.7" spans="1:7">
      <c r="A811" s="453" t="s">
        <v>754</v>
      </c>
      <c r="B811" s="630">
        <v>857253.79002</v>
      </c>
      <c r="C811" s="632">
        <v>773002.557914</v>
      </c>
      <c r="D811" s="630">
        <v>681019</v>
      </c>
      <c r="E811" s="630">
        <v>570350.415984895</v>
      </c>
      <c r="F811" s="364">
        <v>-0.334677288540668</v>
      </c>
      <c r="G811" s="555" t="s">
        <v>755</v>
      </c>
    </row>
    <row r="812" s="619" customFormat="true" ht="13.7" spans="1:7">
      <c r="A812" s="453" t="s">
        <v>756</v>
      </c>
      <c r="B812" s="630">
        <v>47714.51</v>
      </c>
      <c r="C812" s="632">
        <v>58572.17138</v>
      </c>
      <c r="D812" s="630">
        <v>57941</v>
      </c>
      <c r="E812" s="630">
        <v>38332.421467</v>
      </c>
      <c r="F812" s="364">
        <v>-0.196629673719797</v>
      </c>
      <c r="G812" s="555"/>
    </row>
    <row r="813" s="619" customFormat="true" ht="13.7" spans="1:7">
      <c r="A813" s="453" t="s">
        <v>95</v>
      </c>
      <c r="B813" s="630">
        <v>743.8</v>
      </c>
      <c r="C813" s="632">
        <v>1266</v>
      </c>
      <c r="D813" s="630">
        <v>1266</v>
      </c>
      <c r="E813" s="630">
        <v>1942.626546</v>
      </c>
      <c r="F813" s="364">
        <v>1.61175927130949</v>
      </c>
      <c r="G813" s="555"/>
    </row>
    <row r="814" s="619" customFormat="true" ht="13.7" spans="1:7">
      <c r="A814" s="453" t="s">
        <v>96</v>
      </c>
      <c r="B814" s="630">
        <v>323.13</v>
      </c>
      <c r="C814" s="632">
        <v>270</v>
      </c>
      <c r="D814" s="630">
        <v>270</v>
      </c>
      <c r="E814" s="630">
        <v>166.05</v>
      </c>
      <c r="F814" s="364">
        <v>-0.486120137405998</v>
      </c>
      <c r="G814" s="555"/>
    </row>
    <row r="815" s="619" customFormat="true" ht="13.7" spans="1:7">
      <c r="A815" s="453" t="s">
        <v>97</v>
      </c>
      <c r="B815" s="630">
        <v>0</v>
      </c>
      <c r="C815" s="632">
        <v>0</v>
      </c>
      <c r="D815" s="630">
        <v>0</v>
      </c>
      <c r="E815" s="630">
        <v>0</v>
      </c>
      <c r="F815" s="364"/>
      <c r="G815" s="555"/>
    </row>
    <row r="816" s="619" customFormat="true" ht="13.7" spans="1:7">
      <c r="A816" s="453" t="s">
        <v>104</v>
      </c>
      <c r="B816" s="630">
        <v>5103.56</v>
      </c>
      <c r="C816" s="632">
        <v>4699</v>
      </c>
      <c r="D816" s="630">
        <v>4699</v>
      </c>
      <c r="E816" s="630">
        <v>3415.740016</v>
      </c>
      <c r="F816" s="364">
        <v>-0.330714243390888</v>
      </c>
      <c r="G816" s="555"/>
    </row>
    <row r="817" s="619" customFormat="true" ht="13.7" spans="1:7">
      <c r="A817" s="453" t="s">
        <v>757</v>
      </c>
      <c r="B817" s="630">
        <v>0</v>
      </c>
      <c r="C817" s="632">
        <v>0</v>
      </c>
      <c r="D817" s="630">
        <v>0</v>
      </c>
      <c r="E817" s="630">
        <v>0</v>
      </c>
      <c r="F817" s="364"/>
      <c r="G817" s="555"/>
    </row>
    <row r="818" s="619" customFormat="true" ht="13.7" spans="1:7">
      <c r="A818" s="453" t="s">
        <v>758</v>
      </c>
      <c r="B818" s="630">
        <v>1001.86</v>
      </c>
      <c r="C818" s="632">
        <v>1064</v>
      </c>
      <c r="D818" s="630">
        <v>1064</v>
      </c>
      <c r="E818" s="630">
        <v>596.4</v>
      </c>
      <c r="F818" s="364">
        <v>-0.404707244525183</v>
      </c>
      <c r="G818" s="555"/>
    </row>
    <row r="819" s="619" customFormat="true" ht="13.7" spans="1:7">
      <c r="A819" s="453" t="s">
        <v>759</v>
      </c>
      <c r="B819" s="630">
        <v>4355.92</v>
      </c>
      <c r="C819" s="632">
        <v>4088.87138</v>
      </c>
      <c r="D819" s="630">
        <v>3853</v>
      </c>
      <c r="E819" s="630">
        <v>3873.87138</v>
      </c>
      <c r="F819" s="364">
        <v>-0.110665168322651</v>
      </c>
      <c r="G819" s="555"/>
    </row>
    <row r="820" s="619" customFormat="true" ht="13.7" spans="1:7">
      <c r="A820" s="453" t="s">
        <v>760</v>
      </c>
      <c r="B820" s="630">
        <v>23679.56</v>
      </c>
      <c r="C820" s="632">
        <v>22390.3</v>
      </c>
      <c r="D820" s="630">
        <v>22325</v>
      </c>
      <c r="E820" s="630">
        <v>18641.900925</v>
      </c>
      <c r="F820" s="364">
        <v>-0.21274293420148</v>
      </c>
      <c r="G820" s="555"/>
    </row>
    <row r="821" s="619" customFormat="true" ht="13.7" spans="1:7">
      <c r="A821" s="453" t="s">
        <v>761</v>
      </c>
      <c r="B821" s="630">
        <v>3133.44</v>
      </c>
      <c r="C821" s="632">
        <v>2586</v>
      </c>
      <c r="D821" s="630">
        <v>2586</v>
      </c>
      <c r="E821" s="630">
        <v>3696.628</v>
      </c>
      <c r="F821" s="364">
        <v>0.179734732434641</v>
      </c>
      <c r="G821" s="555"/>
    </row>
    <row r="822" s="619" customFormat="true" ht="13.7" spans="1:7">
      <c r="A822" s="453" t="s">
        <v>762</v>
      </c>
      <c r="B822" s="630">
        <v>121.3</v>
      </c>
      <c r="C822" s="632">
        <v>120</v>
      </c>
      <c r="D822" s="630">
        <v>120</v>
      </c>
      <c r="E822" s="630">
        <v>216.145</v>
      </c>
      <c r="F822" s="364">
        <v>0.781904369332234</v>
      </c>
      <c r="G822" s="555"/>
    </row>
    <row r="823" s="619" customFormat="true" ht="13.7" spans="1:7">
      <c r="A823" s="453" t="s">
        <v>763</v>
      </c>
      <c r="B823" s="630">
        <v>132.5</v>
      </c>
      <c r="C823" s="632">
        <v>150</v>
      </c>
      <c r="D823" s="630">
        <v>150</v>
      </c>
      <c r="E823" s="630">
        <v>220.7</v>
      </c>
      <c r="F823" s="364">
        <v>0.66566037735849</v>
      </c>
      <c r="G823" s="555"/>
    </row>
    <row r="824" s="619" customFormat="true" ht="13.7" spans="1:7">
      <c r="A824" s="453" t="s">
        <v>764</v>
      </c>
      <c r="B824" s="630">
        <v>0</v>
      </c>
      <c r="C824" s="632">
        <v>0</v>
      </c>
      <c r="D824" s="630">
        <v>0</v>
      </c>
      <c r="E824" s="630">
        <v>0</v>
      </c>
      <c r="F824" s="364"/>
      <c r="G824" s="555"/>
    </row>
    <row r="825" s="619" customFormat="true" ht="13.7" spans="1:7">
      <c r="A825" s="453" t="s">
        <v>765</v>
      </c>
      <c r="B825" s="630">
        <v>0</v>
      </c>
      <c r="C825" s="632">
        <v>0</v>
      </c>
      <c r="D825" s="630">
        <v>0</v>
      </c>
      <c r="E825" s="630">
        <v>0</v>
      </c>
      <c r="F825" s="364"/>
      <c r="G825" s="555"/>
    </row>
    <row r="826" s="619" customFormat="true" ht="13.7" spans="1:7">
      <c r="A826" s="453" t="s">
        <v>766</v>
      </c>
      <c r="B826" s="630">
        <v>186.23</v>
      </c>
      <c r="C826" s="632">
        <v>331</v>
      </c>
      <c r="D826" s="630">
        <v>331</v>
      </c>
      <c r="E826" s="630">
        <v>415</v>
      </c>
      <c r="F826" s="364">
        <v>1.22842721366053</v>
      </c>
      <c r="G826" s="555"/>
    </row>
    <row r="827" s="619" customFormat="true" ht="13.7" spans="1:7">
      <c r="A827" s="453" t="s">
        <v>767</v>
      </c>
      <c r="B827" s="630">
        <v>0</v>
      </c>
      <c r="C827" s="632">
        <v>0</v>
      </c>
      <c r="D827" s="630">
        <v>0</v>
      </c>
      <c r="E827" s="630">
        <v>0</v>
      </c>
      <c r="F827" s="364"/>
      <c r="G827" s="555"/>
    </row>
    <row r="828" s="619" customFormat="true" ht="13.7" spans="1:7">
      <c r="A828" s="453" t="s">
        <v>768</v>
      </c>
      <c r="B828" s="630">
        <v>5017.11</v>
      </c>
      <c r="C828" s="632">
        <v>4627</v>
      </c>
      <c r="D828" s="630">
        <v>4627</v>
      </c>
      <c r="E828" s="630">
        <v>2590.2574</v>
      </c>
      <c r="F828" s="364">
        <v>-0.483715246426728</v>
      </c>
      <c r="G828" s="555"/>
    </row>
    <row r="829" s="619" customFormat="true" ht="13.7" spans="1:7">
      <c r="A829" s="453" t="s">
        <v>769</v>
      </c>
      <c r="B829" s="630">
        <v>0</v>
      </c>
      <c r="C829" s="632">
        <v>0</v>
      </c>
      <c r="D829" s="630">
        <v>0</v>
      </c>
      <c r="E829" s="630">
        <v>0</v>
      </c>
      <c r="F829" s="364"/>
      <c r="G829" s="555"/>
    </row>
    <row r="830" s="619" customFormat="true" ht="13.7" spans="1:7">
      <c r="A830" s="453" t="s">
        <v>770</v>
      </c>
      <c r="B830" s="630">
        <v>0</v>
      </c>
      <c r="C830" s="632">
        <v>0</v>
      </c>
      <c r="D830" s="630">
        <v>0</v>
      </c>
      <c r="E830" s="630">
        <v>0</v>
      </c>
      <c r="F830" s="364"/>
      <c r="G830" s="555"/>
    </row>
    <row r="831" s="619" customFormat="true" ht="13.7" spans="1:7">
      <c r="A831" s="453" t="s">
        <v>771</v>
      </c>
      <c r="B831" s="630">
        <v>0</v>
      </c>
      <c r="C831" s="632">
        <v>0</v>
      </c>
      <c r="D831" s="630">
        <v>0</v>
      </c>
      <c r="E831" s="630">
        <v>0</v>
      </c>
      <c r="F831" s="364"/>
      <c r="G831" s="555"/>
    </row>
    <row r="832" s="619" customFormat="true" ht="13.7" spans="1:7">
      <c r="A832" s="453" t="s">
        <v>772</v>
      </c>
      <c r="B832" s="630">
        <v>168.2</v>
      </c>
      <c r="C832" s="632">
        <v>163</v>
      </c>
      <c r="D832" s="630">
        <v>163</v>
      </c>
      <c r="E832" s="630">
        <v>160.2</v>
      </c>
      <c r="F832" s="364">
        <v>-0.0475624256837098</v>
      </c>
      <c r="G832" s="555"/>
    </row>
    <row r="833" s="619" customFormat="true" ht="13.7" spans="1:7">
      <c r="A833" s="453" t="s">
        <v>773</v>
      </c>
      <c r="B833" s="630">
        <v>0</v>
      </c>
      <c r="C833" s="632">
        <v>0</v>
      </c>
      <c r="D833" s="630">
        <v>0</v>
      </c>
      <c r="E833" s="630">
        <v>0</v>
      </c>
      <c r="F833" s="364"/>
      <c r="G833" s="555"/>
    </row>
    <row r="834" s="619" customFormat="true" ht="13.7" spans="1:7">
      <c r="A834" s="453" t="s">
        <v>774</v>
      </c>
      <c r="B834" s="630">
        <v>0</v>
      </c>
      <c r="C834" s="632">
        <v>1825</v>
      </c>
      <c r="D834" s="630">
        <v>1495</v>
      </c>
      <c r="E834" s="630">
        <v>330</v>
      </c>
      <c r="F834" s="364"/>
      <c r="G834" s="555"/>
    </row>
    <row r="835" s="619" customFormat="true" ht="13.7" spans="1:7">
      <c r="A835" s="453" t="s">
        <v>775</v>
      </c>
      <c r="B835" s="630">
        <v>0</v>
      </c>
      <c r="C835" s="632">
        <v>0</v>
      </c>
      <c r="D835" s="630">
        <v>0</v>
      </c>
      <c r="E835" s="630">
        <v>0</v>
      </c>
      <c r="F835" s="364"/>
      <c r="G835" s="555"/>
    </row>
    <row r="836" s="619" customFormat="true" ht="13.7" spans="1:7">
      <c r="A836" s="453" t="s">
        <v>776</v>
      </c>
      <c r="B836" s="630">
        <v>0</v>
      </c>
      <c r="C836" s="632">
        <v>0</v>
      </c>
      <c r="D836" s="630">
        <v>0</v>
      </c>
      <c r="E836" s="630">
        <v>0</v>
      </c>
      <c r="F836" s="364"/>
      <c r="G836" s="555"/>
    </row>
    <row r="837" s="619" customFormat="true" ht="13.7" spans="1:7">
      <c r="A837" s="453" t="s">
        <v>777</v>
      </c>
      <c r="B837" s="630">
        <v>3747.9</v>
      </c>
      <c r="C837" s="632">
        <v>14992</v>
      </c>
      <c r="D837" s="630">
        <v>14992</v>
      </c>
      <c r="E837" s="630">
        <v>2066.9022</v>
      </c>
      <c r="F837" s="364">
        <v>-0.44851724965981</v>
      </c>
      <c r="G837" s="555"/>
    </row>
    <row r="838" s="619" customFormat="true" ht="54.7" spans="1:7">
      <c r="A838" s="453" t="s">
        <v>778</v>
      </c>
      <c r="B838" s="630">
        <v>25437.756</v>
      </c>
      <c r="C838" s="632">
        <v>23835.337413</v>
      </c>
      <c r="D838" s="630">
        <v>21447</v>
      </c>
      <c r="E838" s="630">
        <v>36063.2020606286</v>
      </c>
      <c r="F838" s="364">
        <v>0.417703749522112</v>
      </c>
      <c r="G838" s="555" t="s">
        <v>779</v>
      </c>
    </row>
    <row r="839" s="619" customFormat="true" ht="13.7" spans="1:7">
      <c r="A839" s="453" t="s">
        <v>95</v>
      </c>
      <c r="B839" s="630">
        <v>616.91</v>
      </c>
      <c r="C839" s="632">
        <v>673</v>
      </c>
      <c r="D839" s="630">
        <v>673</v>
      </c>
      <c r="E839" s="630">
        <v>710.559806</v>
      </c>
      <c r="F839" s="364">
        <v>0.15180464897635</v>
      </c>
      <c r="G839" s="555"/>
    </row>
    <row r="840" s="619" customFormat="true" ht="13.7" spans="1:7">
      <c r="A840" s="453" t="s">
        <v>96</v>
      </c>
      <c r="B840" s="630">
        <v>3118.16</v>
      </c>
      <c r="C840" s="632">
        <v>0</v>
      </c>
      <c r="D840" s="630">
        <v>0</v>
      </c>
      <c r="E840" s="630">
        <v>0</v>
      </c>
      <c r="F840" s="364">
        <v>-1</v>
      </c>
      <c r="G840" s="555"/>
    </row>
    <row r="841" s="619" customFormat="true" ht="13.7" spans="1:7">
      <c r="A841" s="453" t="s">
        <v>97</v>
      </c>
      <c r="B841" s="630">
        <v>0</v>
      </c>
      <c r="C841" s="632">
        <v>0</v>
      </c>
      <c r="D841" s="630">
        <v>0</v>
      </c>
      <c r="E841" s="630">
        <v>0</v>
      </c>
      <c r="F841" s="364"/>
      <c r="G841" s="555"/>
    </row>
    <row r="842" s="619" customFormat="true" ht="13.7" spans="1:7">
      <c r="A842" s="453" t="s">
        <v>780</v>
      </c>
      <c r="B842" s="630">
        <v>744.37</v>
      </c>
      <c r="C842" s="632">
        <v>958</v>
      </c>
      <c r="D842" s="630">
        <v>958</v>
      </c>
      <c r="E842" s="630">
        <v>933.504433</v>
      </c>
      <c r="F842" s="364">
        <v>0.254086587315448</v>
      </c>
      <c r="G842" s="555"/>
    </row>
    <row r="843" s="619" customFormat="true" ht="13.7" spans="1:7">
      <c r="A843" s="453" t="s">
        <v>781</v>
      </c>
      <c r="B843" s="630">
        <v>1190</v>
      </c>
      <c r="C843" s="632">
        <v>998.629</v>
      </c>
      <c r="D843" s="630">
        <v>613</v>
      </c>
      <c r="E843" s="630">
        <v>577.829</v>
      </c>
      <c r="F843" s="364">
        <v>-0.514429411764706</v>
      </c>
      <c r="G843" s="555"/>
    </row>
    <row r="844" s="619" customFormat="true" ht="13.7" spans="1:7">
      <c r="A844" s="453" t="s">
        <v>782</v>
      </c>
      <c r="B844" s="630">
        <v>0</v>
      </c>
      <c r="C844" s="632">
        <v>0</v>
      </c>
      <c r="D844" s="630">
        <v>0</v>
      </c>
      <c r="E844" s="630">
        <v>0</v>
      </c>
      <c r="F844" s="364"/>
      <c r="G844" s="555"/>
    </row>
    <row r="845" s="619" customFormat="true" ht="13.7" spans="1:7">
      <c r="A845" s="453" t="s">
        <v>783</v>
      </c>
      <c r="B845" s="630">
        <v>216.95</v>
      </c>
      <c r="C845" s="632">
        <v>1589</v>
      </c>
      <c r="D845" s="630">
        <v>1481</v>
      </c>
      <c r="E845" s="630">
        <v>3643.47807249483</v>
      </c>
      <c r="F845" s="364">
        <v>15.7940911384873</v>
      </c>
      <c r="G845" s="555"/>
    </row>
    <row r="846" s="619" customFormat="true" ht="13.7" spans="1:7">
      <c r="A846" s="453" t="s">
        <v>784</v>
      </c>
      <c r="B846" s="630">
        <v>3360.19</v>
      </c>
      <c r="C846" s="632">
        <v>2165</v>
      </c>
      <c r="D846" s="630">
        <v>2165</v>
      </c>
      <c r="E846" s="630">
        <v>1475.27</v>
      </c>
      <c r="F846" s="364">
        <v>-0.560956374490728</v>
      </c>
      <c r="G846" s="555"/>
    </row>
    <row r="847" s="619" customFormat="true" ht="13.7" spans="1:7">
      <c r="A847" s="453" t="s">
        <v>785</v>
      </c>
      <c r="B847" s="630">
        <v>4426.29</v>
      </c>
      <c r="C847" s="632">
        <v>3632</v>
      </c>
      <c r="D847" s="630">
        <v>3632</v>
      </c>
      <c r="E847" s="630">
        <v>10639.783204</v>
      </c>
      <c r="F847" s="364">
        <v>1.4037700204912</v>
      </c>
      <c r="G847" s="555"/>
    </row>
    <row r="848" s="619" customFormat="true" ht="13.7" spans="1:7">
      <c r="A848" s="453" t="s">
        <v>786</v>
      </c>
      <c r="B848" s="630">
        <v>1258.23</v>
      </c>
      <c r="C848" s="632">
        <v>1207</v>
      </c>
      <c r="D848" s="630">
        <v>1207</v>
      </c>
      <c r="E848" s="630">
        <v>1306.06724</v>
      </c>
      <c r="F848" s="364">
        <v>0.0380194717976841</v>
      </c>
      <c r="G848" s="555"/>
    </row>
    <row r="849" s="619" customFormat="true" ht="13.7" spans="1:7">
      <c r="A849" s="453" t="s">
        <v>787</v>
      </c>
      <c r="B849" s="630">
        <v>116.49</v>
      </c>
      <c r="C849" s="632">
        <v>122.219132</v>
      </c>
      <c r="D849" s="630">
        <v>74</v>
      </c>
      <c r="E849" s="630">
        <v>188.219132</v>
      </c>
      <c r="F849" s="364">
        <v>0.615753558245343</v>
      </c>
      <c r="G849" s="555"/>
    </row>
    <row r="850" s="619" customFormat="true" ht="13.7" spans="1:7">
      <c r="A850" s="453" t="s">
        <v>788</v>
      </c>
      <c r="B850" s="630">
        <v>32</v>
      </c>
      <c r="C850" s="632">
        <v>0</v>
      </c>
      <c r="D850" s="630">
        <v>0</v>
      </c>
      <c r="E850" s="630">
        <v>0</v>
      </c>
      <c r="F850" s="364">
        <v>-1</v>
      </c>
      <c r="G850" s="555"/>
    </row>
    <row r="851" s="619" customFormat="true" ht="13.7" spans="1:7">
      <c r="A851" s="453" t="s">
        <v>789</v>
      </c>
      <c r="B851" s="630">
        <v>0</v>
      </c>
      <c r="C851" s="632">
        <v>0</v>
      </c>
      <c r="D851" s="630">
        <v>0</v>
      </c>
      <c r="E851" s="630">
        <v>0</v>
      </c>
      <c r="F851" s="364"/>
      <c r="G851" s="555"/>
    </row>
    <row r="852" s="619" customFormat="true" ht="13.7" spans="1:7">
      <c r="A852" s="453" t="s">
        <v>790</v>
      </c>
      <c r="B852" s="630">
        <v>0</v>
      </c>
      <c r="C852" s="632">
        <v>0</v>
      </c>
      <c r="D852" s="630">
        <v>0</v>
      </c>
      <c r="E852" s="630">
        <v>0</v>
      </c>
      <c r="F852" s="364"/>
      <c r="G852" s="555"/>
    </row>
    <row r="853" s="619" customFormat="true" ht="13.7" spans="1:7">
      <c r="A853" s="453" t="s">
        <v>791</v>
      </c>
      <c r="B853" s="630">
        <v>0</v>
      </c>
      <c r="C853" s="632">
        <v>0</v>
      </c>
      <c r="D853" s="630">
        <v>0</v>
      </c>
      <c r="E853" s="630">
        <v>0</v>
      </c>
      <c r="F853" s="364"/>
      <c r="G853" s="555"/>
    </row>
    <row r="854" s="619" customFormat="true" ht="13.7" spans="1:7">
      <c r="A854" s="453" t="s">
        <v>792</v>
      </c>
      <c r="B854" s="630">
        <v>93.07</v>
      </c>
      <c r="C854" s="632">
        <v>91</v>
      </c>
      <c r="D854" s="630">
        <v>91</v>
      </c>
      <c r="E854" s="630">
        <v>68</v>
      </c>
      <c r="F854" s="364">
        <v>-0.269367143010637</v>
      </c>
      <c r="G854" s="555"/>
    </row>
    <row r="855" s="619" customFormat="true" ht="13.7" spans="1:7">
      <c r="A855" s="453" t="s">
        <v>793</v>
      </c>
      <c r="B855" s="630">
        <v>0</v>
      </c>
      <c r="C855" s="632">
        <v>0</v>
      </c>
      <c r="D855" s="630">
        <v>0</v>
      </c>
      <c r="E855" s="630">
        <v>0</v>
      </c>
      <c r="F855" s="364"/>
      <c r="G855" s="555"/>
    </row>
    <row r="856" s="619" customFormat="true" ht="13.7" spans="1:7">
      <c r="A856" s="453" t="s">
        <v>794</v>
      </c>
      <c r="B856" s="630">
        <v>0</v>
      </c>
      <c r="C856" s="632">
        <v>0</v>
      </c>
      <c r="D856" s="630">
        <v>0</v>
      </c>
      <c r="E856" s="630">
        <v>0</v>
      </c>
      <c r="F856" s="364"/>
      <c r="G856" s="555"/>
    </row>
    <row r="857" s="619" customFormat="true" ht="13.7" spans="1:7">
      <c r="A857" s="453" t="s">
        <v>795</v>
      </c>
      <c r="B857" s="630">
        <v>0</v>
      </c>
      <c r="C857" s="632">
        <v>0</v>
      </c>
      <c r="D857" s="630">
        <v>0</v>
      </c>
      <c r="E857" s="630">
        <v>0</v>
      </c>
      <c r="F857" s="364"/>
      <c r="G857" s="555"/>
    </row>
    <row r="858" s="619" customFormat="true" ht="13.7" spans="1:7">
      <c r="A858" s="453" t="s">
        <v>796</v>
      </c>
      <c r="B858" s="630">
        <v>203.4</v>
      </c>
      <c r="C858" s="632">
        <v>199</v>
      </c>
      <c r="D858" s="630">
        <v>199</v>
      </c>
      <c r="E858" s="630">
        <v>389.8</v>
      </c>
      <c r="F858" s="364">
        <v>0.916420845624385</v>
      </c>
      <c r="G858" s="555"/>
    </row>
    <row r="859" s="619" customFormat="true" ht="13.7" spans="1:7">
      <c r="A859" s="453" t="s">
        <v>797</v>
      </c>
      <c r="B859" s="630">
        <v>4760</v>
      </c>
      <c r="C859" s="632">
        <v>5117.712</v>
      </c>
      <c r="D859" s="630">
        <v>4265</v>
      </c>
      <c r="E859" s="630">
        <v>11603.9466675977</v>
      </c>
      <c r="F859" s="364">
        <v>1.43780392176422</v>
      </c>
      <c r="G859" s="555"/>
    </row>
    <row r="860" s="619" customFormat="true" ht="13.7" spans="1:7">
      <c r="A860" s="453" t="s">
        <v>798</v>
      </c>
      <c r="B860" s="630">
        <v>0</v>
      </c>
      <c r="C860" s="632">
        <v>0</v>
      </c>
      <c r="D860" s="630">
        <v>0</v>
      </c>
      <c r="E860" s="630">
        <v>0</v>
      </c>
      <c r="F860" s="364"/>
      <c r="G860" s="555"/>
    </row>
    <row r="861" s="619" customFormat="true" ht="13.7" spans="1:7">
      <c r="A861" s="453" t="s">
        <v>763</v>
      </c>
      <c r="B861" s="630">
        <v>0</v>
      </c>
      <c r="C861" s="632">
        <v>0</v>
      </c>
      <c r="D861" s="630">
        <v>0</v>
      </c>
      <c r="E861" s="630">
        <v>8.3</v>
      </c>
      <c r="F861" s="364"/>
      <c r="G861" s="555"/>
    </row>
    <row r="862" s="619" customFormat="true" ht="13.7" spans="1:7">
      <c r="A862" s="453" t="s">
        <v>799</v>
      </c>
      <c r="B862" s="630">
        <v>5301.696</v>
      </c>
      <c r="C862" s="632">
        <v>7082.777281</v>
      </c>
      <c r="D862" s="630">
        <v>6089</v>
      </c>
      <c r="E862" s="630">
        <v>4518.44450553607</v>
      </c>
      <c r="F862" s="364">
        <v>-0.14773602531415</v>
      </c>
      <c r="G862" s="555"/>
    </row>
    <row r="863" s="619" customFormat="true" ht="54.7" spans="1:7">
      <c r="A863" s="453" t="s">
        <v>800</v>
      </c>
      <c r="B863" s="630">
        <v>764497.53742</v>
      </c>
      <c r="C863" s="632">
        <v>687969.954071</v>
      </c>
      <c r="D863" s="630">
        <v>599825</v>
      </c>
      <c r="E863" s="630">
        <v>488815.096307266</v>
      </c>
      <c r="F863" s="364">
        <v>-0.360606055113136</v>
      </c>
      <c r="G863" s="555" t="s">
        <v>755</v>
      </c>
    </row>
    <row r="864" s="619" customFormat="true" ht="13.7" spans="1:7">
      <c r="A864" s="453" t="s">
        <v>95</v>
      </c>
      <c r="B864" s="630">
        <v>3234.03</v>
      </c>
      <c r="C864" s="632">
        <v>3009</v>
      </c>
      <c r="D864" s="630">
        <v>3009</v>
      </c>
      <c r="E864" s="630">
        <v>3115.451278</v>
      </c>
      <c r="F864" s="364">
        <v>-0.036665931361181</v>
      </c>
      <c r="G864" s="555"/>
    </row>
    <row r="865" s="619" customFormat="true" ht="13.7" spans="1:7">
      <c r="A865" s="453" t="s">
        <v>96</v>
      </c>
      <c r="B865" s="630">
        <v>0</v>
      </c>
      <c r="C865" s="632">
        <v>0</v>
      </c>
      <c r="D865" s="630">
        <v>0</v>
      </c>
      <c r="E865" s="630">
        <v>0</v>
      </c>
      <c r="F865" s="364"/>
      <c r="G865" s="555"/>
    </row>
    <row r="866" s="619" customFormat="true" ht="13.7" spans="1:7">
      <c r="A866" s="453" t="s">
        <v>97</v>
      </c>
      <c r="B866" s="630">
        <v>0</v>
      </c>
      <c r="C866" s="632">
        <v>0</v>
      </c>
      <c r="D866" s="630">
        <v>0</v>
      </c>
      <c r="E866" s="630">
        <v>0</v>
      </c>
      <c r="F866" s="364"/>
      <c r="G866" s="555"/>
    </row>
    <row r="867" s="619" customFormat="true" ht="13.7" spans="1:7">
      <c r="A867" s="453" t="s">
        <v>801</v>
      </c>
      <c r="B867" s="630">
        <v>24653.0556</v>
      </c>
      <c r="C867" s="632">
        <v>23078.456746</v>
      </c>
      <c r="D867" s="630">
        <v>23012</v>
      </c>
      <c r="E867" s="630">
        <v>48201.794423</v>
      </c>
      <c r="F867" s="364">
        <v>0.955205683428548</v>
      </c>
      <c r="G867" s="555"/>
    </row>
    <row r="868" s="619" customFormat="true" ht="13.7" spans="1:7">
      <c r="A868" s="453" t="s">
        <v>802</v>
      </c>
      <c r="B868" s="630">
        <v>608628.1</v>
      </c>
      <c r="C868" s="632">
        <v>514583.084671</v>
      </c>
      <c r="D868" s="630">
        <v>426988</v>
      </c>
      <c r="E868" s="630">
        <v>230564.694573599</v>
      </c>
      <c r="F868" s="364">
        <v>-0.621173102961235</v>
      </c>
      <c r="G868" s="555"/>
    </row>
    <row r="869" s="619" customFormat="true" ht="13.7" spans="1:7">
      <c r="A869" s="453" t="s">
        <v>803</v>
      </c>
      <c r="B869" s="630">
        <v>54991.54182</v>
      </c>
      <c r="C869" s="632">
        <v>60227.8254</v>
      </c>
      <c r="D869" s="630">
        <v>59832</v>
      </c>
      <c r="E869" s="630">
        <v>120595.519927</v>
      </c>
      <c r="F869" s="364">
        <v>1.19298306495455</v>
      </c>
      <c r="G869" s="555"/>
    </row>
    <row r="870" s="619" customFormat="true" ht="13.7" spans="1:7">
      <c r="A870" s="453" t="s">
        <v>804</v>
      </c>
      <c r="B870" s="630">
        <v>0</v>
      </c>
      <c r="C870" s="632">
        <v>0</v>
      </c>
      <c r="D870" s="630">
        <v>0</v>
      </c>
      <c r="E870" s="630">
        <v>0</v>
      </c>
      <c r="F870" s="364"/>
      <c r="G870" s="555"/>
    </row>
    <row r="871" s="619" customFormat="true" ht="13.7" spans="1:7">
      <c r="A871" s="453" t="s">
        <v>805</v>
      </c>
      <c r="B871" s="630">
        <v>0</v>
      </c>
      <c r="C871" s="632">
        <v>0</v>
      </c>
      <c r="D871" s="630">
        <v>0</v>
      </c>
      <c r="E871" s="630">
        <v>0</v>
      </c>
      <c r="F871" s="364"/>
      <c r="G871" s="555"/>
    </row>
    <row r="872" s="619" customFormat="true" ht="13.7" spans="1:7">
      <c r="A872" s="453" t="s">
        <v>806</v>
      </c>
      <c r="B872" s="630">
        <v>0</v>
      </c>
      <c r="C872" s="632">
        <v>124</v>
      </c>
      <c r="D872" s="630">
        <v>124</v>
      </c>
      <c r="E872" s="630">
        <v>0</v>
      </c>
      <c r="F872" s="364"/>
      <c r="G872" s="555"/>
    </row>
    <row r="873" s="619" customFormat="true" ht="13.7" spans="1:7">
      <c r="A873" s="453" t="s">
        <v>807</v>
      </c>
      <c r="B873" s="630">
        <v>0</v>
      </c>
      <c r="C873" s="632">
        <v>0</v>
      </c>
      <c r="D873" s="630">
        <v>0</v>
      </c>
      <c r="E873" s="630">
        <v>0</v>
      </c>
      <c r="F873" s="364"/>
      <c r="G873" s="555"/>
    </row>
    <row r="874" s="619" customFormat="true" ht="13.7" spans="1:7">
      <c r="A874" s="453" t="s">
        <v>808</v>
      </c>
      <c r="B874" s="630">
        <v>66830.03</v>
      </c>
      <c r="C874" s="632">
        <v>71984.399711</v>
      </c>
      <c r="D874" s="630">
        <v>71964</v>
      </c>
      <c r="E874" s="630">
        <v>76132.964173</v>
      </c>
      <c r="F874" s="364">
        <v>0.139202902841731</v>
      </c>
      <c r="G874" s="555"/>
    </row>
    <row r="875" s="619" customFormat="true" ht="13.7" spans="1:7">
      <c r="A875" s="453" t="s">
        <v>809</v>
      </c>
      <c r="B875" s="630">
        <v>0</v>
      </c>
      <c r="C875" s="632">
        <v>0</v>
      </c>
      <c r="D875" s="630">
        <v>0</v>
      </c>
      <c r="E875" s="630">
        <v>0</v>
      </c>
      <c r="F875" s="364"/>
      <c r="G875" s="555"/>
    </row>
    <row r="876" s="619" customFormat="true" ht="13.7" spans="1:7">
      <c r="A876" s="453" t="s">
        <v>810</v>
      </c>
      <c r="B876" s="630">
        <v>656.06</v>
      </c>
      <c r="C876" s="632">
        <v>645</v>
      </c>
      <c r="D876" s="630">
        <v>645</v>
      </c>
      <c r="E876" s="630">
        <v>585.5</v>
      </c>
      <c r="F876" s="364">
        <v>-0.10755113861537</v>
      </c>
      <c r="G876" s="555"/>
    </row>
    <row r="877" s="619" customFormat="true" ht="13.7" spans="1:7">
      <c r="A877" s="453" t="s">
        <v>811</v>
      </c>
      <c r="B877" s="630">
        <v>4392.97</v>
      </c>
      <c r="C877" s="632">
        <v>59</v>
      </c>
      <c r="D877" s="630">
        <v>59</v>
      </c>
      <c r="E877" s="630">
        <v>101.993512082472</v>
      </c>
      <c r="F877" s="364">
        <v>-0.976782561209735</v>
      </c>
      <c r="G877" s="555"/>
    </row>
    <row r="878" s="619" customFormat="true" ht="13.7" spans="1:7">
      <c r="A878" s="453" t="s">
        <v>812</v>
      </c>
      <c r="B878" s="630">
        <v>0</v>
      </c>
      <c r="C878" s="632">
        <v>0</v>
      </c>
      <c r="D878" s="630">
        <v>0</v>
      </c>
      <c r="E878" s="630">
        <v>0</v>
      </c>
      <c r="F878" s="364"/>
      <c r="G878" s="555"/>
    </row>
    <row r="879" s="619" customFormat="true" ht="13.7" spans="1:7">
      <c r="A879" s="453" t="s">
        <v>813</v>
      </c>
      <c r="B879" s="630">
        <v>0</v>
      </c>
      <c r="C879" s="632">
        <v>0</v>
      </c>
      <c r="D879" s="630">
        <v>0</v>
      </c>
      <c r="E879" s="630">
        <v>0</v>
      </c>
      <c r="F879" s="364"/>
      <c r="G879" s="555"/>
    </row>
    <row r="880" s="619" customFormat="true" ht="13.7" spans="1:7">
      <c r="A880" s="453" t="s">
        <v>814</v>
      </c>
      <c r="B880" s="630">
        <v>0</v>
      </c>
      <c r="C880" s="632">
        <v>0</v>
      </c>
      <c r="D880" s="630">
        <v>0</v>
      </c>
      <c r="E880" s="630">
        <v>0</v>
      </c>
      <c r="F880" s="364"/>
      <c r="G880" s="555"/>
    </row>
    <row r="881" s="619" customFormat="true" ht="13.7" spans="1:7">
      <c r="A881" s="453" t="s">
        <v>815</v>
      </c>
      <c r="B881" s="630">
        <v>0</v>
      </c>
      <c r="C881" s="632">
        <v>0</v>
      </c>
      <c r="D881" s="630">
        <v>0</v>
      </c>
      <c r="E881" s="630">
        <v>0</v>
      </c>
      <c r="F881" s="364"/>
      <c r="G881" s="555"/>
    </row>
    <row r="882" s="619" customFormat="true" ht="13.7" spans="1:7">
      <c r="A882" s="453" t="s">
        <v>816</v>
      </c>
      <c r="B882" s="630">
        <v>0</v>
      </c>
      <c r="C882" s="632">
        <v>0</v>
      </c>
      <c r="D882" s="630">
        <v>0</v>
      </c>
      <c r="E882" s="630">
        <v>8891.27116142</v>
      </c>
      <c r="F882" s="364"/>
      <c r="G882" s="555"/>
    </row>
    <row r="883" s="619" customFormat="true" ht="13.7" spans="1:7">
      <c r="A883" s="453" t="s">
        <v>817</v>
      </c>
      <c r="B883" s="630">
        <v>0</v>
      </c>
      <c r="C883" s="632">
        <v>0</v>
      </c>
      <c r="D883" s="630">
        <v>0</v>
      </c>
      <c r="E883" s="630">
        <v>0</v>
      </c>
      <c r="F883" s="364"/>
      <c r="G883" s="555"/>
    </row>
    <row r="884" s="619" customFormat="true" ht="13.7" spans="1:7">
      <c r="A884" s="453" t="s">
        <v>818</v>
      </c>
      <c r="B884" s="630">
        <v>0</v>
      </c>
      <c r="C884" s="632">
        <v>0</v>
      </c>
      <c r="D884" s="630">
        <v>0</v>
      </c>
      <c r="E884" s="630">
        <v>0</v>
      </c>
      <c r="F884" s="364"/>
      <c r="G884" s="555"/>
    </row>
    <row r="885" s="619" customFormat="true" ht="13.7" spans="1:7">
      <c r="A885" s="453" t="s">
        <v>792</v>
      </c>
      <c r="B885" s="630">
        <v>0</v>
      </c>
      <c r="C885" s="632">
        <v>0</v>
      </c>
      <c r="D885" s="630">
        <v>0</v>
      </c>
      <c r="E885" s="630">
        <v>0</v>
      </c>
      <c r="F885" s="364"/>
      <c r="G885" s="555"/>
    </row>
    <row r="886" s="619" customFormat="true" ht="13.7" spans="1:7">
      <c r="A886" s="453" t="s">
        <v>819</v>
      </c>
      <c r="B886" s="630">
        <v>0</v>
      </c>
      <c r="C886" s="632">
        <v>0</v>
      </c>
      <c r="D886" s="630">
        <v>0</v>
      </c>
      <c r="E886" s="630">
        <v>0</v>
      </c>
      <c r="F886" s="364"/>
      <c r="G886" s="555"/>
    </row>
    <row r="887" s="619" customFormat="true" ht="13.7" spans="1:7">
      <c r="A887" s="453" t="s">
        <v>820</v>
      </c>
      <c r="B887" s="630">
        <v>0</v>
      </c>
      <c r="C887" s="632">
        <v>0</v>
      </c>
      <c r="D887" s="630">
        <v>0</v>
      </c>
      <c r="E887" s="630">
        <v>0</v>
      </c>
      <c r="F887" s="364"/>
      <c r="G887" s="555"/>
    </row>
    <row r="888" s="619" customFormat="true" ht="13.7" spans="1:7">
      <c r="A888" s="453" t="s">
        <v>821</v>
      </c>
      <c r="B888" s="630">
        <v>0</v>
      </c>
      <c r="C888" s="632">
        <v>0</v>
      </c>
      <c r="D888" s="630">
        <v>0</v>
      </c>
      <c r="E888" s="630">
        <v>0</v>
      </c>
      <c r="F888" s="364"/>
      <c r="G888" s="555"/>
    </row>
    <row r="889" s="619" customFormat="true" ht="13.7" spans="1:7">
      <c r="A889" s="453" t="s">
        <v>822</v>
      </c>
      <c r="B889" s="630">
        <v>0</v>
      </c>
      <c r="C889" s="632">
        <v>0</v>
      </c>
      <c r="D889" s="630">
        <v>0</v>
      </c>
      <c r="E889" s="630">
        <v>0</v>
      </c>
      <c r="F889" s="364"/>
      <c r="G889" s="555"/>
    </row>
    <row r="890" s="619" customFormat="true" ht="13.7" spans="1:7">
      <c r="A890" s="453" t="s">
        <v>823</v>
      </c>
      <c r="B890" s="630">
        <v>1111.75</v>
      </c>
      <c r="C890" s="632">
        <v>14259.187543</v>
      </c>
      <c r="D890" s="630">
        <v>14192</v>
      </c>
      <c r="E890" s="630">
        <v>625.907259164943</v>
      </c>
      <c r="F890" s="364">
        <v>-0.437007187618671</v>
      </c>
      <c r="G890" s="555"/>
    </row>
    <row r="891" s="619" customFormat="true" ht="13.7" spans="1:7">
      <c r="A891" s="453" t="s">
        <v>824</v>
      </c>
      <c r="B891" s="630">
        <v>0</v>
      </c>
      <c r="C891" s="632">
        <v>9</v>
      </c>
      <c r="D891" s="630">
        <v>9</v>
      </c>
      <c r="E891" s="630">
        <v>0</v>
      </c>
      <c r="F891" s="364"/>
      <c r="G891" s="555"/>
    </row>
    <row r="892" s="619" customFormat="true" ht="13.7" spans="1:7">
      <c r="A892" s="453" t="s">
        <v>95</v>
      </c>
      <c r="B892" s="630">
        <v>0</v>
      </c>
      <c r="C892" s="632">
        <v>0</v>
      </c>
      <c r="D892" s="630">
        <v>0</v>
      </c>
      <c r="E892" s="630">
        <v>0</v>
      </c>
      <c r="F892" s="364"/>
      <c r="G892" s="555"/>
    </row>
    <row r="893" s="619" customFormat="true" ht="13.7" spans="1:7">
      <c r="A893" s="453" t="s">
        <v>96</v>
      </c>
      <c r="B893" s="630">
        <v>0</v>
      </c>
      <c r="C893" s="632">
        <v>0</v>
      </c>
      <c r="D893" s="630">
        <v>0</v>
      </c>
      <c r="E893" s="630">
        <v>0</v>
      </c>
      <c r="F893" s="364"/>
      <c r="G893" s="555"/>
    </row>
    <row r="894" s="619" customFormat="true" ht="13.7" spans="1:7">
      <c r="A894" s="453" t="s">
        <v>97</v>
      </c>
      <c r="B894" s="630">
        <v>0</v>
      </c>
      <c r="C894" s="632">
        <v>0</v>
      </c>
      <c r="D894" s="630">
        <v>0</v>
      </c>
      <c r="E894" s="630">
        <v>0</v>
      </c>
      <c r="F894" s="364"/>
      <c r="G894" s="555"/>
    </row>
    <row r="895" s="619" customFormat="true" ht="13.7" spans="1:7">
      <c r="A895" s="453" t="s">
        <v>825</v>
      </c>
      <c r="B895" s="630">
        <v>0</v>
      </c>
      <c r="C895" s="632">
        <v>0</v>
      </c>
      <c r="D895" s="630">
        <v>0</v>
      </c>
      <c r="E895" s="630">
        <v>0</v>
      </c>
      <c r="F895" s="364"/>
      <c r="G895" s="555"/>
    </row>
    <row r="896" s="619" customFormat="true" ht="13.7" spans="1:7">
      <c r="A896" s="453" t="s">
        <v>826</v>
      </c>
      <c r="B896" s="630">
        <v>0</v>
      </c>
      <c r="C896" s="632">
        <v>0</v>
      </c>
      <c r="D896" s="630">
        <v>0</v>
      </c>
      <c r="E896" s="630">
        <v>0</v>
      </c>
      <c r="F896" s="364"/>
      <c r="G896" s="555"/>
    </row>
    <row r="897" s="619" customFormat="true" ht="13.7" spans="1:7">
      <c r="A897" s="453" t="s">
        <v>827</v>
      </c>
      <c r="B897" s="630">
        <v>0</v>
      </c>
      <c r="C897" s="632">
        <v>0</v>
      </c>
      <c r="D897" s="630">
        <v>0</v>
      </c>
      <c r="E897" s="630">
        <v>0</v>
      </c>
      <c r="F897" s="364"/>
      <c r="G897" s="555"/>
    </row>
    <row r="898" s="619" customFormat="true" ht="13.7" spans="1:7">
      <c r="A898" s="453" t="s">
        <v>828</v>
      </c>
      <c r="B898" s="630">
        <v>0</v>
      </c>
      <c r="C898" s="632">
        <v>0</v>
      </c>
      <c r="D898" s="630">
        <v>0</v>
      </c>
      <c r="E898" s="630">
        <v>0</v>
      </c>
      <c r="F898" s="364"/>
      <c r="G898" s="555"/>
    </row>
    <row r="899" s="619" customFormat="true" ht="13.7" spans="1:7">
      <c r="A899" s="453" t="s">
        <v>829</v>
      </c>
      <c r="B899" s="630">
        <v>0</v>
      </c>
      <c r="C899" s="632">
        <v>0</v>
      </c>
      <c r="D899" s="630">
        <v>0</v>
      </c>
      <c r="E899" s="630">
        <v>0</v>
      </c>
      <c r="F899" s="364"/>
      <c r="G899" s="555"/>
    </row>
    <row r="900" s="619" customFormat="true" ht="13.7" spans="1:7">
      <c r="A900" s="453" t="s">
        <v>830</v>
      </c>
      <c r="B900" s="630">
        <v>0</v>
      </c>
      <c r="C900" s="632">
        <v>0</v>
      </c>
      <c r="D900" s="630">
        <v>0</v>
      </c>
      <c r="E900" s="630">
        <v>0</v>
      </c>
      <c r="F900" s="364"/>
      <c r="G900" s="555"/>
    </row>
    <row r="901" s="619" customFormat="true" ht="13.7" spans="1:7">
      <c r="A901" s="453" t="s">
        <v>831</v>
      </c>
      <c r="B901" s="630">
        <v>0</v>
      </c>
      <c r="C901" s="632">
        <v>9</v>
      </c>
      <c r="D901" s="630">
        <v>9</v>
      </c>
      <c r="E901" s="630">
        <v>0</v>
      </c>
      <c r="F901" s="364"/>
      <c r="G901" s="555"/>
    </row>
    <row r="902" s="619" customFormat="true" ht="13.7" spans="1:7">
      <c r="A902" s="453" t="s">
        <v>832</v>
      </c>
      <c r="B902" s="630">
        <v>0</v>
      </c>
      <c r="C902" s="632">
        <v>0</v>
      </c>
      <c r="D902" s="630">
        <v>0</v>
      </c>
      <c r="E902" s="630">
        <v>0</v>
      </c>
      <c r="F902" s="364"/>
      <c r="G902" s="555"/>
    </row>
    <row r="903" s="619" customFormat="true" ht="13.7" spans="1:7">
      <c r="A903" s="453" t="s">
        <v>833</v>
      </c>
      <c r="B903" s="630">
        <v>0</v>
      </c>
      <c r="C903" s="632">
        <v>0</v>
      </c>
      <c r="D903" s="630">
        <v>0</v>
      </c>
      <c r="E903" s="630">
        <v>0</v>
      </c>
      <c r="F903" s="364"/>
      <c r="G903" s="555"/>
    </row>
    <row r="904" s="619" customFormat="true" ht="13.7" spans="1:7">
      <c r="A904" s="453" t="s">
        <v>834</v>
      </c>
      <c r="B904" s="630">
        <v>0</v>
      </c>
      <c r="C904" s="632">
        <v>0</v>
      </c>
      <c r="D904" s="630">
        <v>0</v>
      </c>
      <c r="E904" s="630">
        <v>0</v>
      </c>
      <c r="F904" s="364"/>
      <c r="G904" s="555"/>
    </row>
    <row r="905" s="619" customFormat="true" ht="13.7" spans="1:7">
      <c r="A905" s="453" t="s">
        <v>835</v>
      </c>
      <c r="B905" s="630">
        <v>0</v>
      </c>
      <c r="C905" s="632">
        <v>0</v>
      </c>
      <c r="D905" s="630">
        <v>0</v>
      </c>
      <c r="E905" s="630">
        <v>0</v>
      </c>
      <c r="F905" s="364"/>
      <c r="G905" s="555"/>
    </row>
    <row r="906" s="619" customFormat="true" ht="13.7" spans="1:7">
      <c r="A906" s="453" t="s">
        <v>836</v>
      </c>
      <c r="B906" s="630">
        <v>0</v>
      </c>
      <c r="C906" s="632">
        <v>0</v>
      </c>
      <c r="D906" s="630">
        <v>0</v>
      </c>
      <c r="E906" s="630">
        <v>0</v>
      </c>
      <c r="F906" s="364"/>
      <c r="G906" s="555"/>
    </row>
    <row r="907" s="619" customFormat="true" ht="13.7" spans="1:7">
      <c r="A907" s="453" t="s">
        <v>837</v>
      </c>
      <c r="B907" s="630">
        <v>0</v>
      </c>
      <c r="C907" s="632">
        <v>0</v>
      </c>
      <c r="D907" s="630">
        <v>0</v>
      </c>
      <c r="E907" s="630">
        <v>0</v>
      </c>
      <c r="F907" s="364"/>
      <c r="G907" s="555"/>
    </row>
    <row r="908" s="619" customFormat="true" ht="13.7" spans="1:7">
      <c r="A908" s="453" t="s">
        <v>838</v>
      </c>
      <c r="B908" s="630">
        <v>0</v>
      </c>
      <c r="C908" s="632">
        <v>0</v>
      </c>
      <c r="D908" s="630">
        <v>0</v>
      </c>
      <c r="E908" s="630">
        <v>0</v>
      </c>
      <c r="F908" s="364"/>
      <c r="G908" s="555"/>
    </row>
    <row r="909" s="619" customFormat="true" ht="13.7" spans="1:7">
      <c r="A909" s="453" t="s">
        <v>839</v>
      </c>
      <c r="B909" s="630">
        <v>90</v>
      </c>
      <c r="C909" s="632">
        <v>90</v>
      </c>
      <c r="D909" s="630">
        <v>90</v>
      </c>
      <c r="E909" s="630">
        <v>0</v>
      </c>
      <c r="F909" s="364">
        <v>-1</v>
      </c>
      <c r="G909" s="555"/>
    </row>
    <row r="910" s="619" customFormat="true" ht="13.7" spans="1:7">
      <c r="A910" s="453" t="s">
        <v>840</v>
      </c>
      <c r="B910" s="630">
        <v>0</v>
      </c>
      <c r="C910" s="632">
        <v>0</v>
      </c>
      <c r="D910" s="630">
        <v>0</v>
      </c>
      <c r="E910" s="630">
        <v>0</v>
      </c>
      <c r="F910" s="364"/>
      <c r="G910" s="555"/>
    </row>
    <row r="911" s="619" customFormat="true" ht="13.7" spans="1:7">
      <c r="A911" s="453" t="s">
        <v>841</v>
      </c>
      <c r="B911" s="630">
        <v>0</v>
      </c>
      <c r="C911" s="632">
        <v>0</v>
      </c>
      <c r="D911" s="630">
        <v>0</v>
      </c>
      <c r="E911" s="630">
        <v>0</v>
      </c>
      <c r="F911" s="364"/>
      <c r="G911" s="555"/>
    </row>
    <row r="912" s="619" customFormat="true" ht="13.7" spans="1:7">
      <c r="A912" s="453" t="s">
        <v>842</v>
      </c>
      <c r="B912" s="630">
        <v>0</v>
      </c>
      <c r="C912" s="632">
        <v>0</v>
      </c>
      <c r="D912" s="630">
        <v>0</v>
      </c>
      <c r="E912" s="630">
        <v>0</v>
      </c>
      <c r="F912" s="364"/>
      <c r="G912" s="555"/>
    </row>
    <row r="913" s="619" customFormat="true" ht="13.7" spans="1:7">
      <c r="A913" s="453" t="s">
        <v>843</v>
      </c>
      <c r="B913" s="630">
        <v>90</v>
      </c>
      <c r="C913" s="632">
        <v>90</v>
      </c>
      <c r="D913" s="630">
        <v>90</v>
      </c>
      <c r="E913" s="630">
        <v>0</v>
      </c>
      <c r="F913" s="364">
        <v>-1</v>
      </c>
      <c r="G913" s="555"/>
    </row>
    <row r="914" s="619" customFormat="true" ht="13.7" spans="1:7">
      <c r="A914" s="453" t="s">
        <v>844</v>
      </c>
      <c r="B914" s="630">
        <v>0</v>
      </c>
      <c r="C914" s="632">
        <v>0</v>
      </c>
      <c r="D914" s="630">
        <v>0</v>
      </c>
      <c r="E914" s="630">
        <v>0</v>
      </c>
      <c r="F914" s="364"/>
      <c r="G914" s="555"/>
    </row>
    <row r="915" s="619" customFormat="true" ht="13.7" spans="1:7">
      <c r="A915" s="453" t="s">
        <v>845</v>
      </c>
      <c r="B915" s="630">
        <v>0</v>
      </c>
      <c r="C915" s="632">
        <v>0</v>
      </c>
      <c r="D915" s="630">
        <v>0</v>
      </c>
      <c r="E915" s="630">
        <v>0</v>
      </c>
      <c r="F915" s="364"/>
      <c r="G915" s="555"/>
    </row>
    <row r="916" s="619" customFormat="true" ht="13.7" spans="1:7">
      <c r="A916" s="453" t="s">
        <v>846</v>
      </c>
      <c r="B916" s="630">
        <v>0</v>
      </c>
      <c r="C916" s="632">
        <v>0</v>
      </c>
      <c r="D916" s="630">
        <v>0</v>
      </c>
      <c r="E916" s="630">
        <v>0</v>
      </c>
      <c r="F916" s="364"/>
      <c r="G916" s="555"/>
    </row>
    <row r="917" s="619" customFormat="true" ht="13.7" spans="1:7">
      <c r="A917" s="453" t="s">
        <v>847</v>
      </c>
      <c r="B917" s="630">
        <v>0</v>
      </c>
      <c r="C917" s="632">
        <v>0</v>
      </c>
      <c r="D917" s="630">
        <v>0</v>
      </c>
      <c r="E917" s="630">
        <v>0</v>
      </c>
      <c r="F917" s="364"/>
      <c r="G917" s="555"/>
    </row>
    <row r="918" s="619" customFormat="true" ht="13.7" spans="1:7">
      <c r="A918" s="453" t="s">
        <v>848</v>
      </c>
      <c r="B918" s="630">
        <v>0</v>
      </c>
      <c r="C918" s="632">
        <v>0</v>
      </c>
      <c r="D918" s="630">
        <v>0</v>
      </c>
      <c r="E918" s="630">
        <v>0</v>
      </c>
      <c r="F918" s="364"/>
      <c r="G918" s="555"/>
    </row>
    <row r="919" s="619" customFormat="true" ht="27.35" spans="1:7">
      <c r="A919" s="453" t="s">
        <v>849</v>
      </c>
      <c r="B919" s="630">
        <v>19513.9866</v>
      </c>
      <c r="C919" s="632">
        <v>2526.09505</v>
      </c>
      <c r="D919" s="630">
        <v>1707</v>
      </c>
      <c r="E919" s="630">
        <v>7139.69615</v>
      </c>
      <c r="F919" s="364">
        <v>-0.634124164562048</v>
      </c>
      <c r="G919" s="555" t="s">
        <v>850</v>
      </c>
    </row>
    <row r="920" s="619" customFormat="true" ht="13.7" spans="1:7">
      <c r="A920" s="453" t="s">
        <v>851</v>
      </c>
      <c r="B920" s="630">
        <v>0</v>
      </c>
      <c r="C920" s="632">
        <v>0</v>
      </c>
      <c r="D920" s="630">
        <v>0</v>
      </c>
      <c r="E920" s="630">
        <v>0</v>
      </c>
      <c r="F920" s="364"/>
      <c r="G920" s="555"/>
    </row>
    <row r="921" s="619" customFormat="true" ht="13.7" spans="1:7">
      <c r="A921" s="453" t="s">
        <v>852</v>
      </c>
      <c r="B921" s="630">
        <v>19513.9866</v>
      </c>
      <c r="C921" s="632">
        <v>2526.09505</v>
      </c>
      <c r="D921" s="630">
        <v>1707</v>
      </c>
      <c r="E921" s="630">
        <v>7139.69615</v>
      </c>
      <c r="F921" s="364">
        <v>-0.634124164562048</v>
      </c>
      <c r="G921" s="555"/>
    </row>
    <row r="922" s="619" customFormat="true" ht="13.7" spans="1:7">
      <c r="A922" s="453" t="s">
        <v>853</v>
      </c>
      <c r="B922" s="630">
        <v>1754057.6518</v>
      </c>
      <c r="C922" s="632">
        <v>1632991.383724</v>
      </c>
      <c r="D922" s="630">
        <v>1530916</v>
      </c>
      <c r="E922" s="630">
        <v>1674792.62901858</v>
      </c>
      <c r="F922" s="364">
        <v>-0.0451895196831645</v>
      </c>
      <c r="G922" s="555"/>
    </row>
    <row r="923" s="619" customFormat="true" ht="13.7" spans="1:7">
      <c r="A923" s="453" t="s">
        <v>854</v>
      </c>
      <c r="B923" s="630">
        <v>1314081.4018</v>
      </c>
      <c r="C923" s="632">
        <v>1195612.259939</v>
      </c>
      <c r="D923" s="630">
        <v>1094760</v>
      </c>
      <c r="E923" s="630">
        <v>1348930.93135527</v>
      </c>
      <c r="F923" s="364">
        <v>0.0265200690821232</v>
      </c>
      <c r="G923" s="555"/>
    </row>
    <row r="924" s="619" customFormat="true" ht="13.7" spans="1:7">
      <c r="A924" s="453" t="s">
        <v>95</v>
      </c>
      <c r="B924" s="630">
        <v>50902.32</v>
      </c>
      <c r="C924" s="632">
        <v>46204</v>
      </c>
      <c r="D924" s="630">
        <v>46204</v>
      </c>
      <c r="E924" s="630">
        <v>52944.824134</v>
      </c>
      <c r="F924" s="364">
        <v>0.0401259536696952</v>
      </c>
      <c r="G924" s="555"/>
    </row>
    <row r="925" s="619" customFormat="true" ht="13.7" spans="1:7">
      <c r="A925" s="453" t="s">
        <v>96</v>
      </c>
      <c r="B925" s="630">
        <v>425</v>
      </c>
      <c r="C925" s="632">
        <v>431</v>
      </c>
      <c r="D925" s="630">
        <v>231</v>
      </c>
      <c r="E925" s="630">
        <v>200</v>
      </c>
      <c r="F925" s="364">
        <v>-0.529411764705882</v>
      </c>
      <c r="G925" s="555"/>
    </row>
    <row r="926" s="619" customFormat="true" ht="13.7" spans="1:7">
      <c r="A926" s="453" t="s">
        <v>97</v>
      </c>
      <c r="B926" s="630">
        <v>0</v>
      </c>
      <c r="C926" s="632">
        <v>0</v>
      </c>
      <c r="D926" s="630">
        <v>0</v>
      </c>
      <c r="E926" s="630">
        <v>0</v>
      </c>
      <c r="F926" s="364"/>
      <c r="G926" s="555"/>
    </row>
    <row r="927" s="619" customFormat="true" ht="13.7" spans="1:7">
      <c r="A927" s="453" t="s">
        <v>855</v>
      </c>
      <c r="B927" s="630">
        <v>747897.53</v>
      </c>
      <c r="C927" s="632">
        <v>596717.713872</v>
      </c>
      <c r="D927" s="630">
        <v>518009</v>
      </c>
      <c r="E927" s="630">
        <v>633836.788519246</v>
      </c>
      <c r="F927" s="364">
        <v>-0.152508514743663</v>
      </c>
      <c r="G927" s="555"/>
    </row>
    <row r="928" s="619" customFormat="true" ht="13.7" spans="1:7">
      <c r="A928" s="453" t="s">
        <v>856</v>
      </c>
      <c r="B928" s="630">
        <v>184887.61</v>
      </c>
      <c r="C928" s="632">
        <v>190540.32134</v>
      </c>
      <c r="D928" s="630">
        <v>189128</v>
      </c>
      <c r="E928" s="630">
        <v>264232.142489</v>
      </c>
      <c r="F928" s="364">
        <v>0.429150079277892</v>
      </c>
      <c r="G928" s="555"/>
    </row>
    <row r="929" s="619" customFormat="true" ht="13.7" spans="1:7">
      <c r="A929" s="453" t="s">
        <v>857</v>
      </c>
      <c r="B929" s="630">
        <v>11680.71</v>
      </c>
      <c r="C929" s="632">
        <v>9718.9</v>
      </c>
      <c r="D929" s="630">
        <v>7386</v>
      </c>
      <c r="E929" s="630">
        <v>13197.7920794535</v>
      </c>
      <c r="F929" s="364">
        <v>0.129879269278451</v>
      </c>
      <c r="G929" s="555"/>
    </row>
    <row r="930" s="619" customFormat="true" ht="13.7" spans="1:7">
      <c r="A930" s="453" t="s">
        <v>858</v>
      </c>
      <c r="B930" s="630">
        <v>2762.24</v>
      </c>
      <c r="C930" s="632">
        <v>4217.02704</v>
      </c>
      <c r="D930" s="630">
        <v>3446</v>
      </c>
      <c r="E930" s="630">
        <v>3551.39704</v>
      </c>
      <c r="F930" s="364">
        <v>0.285694595690454</v>
      </c>
      <c r="G930" s="555"/>
    </row>
    <row r="931" s="619" customFormat="true" ht="13.7" spans="1:7">
      <c r="A931" s="453" t="s">
        <v>859</v>
      </c>
      <c r="B931" s="630">
        <v>0</v>
      </c>
      <c r="C931" s="632">
        <v>0</v>
      </c>
      <c r="D931" s="630">
        <v>0</v>
      </c>
      <c r="E931" s="630">
        <v>0</v>
      </c>
      <c r="F931" s="364"/>
      <c r="G931" s="555"/>
    </row>
    <row r="932" s="619" customFormat="true" ht="13.7" spans="1:7">
      <c r="A932" s="453" t="s">
        <v>860</v>
      </c>
      <c r="B932" s="630">
        <v>131328.18</v>
      </c>
      <c r="C932" s="632">
        <v>98715.445</v>
      </c>
      <c r="D932" s="630">
        <v>86554</v>
      </c>
      <c r="E932" s="630">
        <v>126429.084822731</v>
      </c>
      <c r="F932" s="364">
        <v>-0.0373042189213997</v>
      </c>
      <c r="G932" s="555"/>
    </row>
    <row r="933" s="619" customFormat="true" ht="13.7" spans="1:7">
      <c r="A933" s="453" t="s">
        <v>861</v>
      </c>
      <c r="B933" s="630">
        <v>923</v>
      </c>
      <c r="C933" s="632">
        <v>4165</v>
      </c>
      <c r="D933" s="630">
        <v>4165</v>
      </c>
      <c r="E933" s="630">
        <v>4327.59203854014</v>
      </c>
      <c r="F933" s="364">
        <v>3.68861542637068</v>
      </c>
      <c r="G933" s="555"/>
    </row>
    <row r="934" s="619" customFormat="true" ht="13.7" spans="1:7">
      <c r="A934" s="453" t="s">
        <v>862</v>
      </c>
      <c r="B934" s="630">
        <v>0</v>
      </c>
      <c r="C934" s="632">
        <v>0</v>
      </c>
      <c r="D934" s="630">
        <v>0</v>
      </c>
      <c r="E934" s="630">
        <v>0</v>
      </c>
      <c r="F934" s="364"/>
      <c r="G934" s="555"/>
    </row>
    <row r="935" s="619" customFormat="true" ht="13.7" spans="1:7">
      <c r="A935" s="453" t="s">
        <v>863</v>
      </c>
      <c r="B935" s="630">
        <v>0</v>
      </c>
      <c r="C935" s="632">
        <v>0</v>
      </c>
      <c r="D935" s="630">
        <v>0</v>
      </c>
      <c r="E935" s="630">
        <v>0</v>
      </c>
      <c r="F935" s="364"/>
      <c r="G935" s="555"/>
    </row>
    <row r="936" s="619" customFormat="true" ht="13.7" spans="1:7">
      <c r="A936" s="453" t="s">
        <v>864</v>
      </c>
      <c r="B936" s="630">
        <v>0</v>
      </c>
      <c r="C936" s="632">
        <v>0</v>
      </c>
      <c r="D936" s="630">
        <v>0</v>
      </c>
      <c r="E936" s="630">
        <v>0</v>
      </c>
      <c r="F936" s="364"/>
      <c r="G936" s="555"/>
    </row>
    <row r="937" s="619" customFormat="true" ht="13.7" spans="1:7">
      <c r="A937" s="453" t="s">
        <v>865</v>
      </c>
      <c r="B937" s="630">
        <v>0</v>
      </c>
      <c r="C937" s="632">
        <v>0</v>
      </c>
      <c r="D937" s="630">
        <v>0</v>
      </c>
      <c r="E937" s="630">
        <v>0</v>
      </c>
      <c r="F937" s="364"/>
      <c r="G937" s="555"/>
    </row>
    <row r="938" s="619" customFormat="true" ht="13.7" spans="1:7">
      <c r="A938" s="453" t="s">
        <v>866</v>
      </c>
      <c r="B938" s="630">
        <v>0</v>
      </c>
      <c r="C938" s="632">
        <v>0</v>
      </c>
      <c r="D938" s="630">
        <v>0</v>
      </c>
      <c r="E938" s="630">
        <v>0</v>
      </c>
      <c r="F938" s="364"/>
      <c r="G938" s="555"/>
    </row>
    <row r="939" s="619" customFormat="true" ht="13.7" spans="1:7">
      <c r="A939" s="453" t="s">
        <v>867</v>
      </c>
      <c r="B939" s="630">
        <v>0</v>
      </c>
      <c r="C939" s="632">
        <v>0</v>
      </c>
      <c r="D939" s="630">
        <v>0</v>
      </c>
      <c r="E939" s="630">
        <v>0</v>
      </c>
      <c r="F939" s="364"/>
      <c r="G939" s="555"/>
    </row>
    <row r="940" s="619" customFormat="true" ht="13.7" spans="1:7">
      <c r="A940" s="453" t="s">
        <v>868</v>
      </c>
      <c r="B940" s="630">
        <v>8759.838</v>
      </c>
      <c r="C940" s="632">
        <v>8821</v>
      </c>
      <c r="D940" s="630">
        <v>8821</v>
      </c>
      <c r="E940" s="630">
        <v>4696</v>
      </c>
      <c r="F940" s="364">
        <v>-0.463917026776066</v>
      </c>
      <c r="G940" s="555"/>
    </row>
    <row r="941" s="619" customFormat="true" ht="13.7" spans="1:7">
      <c r="A941" s="453" t="s">
        <v>869</v>
      </c>
      <c r="B941" s="630">
        <v>0</v>
      </c>
      <c r="C941" s="632">
        <v>0</v>
      </c>
      <c r="D941" s="630">
        <v>0</v>
      </c>
      <c r="E941" s="630">
        <v>0</v>
      </c>
      <c r="F941" s="364"/>
      <c r="G941" s="555"/>
    </row>
    <row r="942" s="619" customFormat="true" ht="13.7" spans="1:7">
      <c r="A942" s="453" t="s">
        <v>870</v>
      </c>
      <c r="B942" s="630">
        <v>9408.64</v>
      </c>
      <c r="C942" s="632">
        <v>53111</v>
      </c>
      <c r="D942" s="630">
        <v>53111</v>
      </c>
      <c r="E942" s="630">
        <v>56611.08</v>
      </c>
      <c r="F942" s="364">
        <v>5.01692486905653</v>
      </c>
      <c r="G942" s="555"/>
    </row>
    <row r="943" s="619" customFormat="true" ht="13.7" spans="1:7">
      <c r="A943" s="453" t="s">
        <v>871</v>
      </c>
      <c r="B943" s="630">
        <v>1623.3038</v>
      </c>
      <c r="C943" s="632">
        <v>33637.852687</v>
      </c>
      <c r="D943" s="630">
        <v>28373</v>
      </c>
      <c r="E943" s="630">
        <v>18876.2678422986</v>
      </c>
      <c r="F943" s="364">
        <v>10.6283026272092</v>
      </c>
      <c r="G943" s="555"/>
    </row>
    <row r="944" s="619" customFormat="true" ht="13.7" spans="1:7">
      <c r="A944" s="453" t="s">
        <v>872</v>
      </c>
      <c r="B944" s="630">
        <v>0</v>
      </c>
      <c r="C944" s="632">
        <v>0</v>
      </c>
      <c r="D944" s="630">
        <v>0</v>
      </c>
      <c r="E944" s="630">
        <v>0</v>
      </c>
      <c r="F944" s="364"/>
      <c r="G944" s="555"/>
    </row>
    <row r="945" s="619" customFormat="true" ht="13.7" spans="1:7">
      <c r="A945" s="453" t="s">
        <v>873</v>
      </c>
      <c r="B945" s="630">
        <v>163483.03</v>
      </c>
      <c r="C945" s="632">
        <v>149333</v>
      </c>
      <c r="D945" s="630">
        <v>149332</v>
      </c>
      <c r="E945" s="630">
        <v>170027.96239</v>
      </c>
      <c r="F945" s="364">
        <v>0.0400343227673232</v>
      </c>
      <c r="G945" s="555"/>
    </row>
    <row r="946" s="619" customFormat="true" ht="27.35" spans="1:7">
      <c r="A946" s="453" t="s">
        <v>874</v>
      </c>
      <c r="B946" s="630">
        <v>111000</v>
      </c>
      <c r="C946" s="632">
        <v>195000</v>
      </c>
      <c r="D946" s="630">
        <v>195000</v>
      </c>
      <c r="E946" s="630">
        <v>138216.348259393</v>
      </c>
      <c r="F946" s="364">
        <v>0.245192326661198</v>
      </c>
      <c r="G946" s="555" t="s">
        <v>875</v>
      </c>
    </row>
    <row r="947" s="619" customFormat="true" ht="13.7" spans="1:7">
      <c r="A947" s="453" t="s">
        <v>95</v>
      </c>
      <c r="B947" s="630">
        <v>0</v>
      </c>
      <c r="C947" s="632">
        <v>0</v>
      </c>
      <c r="D947" s="630">
        <v>0</v>
      </c>
      <c r="E947" s="630">
        <v>0</v>
      </c>
      <c r="F947" s="364"/>
      <c r="G947" s="555"/>
    </row>
    <row r="948" s="619" customFormat="true" ht="13.7" spans="1:7">
      <c r="A948" s="453" t="s">
        <v>96</v>
      </c>
      <c r="B948" s="630">
        <v>0</v>
      </c>
      <c r="C948" s="632">
        <v>0</v>
      </c>
      <c r="D948" s="630">
        <v>0</v>
      </c>
      <c r="E948" s="630">
        <v>0</v>
      </c>
      <c r="F948" s="364"/>
      <c r="G948" s="555"/>
    </row>
    <row r="949" s="619" customFormat="true" ht="13.7" spans="1:7">
      <c r="A949" s="453" t="s">
        <v>97</v>
      </c>
      <c r="B949" s="630">
        <v>0</v>
      </c>
      <c r="C949" s="632">
        <v>0</v>
      </c>
      <c r="D949" s="630">
        <v>0</v>
      </c>
      <c r="E949" s="630">
        <v>0</v>
      </c>
      <c r="F949" s="364"/>
      <c r="G949" s="555"/>
    </row>
    <row r="950" s="619" customFormat="true" ht="13.7" spans="1:7">
      <c r="A950" s="453" t="s">
        <v>876</v>
      </c>
      <c r="B950" s="630">
        <v>111000</v>
      </c>
      <c r="C950" s="632">
        <v>195000</v>
      </c>
      <c r="D950" s="630">
        <v>195000</v>
      </c>
      <c r="E950" s="630">
        <v>138216.348259393</v>
      </c>
      <c r="F950" s="364">
        <v>0.245192326661198</v>
      </c>
      <c r="G950" s="555"/>
    </row>
    <row r="951" s="619" customFormat="true" ht="13.7" spans="1:7">
      <c r="A951" s="453" t="s">
        <v>877</v>
      </c>
      <c r="B951" s="630">
        <v>0</v>
      </c>
      <c r="C951" s="632">
        <v>0</v>
      </c>
      <c r="D951" s="630">
        <v>0</v>
      </c>
      <c r="E951" s="630">
        <v>0</v>
      </c>
      <c r="F951" s="364"/>
      <c r="G951" s="555"/>
    </row>
    <row r="952" s="619" customFormat="true" ht="13.7" spans="1:7">
      <c r="A952" s="453" t="s">
        <v>878</v>
      </c>
      <c r="B952" s="630">
        <v>0</v>
      </c>
      <c r="C952" s="632">
        <v>0</v>
      </c>
      <c r="D952" s="630">
        <v>0</v>
      </c>
      <c r="E952" s="630">
        <v>0</v>
      </c>
      <c r="F952" s="364"/>
      <c r="G952" s="555"/>
    </row>
    <row r="953" s="619" customFormat="true" ht="13.7" spans="1:7">
      <c r="A953" s="453" t="s">
        <v>879</v>
      </c>
      <c r="B953" s="630">
        <v>0</v>
      </c>
      <c r="C953" s="632">
        <v>0</v>
      </c>
      <c r="D953" s="630">
        <v>0</v>
      </c>
      <c r="E953" s="630">
        <v>0</v>
      </c>
      <c r="F953" s="364"/>
      <c r="G953" s="555"/>
    </row>
    <row r="954" s="619" customFormat="true" ht="13.7" spans="1:7">
      <c r="A954" s="453" t="s">
        <v>880</v>
      </c>
      <c r="B954" s="630">
        <v>0</v>
      </c>
      <c r="C954" s="632">
        <v>0</v>
      </c>
      <c r="D954" s="630">
        <v>0</v>
      </c>
      <c r="E954" s="630">
        <v>0</v>
      </c>
      <c r="F954" s="364"/>
      <c r="G954" s="555"/>
    </row>
    <row r="955" s="619" customFormat="true" ht="13.7" spans="1:7">
      <c r="A955" s="453" t="s">
        <v>881</v>
      </c>
      <c r="B955" s="630">
        <v>0</v>
      </c>
      <c r="C955" s="632">
        <v>0</v>
      </c>
      <c r="D955" s="630">
        <v>0</v>
      </c>
      <c r="E955" s="630">
        <v>0</v>
      </c>
      <c r="F955" s="364"/>
      <c r="G955" s="555"/>
    </row>
    <row r="956" s="619" customFormat="true" ht="82.1" spans="1:7">
      <c r="A956" s="453" t="s">
        <v>882</v>
      </c>
      <c r="B956" s="630">
        <v>154077.4</v>
      </c>
      <c r="C956" s="632">
        <v>77824.56073</v>
      </c>
      <c r="D956" s="630">
        <v>77227</v>
      </c>
      <c r="E956" s="630">
        <v>86027.8102005145</v>
      </c>
      <c r="F956" s="364">
        <v>-0.441658476840117</v>
      </c>
      <c r="G956" s="555" t="s">
        <v>883</v>
      </c>
    </row>
    <row r="957" s="619" customFormat="true" ht="13.7" spans="1:7">
      <c r="A957" s="453" t="s">
        <v>95</v>
      </c>
      <c r="B957" s="630">
        <v>0</v>
      </c>
      <c r="C957" s="632">
        <v>0</v>
      </c>
      <c r="D957" s="630">
        <v>0</v>
      </c>
      <c r="E957" s="630">
        <v>0</v>
      </c>
      <c r="F957" s="364"/>
      <c r="G957" s="555"/>
    </row>
    <row r="958" s="619" customFormat="true" ht="13.7" spans="1:7">
      <c r="A958" s="453" t="s">
        <v>96</v>
      </c>
      <c r="B958" s="630">
        <v>0</v>
      </c>
      <c r="C958" s="632">
        <v>0</v>
      </c>
      <c r="D958" s="630">
        <v>0</v>
      </c>
      <c r="E958" s="630">
        <v>0</v>
      </c>
      <c r="F958" s="364"/>
      <c r="G958" s="555"/>
    </row>
    <row r="959" s="619" customFormat="true" ht="13.7" spans="1:7">
      <c r="A959" s="453" t="s">
        <v>97</v>
      </c>
      <c r="B959" s="630">
        <v>0</v>
      </c>
      <c r="C959" s="632">
        <v>0</v>
      </c>
      <c r="D959" s="630">
        <v>0</v>
      </c>
      <c r="E959" s="630">
        <v>0</v>
      </c>
      <c r="F959" s="364"/>
      <c r="G959" s="555"/>
    </row>
    <row r="960" s="619" customFormat="true" ht="13.7" spans="1:7">
      <c r="A960" s="453" t="s">
        <v>884</v>
      </c>
      <c r="B960" s="630">
        <v>0</v>
      </c>
      <c r="C960" s="632">
        <v>1005.56073</v>
      </c>
      <c r="D960" s="630">
        <v>408</v>
      </c>
      <c r="E960" s="630">
        <v>34526.2002005145</v>
      </c>
      <c r="F960" s="364"/>
      <c r="G960" s="555"/>
    </row>
    <row r="961" s="619" customFormat="true" ht="13.7" spans="1:7">
      <c r="A961" s="453" t="s">
        <v>885</v>
      </c>
      <c r="B961" s="630">
        <v>0</v>
      </c>
      <c r="C961" s="632">
        <v>0</v>
      </c>
      <c r="D961" s="630">
        <v>0</v>
      </c>
      <c r="E961" s="630">
        <v>0</v>
      </c>
      <c r="F961" s="364"/>
      <c r="G961" s="555"/>
    </row>
    <row r="962" s="619" customFormat="true" ht="13.7" spans="1:7">
      <c r="A962" s="453" t="s">
        <v>886</v>
      </c>
      <c r="B962" s="630">
        <v>0</v>
      </c>
      <c r="C962" s="632">
        <v>0</v>
      </c>
      <c r="D962" s="630">
        <v>0</v>
      </c>
      <c r="E962" s="630">
        <v>0</v>
      </c>
      <c r="F962" s="364"/>
      <c r="G962" s="555"/>
    </row>
    <row r="963" s="619" customFormat="true" ht="13.7" spans="1:7">
      <c r="A963" s="453" t="s">
        <v>887</v>
      </c>
      <c r="B963" s="630">
        <v>0</v>
      </c>
      <c r="C963" s="632">
        <v>0</v>
      </c>
      <c r="D963" s="630">
        <v>0</v>
      </c>
      <c r="E963" s="630">
        <v>0</v>
      </c>
      <c r="F963" s="364"/>
      <c r="G963" s="555"/>
    </row>
    <row r="964" s="619" customFormat="true" ht="13.7" spans="1:7">
      <c r="A964" s="453" t="s">
        <v>888</v>
      </c>
      <c r="B964" s="630">
        <v>0</v>
      </c>
      <c r="C964" s="632">
        <v>0</v>
      </c>
      <c r="D964" s="630">
        <v>0</v>
      </c>
      <c r="E964" s="630">
        <v>0</v>
      </c>
      <c r="F964" s="364"/>
      <c r="G964" s="555"/>
    </row>
    <row r="965" s="619" customFormat="true" ht="13.7" spans="1:7">
      <c r="A965" s="453" t="s">
        <v>889</v>
      </c>
      <c r="B965" s="630">
        <v>154077.4</v>
      </c>
      <c r="C965" s="632">
        <v>76819</v>
      </c>
      <c r="D965" s="630">
        <v>76819</v>
      </c>
      <c r="E965" s="630">
        <v>51501.61</v>
      </c>
      <c r="F965" s="364">
        <v>-0.665741958262536</v>
      </c>
      <c r="G965" s="555"/>
    </row>
    <row r="966" s="619" customFormat="true" ht="13.7" spans="1:7">
      <c r="A966" s="453" t="s">
        <v>890</v>
      </c>
      <c r="B966" s="630">
        <v>0</v>
      </c>
      <c r="C966" s="632">
        <v>7654</v>
      </c>
      <c r="D966" s="630">
        <v>7654</v>
      </c>
      <c r="E966" s="630">
        <v>0</v>
      </c>
      <c r="F966" s="364"/>
      <c r="G966" s="555"/>
    </row>
    <row r="967" s="619" customFormat="true" ht="13.7" spans="1:7">
      <c r="A967" s="453" t="s">
        <v>891</v>
      </c>
      <c r="B967" s="630">
        <v>0</v>
      </c>
      <c r="C967" s="632">
        <v>6941</v>
      </c>
      <c r="D967" s="630">
        <v>6941</v>
      </c>
      <c r="E967" s="630">
        <v>0</v>
      </c>
      <c r="F967" s="364"/>
      <c r="G967" s="555"/>
    </row>
    <row r="968" s="619" customFormat="true" ht="13.7" spans="1:7">
      <c r="A968" s="453" t="s">
        <v>892</v>
      </c>
      <c r="B968" s="630">
        <v>0</v>
      </c>
      <c r="C968" s="632">
        <v>0</v>
      </c>
      <c r="D968" s="630">
        <v>0</v>
      </c>
      <c r="E968" s="630">
        <v>0</v>
      </c>
      <c r="F968" s="364"/>
      <c r="G968" s="555"/>
    </row>
    <row r="969" s="619" customFormat="true" ht="13.7" spans="1:7">
      <c r="A969" s="453" t="s">
        <v>893</v>
      </c>
      <c r="B969" s="630">
        <v>0</v>
      </c>
      <c r="C969" s="632">
        <v>0</v>
      </c>
      <c r="D969" s="630">
        <v>0</v>
      </c>
      <c r="E969" s="630">
        <v>0</v>
      </c>
      <c r="F969" s="364"/>
      <c r="G969" s="555"/>
    </row>
    <row r="970" s="619" customFormat="true" ht="13.7" spans="1:7">
      <c r="A970" s="453" t="s">
        <v>894</v>
      </c>
      <c r="B970" s="630">
        <v>0</v>
      </c>
      <c r="C970" s="632">
        <v>713</v>
      </c>
      <c r="D970" s="630">
        <v>713</v>
      </c>
      <c r="E970" s="630">
        <v>0</v>
      </c>
      <c r="F970" s="364"/>
      <c r="G970" s="555"/>
    </row>
    <row r="971" s="619" customFormat="true" ht="13.7" spans="1:7">
      <c r="A971" s="453" t="s">
        <v>895</v>
      </c>
      <c r="B971" s="630">
        <v>0</v>
      </c>
      <c r="C971" s="632">
        <v>419.044</v>
      </c>
      <c r="D971" s="630">
        <v>296</v>
      </c>
      <c r="E971" s="630">
        <v>301.044</v>
      </c>
      <c r="F971" s="364"/>
      <c r="G971" s="555"/>
    </row>
    <row r="972" s="619" customFormat="true" ht="13.7" spans="1:7">
      <c r="A972" s="453" t="s">
        <v>95</v>
      </c>
      <c r="B972" s="630">
        <v>0</v>
      </c>
      <c r="C972" s="632">
        <v>0</v>
      </c>
      <c r="D972" s="630">
        <v>0</v>
      </c>
      <c r="E972" s="630">
        <v>0</v>
      </c>
      <c r="F972" s="364"/>
      <c r="G972" s="555"/>
    </row>
    <row r="973" s="619" customFormat="true" ht="13.7" spans="1:7">
      <c r="A973" s="453" t="s">
        <v>96</v>
      </c>
      <c r="B973" s="630">
        <v>0</v>
      </c>
      <c r="C973" s="632">
        <v>0</v>
      </c>
      <c r="D973" s="630">
        <v>0</v>
      </c>
      <c r="E973" s="630">
        <v>0</v>
      </c>
      <c r="F973" s="364"/>
      <c r="G973" s="555"/>
    </row>
    <row r="974" s="619" customFormat="true" ht="13.7" spans="1:7">
      <c r="A974" s="453" t="s">
        <v>97</v>
      </c>
      <c r="B974" s="630">
        <v>0</v>
      </c>
      <c r="C974" s="632">
        <v>0</v>
      </c>
      <c r="D974" s="630">
        <v>0</v>
      </c>
      <c r="E974" s="630">
        <v>0</v>
      </c>
      <c r="F974" s="364"/>
      <c r="G974" s="555"/>
    </row>
    <row r="975" s="619" customFormat="true" ht="13.7" spans="1:7">
      <c r="A975" s="453" t="s">
        <v>880</v>
      </c>
      <c r="B975" s="630">
        <v>0</v>
      </c>
      <c r="C975" s="632">
        <v>0</v>
      </c>
      <c r="D975" s="630">
        <v>0</v>
      </c>
      <c r="E975" s="630">
        <v>0</v>
      </c>
      <c r="F975" s="364"/>
      <c r="G975" s="555"/>
    </row>
    <row r="976" s="619" customFormat="true" ht="13.7" spans="1:7">
      <c r="A976" s="453" t="s">
        <v>896</v>
      </c>
      <c r="B976" s="630">
        <v>0</v>
      </c>
      <c r="C976" s="632">
        <v>0</v>
      </c>
      <c r="D976" s="630">
        <v>0</v>
      </c>
      <c r="E976" s="630">
        <v>0</v>
      </c>
      <c r="F976" s="364"/>
      <c r="G976" s="555"/>
    </row>
    <row r="977" s="619" customFormat="true" ht="13.7" spans="1:7">
      <c r="A977" s="453" t="s">
        <v>897</v>
      </c>
      <c r="B977" s="630">
        <v>0</v>
      </c>
      <c r="C977" s="632">
        <v>419.044</v>
      </c>
      <c r="D977" s="630">
        <v>296</v>
      </c>
      <c r="E977" s="630">
        <v>301.044</v>
      </c>
      <c r="F977" s="364"/>
      <c r="G977" s="555"/>
    </row>
    <row r="978" s="619" customFormat="true" ht="13.7" spans="1:7">
      <c r="A978" s="453" t="s">
        <v>898</v>
      </c>
      <c r="B978" s="630">
        <v>0</v>
      </c>
      <c r="C978" s="632">
        <v>3555</v>
      </c>
      <c r="D978" s="630">
        <v>3555</v>
      </c>
      <c r="E978" s="630">
        <v>0</v>
      </c>
      <c r="F978" s="364"/>
      <c r="G978" s="555"/>
    </row>
    <row r="979" s="619" customFormat="true" ht="13.7" spans="1:7">
      <c r="A979" s="453" t="s">
        <v>899</v>
      </c>
      <c r="B979" s="630">
        <v>0</v>
      </c>
      <c r="C979" s="632">
        <v>1152</v>
      </c>
      <c r="D979" s="630">
        <v>1152</v>
      </c>
      <c r="E979" s="630">
        <v>0</v>
      </c>
      <c r="F979" s="364"/>
      <c r="G979" s="555"/>
    </row>
    <row r="980" s="619" customFormat="true" ht="13.7" spans="1:7">
      <c r="A980" s="453" t="s">
        <v>900</v>
      </c>
      <c r="B980" s="630">
        <v>0</v>
      </c>
      <c r="C980" s="632">
        <v>0</v>
      </c>
      <c r="D980" s="630">
        <v>0</v>
      </c>
      <c r="E980" s="630">
        <v>0</v>
      </c>
      <c r="F980" s="364"/>
      <c r="G980" s="555"/>
    </row>
    <row r="981" s="619" customFormat="true" ht="13.7" spans="1:7">
      <c r="A981" s="453" t="s">
        <v>901</v>
      </c>
      <c r="B981" s="630">
        <v>0</v>
      </c>
      <c r="C981" s="632">
        <v>0</v>
      </c>
      <c r="D981" s="630">
        <v>0</v>
      </c>
      <c r="E981" s="630">
        <v>0</v>
      </c>
      <c r="F981" s="364"/>
      <c r="G981" s="555"/>
    </row>
    <row r="982" s="619" customFormat="true" ht="13.7" spans="1:7">
      <c r="A982" s="453" t="s">
        <v>902</v>
      </c>
      <c r="B982" s="630">
        <v>0</v>
      </c>
      <c r="C982" s="632">
        <v>2403</v>
      </c>
      <c r="D982" s="630">
        <v>2403</v>
      </c>
      <c r="E982" s="630">
        <v>0</v>
      </c>
      <c r="F982" s="364"/>
      <c r="G982" s="555"/>
    </row>
    <row r="983" s="619" customFormat="true" ht="41.05" spans="1:7">
      <c r="A983" s="453" t="s">
        <v>903</v>
      </c>
      <c r="B983" s="630">
        <v>174898.85</v>
      </c>
      <c r="C983" s="632">
        <v>152926.519055</v>
      </c>
      <c r="D983" s="630">
        <v>152424</v>
      </c>
      <c r="E983" s="630">
        <v>101316.495203402</v>
      </c>
      <c r="F983" s="364">
        <v>-0.420713771397571</v>
      </c>
      <c r="G983" s="555" t="s">
        <v>904</v>
      </c>
    </row>
    <row r="984" s="619" customFormat="true" ht="13.7" spans="1:7">
      <c r="A984" s="453" t="s">
        <v>905</v>
      </c>
      <c r="B984" s="630">
        <v>52180</v>
      </c>
      <c r="C984" s="632">
        <v>56680</v>
      </c>
      <c r="D984" s="630">
        <v>56680</v>
      </c>
      <c r="E984" s="630">
        <v>19214</v>
      </c>
      <c r="F984" s="364">
        <v>-0.631774626293599</v>
      </c>
      <c r="G984" s="555"/>
    </row>
    <row r="985" s="619" customFormat="true" ht="13.7" spans="1:7">
      <c r="A985" s="453" t="s">
        <v>906</v>
      </c>
      <c r="B985" s="630">
        <v>122718.85</v>
      </c>
      <c r="C985" s="632">
        <v>96246.519055</v>
      </c>
      <c r="D985" s="630">
        <v>95744</v>
      </c>
      <c r="E985" s="630">
        <v>82102.495203402</v>
      </c>
      <c r="F985" s="364">
        <v>-0.3309707905232</v>
      </c>
      <c r="G985" s="555"/>
    </row>
    <row r="986" s="619" customFormat="true" ht="68.4" spans="1:7">
      <c r="A986" s="453" t="s">
        <v>907</v>
      </c>
      <c r="B986" s="630">
        <v>622812.271462</v>
      </c>
      <c r="C986" s="632">
        <v>849957.429329</v>
      </c>
      <c r="D986" s="630">
        <v>789542</v>
      </c>
      <c r="E986" s="630">
        <v>879256.047804495</v>
      </c>
      <c r="F986" s="364">
        <v>0.411751322337491</v>
      </c>
      <c r="G986" s="555" t="s">
        <v>908</v>
      </c>
    </row>
    <row r="987" s="619" customFormat="true" ht="13.7" spans="1:7">
      <c r="A987" s="453" t="s">
        <v>909</v>
      </c>
      <c r="B987" s="630">
        <v>0</v>
      </c>
      <c r="C987" s="632">
        <v>11982</v>
      </c>
      <c r="D987" s="630">
        <v>3012</v>
      </c>
      <c r="E987" s="630">
        <v>9382</v>
      </c>
      <c r="F987" s="364"/>
      <c r="G987" s="555"/>
    </row>
    <row r="988" s="619" customFormat="true" ht="13.7" spans="1:7">
      <c r="A988" s="453" t="s">
        <v>95</v>
      </c>
      <c r="B988" s="630">
        <v>0</v>
      </c>
      <c r="C988" s="632">
        <v>0</v>
      </c>
      <c r="D988" s="630">
        <v>0</v>
      </c>
      <c r="E988" s="630">
        <v>0</v>
      </c>
      <c r="F988" s="364"/>
      <c r="G988" s="555"/>
    </row>
    <row r="989" s="619" customFormat="true" ht="13.7" spans="1:7">
      <c r="A989" s="453" t="s">
        <v>96</v>
      </c>
      <c r="B989" s="630">
        <v>0</v>
      </c>
      <c r="C989" s="632">
        <v>0</v>
      </c>
      <c r="D989" s="630">
        <v>0</v>
      </c>
      <c r="E989" s="630">
        <v>0</v>
      </c>
      <c r="F989" s="364"/>
      <c r="G989" s="555"/>
    </row>
    <row r="990" s="619" customFormat="true" ht="13.7" spans="1:7">
      <c r="A990" s="453" t="s">
        <v>97</v>
      </c>
      <c r="B990" s="630">
        <v>0</v>
      </c>
      <c r="C990" s="632">
        <v>0</v>
      </c>
      <c r="D990" s="630">
        <v>0</v>
      </c>
      <c r="E990" s="630">
        <v>0</v>
      </c>
      <c r="F990" s="364"/>
      <c r="G990" s="555"/>
    </row>
    <row r="991" s="619" customFormat="true" ht="13.7" spans="1:7">
      <c r="A991" s="453" t="s">
        <v>910</v>
      </c>
      <c r="B991" s="630">
        <v>0</v>
      </c>
      <c r="C991" s="632">
        <v>0</v>
      </c>
      <c r="D991" s="630">
        <v>0</v>
      </c>
      <c r="E991" s="630">
        <v>0</v>
      </c>
      <c r="F991" s="364"/>
      <c r="G991" s="555"/>
    </row>
    <row r="992" s="619" customFormat="true" ht="13.7" spans="1:7">
      <c r="A992" s="453" t="s">
        <v>911</v>
      </c>
      <c r="B992" s="630">
        <v>0</v>
      </c>
      <c r="C992" s="632">
        <v>412</v>
      </c>
      <c r="D992" s="630">
        <v>412</v>
      </c>
      <c r="E992" s="630">
        <v>412</v>
      </c>
      <c r="F992" s="364"/>
      <c r="G992" s="555"/>
    </row>
    <row r="993" s="619" customFormat="true" ht="13.7" spans="1:7">
      <c r="A993" s="453" t="s">
        <v>912</v>
      </c>
      <c r="B993" s="630">
        <v>0</v>
      </c>
      <c r="C993" s="632">
        <v>0</v>
      </c>
      <c r="D993" s="630">
        <v>0</v>
      </c>
      <c r="E993" s="630">
        <v>0</v>
      </c>
      <c r="F993" s="364"/>
      <c r="G993" s="555"/>
    </row>
    <row r="994" s="619" customFormat="true" ht="13.7" spans="1:7">
      <c r="A994" s="453" t="s">
        <v>913</v>
      </c>
      <c r="B994" s="630">
        <v>0</v>
      </c>
      <c r="C994" s="632">
        <v>0</v>
      </c>
      <c r="D994" s="630">
        <v>0</v>
      </c>
      <c r="E994" s="630">
        <v>0</v>
      </c>
      <c r="F994" s="364"/>
      <c r="G994" s="555"/>
    </row>
    <row r="995" s="619" customFormat="true" ht="13.7" spans="1:7">
      <c r="A995" s="453" t="s">
        <v>914</v>
      </c>
      <c r="B995" s="630">
        <v>0</v>
      </c>
      <c r="C995" s="632">
        <v>0</v>
      </c>
      <c r="D995" s="630">
        <v>0</v>
      </c>
      <c r="E995" s="630">
        <v>0</v>
      </c>
      <c r="F995" s="364"/>
      <c r="G995" s="555"/>
    </row>
    <row r="996" s="619" customFormat="true" ht="13.7" spans="1:7">
      <c r="A996" s="453" t="s">
        <v>915</v>
      </c>
      <c r="B996" s="630">
        <v>0</v>
      </c>
      <c r="C996" s="632">
        <v>11570</v>
      </c>
      <c r="D996" s="630">
        <v>2600</v>
      </c>
      <c r="E996" s="630">
        <v>8970</v>
      </c>
      <c r="F996" s="364"/>
      <c r="G996" s="555"/>
    </row>
    <row r="997" s="619" customFormat="true" ht="68.4" spans="1:7">
      <c r="A997" s="453" t="s">
        <v>916</v>
      </c>
      <c r="B997" s="630">
        <v>4104.39</v>
      </c>
      <c r="C997" s="632">
        <v>57631</v>
      </c>
      <c r="D997" s="630">
        <v>50206</v>
      </c>
      <c r="E997" s="630">
        <v>288788.655142</v>
      </c>
      <c r="F997" s="364">
        <v>69.3609196840456</v>
      </c>
      <c r="G997" s="555" t="s">
        <v>908</v>
      </c>
    </row>
    <row r="998" s="619" customFormat="true" ht="13.7" spans="1:7">
      <c r="A998" s="453" t="s">
        <v>95</v>
      </c>
      <c r="B998" s="630">
        <v>0</v>
      </c>
      <c r="C998" s="632">
        <v>0</v>
      </c>
      <c r="D998" s="630">
        <v>0</v>
      </c>
      <c r="E998" s="630">
        <v>0</v>
      </c>
      <c r="F998" s="364"/>
      <c r="G998" s="555"/>
    </row>
    <row r="999" s="619" customFormat="true" ht="13.7" spans="1:7">
      <c r="A999" s="453" t="s">
        <v>96</v>
      </c>
      <c r="B999" s="630">
        <v>1220</v>
      </c>
      <c r="C999" s="632">
        <v>1220</v>
      </c>
      <c r="D999" s="630">
        <v>1220</v>
      </c>
      <c r="E999" s="630">
        <v>0</v>
      </c>
      <c r="F999" s="364">
        <v>-1</v>
      </c>
      <c r="G999" s="555"/>
    </row>
    <row r="1000" s="619" customFormat="true" ht="13.7" spans="1:7">
      <c r="A1000" s="453" t="s">
        <v>97</v>
      </c>
      <c r="B1000" s="630">
        <v>0</v>
      </c>
      <c r="C1000" s="632">
        <v>0</v>
      </c>
      <c r="D1000" s="630">
        <v>0</v>
      </c>
      <c r="E1000" s="630">
        <v>0</v>
      </c>
      <c r="F1000" s="364"/>
      <c r="G1000" s="555"/>
    </row>
    <row r="1001" s="619" customFormat="true" ht="13.7" spans="1:7">
      <c r="A1001" s="453" t="s">
        <v>917</v>
      </c>
      <c r="B1001" s="630">
        <v>0</v>
      </c>
      <c r="C1001" s="632">
        <v>0</v>
      </c>
      <c r="D1001" s="630">
        <v>0</v>
      </c>
      <c r="E1001" s="630">
        <v>0</v>
      </c>
      <c r="F1001" s="364"/>
      <c r="G1001" s="555"/>
    </row>
    <row r="1002" s="619" customFormat="true" ht="13.7" spans="1:7">
      <c r="A1002" s="453" t="s">
        <v>918</v>
      </c>
      <c r="B1002" s="630">
        <v>0</v>
      </c>
      <c r="C1002" s="632">
        <v>0</v>
      </c>
      <c r="D1002" s="630">
        <v>0</v>
      </c>
      <c r="E1002" s="630">
        <v>0</v>
      </c>
      <c r="F1002" s="364"/>
      <c r="G1002" s="555"/>
    </row>
    <row r="1003" s="619" customFormat="true" ht="13.7" spans="1:7">
      <c r="A1003" s="453" t="s">
        <v>919</v>
      </c>
      <c r="B1003" s="630">
        <v>0</v>
      </c>
      <c r="C1003" s="632">
        <v>0</v>
      </c>
      <c r="D1003" s="630">
        <v>0</v>
      </c>
      <c r="E1003" s="630">
        <v>0</v>
      </c>
      <c r="F1003" s="364"/>
      <c r="G1003" s="555"/>
    </row>
    <row r="1004" s="619" customFormat="true" ht="13.7" spans="1:7">
      <c r="A1004" s="453" t="s">
        <v>920</v>
      </c>
      <c r="B1004" s="630">
        <v>0</v>
      </c>
      <c r="C1004" s="632">
        <v>0</v>
      </c>
      <c r="D1004" s="630">
        <v>0</v>
      </c>
      <c r="E1004" s="630">
        <v>0</v>
      </c>
      <c r="F1004" s="364"/>
      <c r="G1004" s="555"/>
    </row>
    <row r="1005" s="619" customFormat="true" ht="13.7" spans="1:7">
      <c r="A1005" s="453" t="s">
        <v>921</v>
      </c>
      <c r="B1005" s="630">
        <v>0</v>
      </c>
      <c r="C1005" s="632">
        <v>0</v>
      </c>
      <c r="D1005" s="630">
        <v>0</v>
      </c>
      <c r="E1005" s="630">
        <v>0</v>
      </c>
      <c r="F1005" s="364"/>
      <c r="G1005" s="555"/>
    </row>
    <row r="1006" s="619" customFormat="true" ht="13.7" spans="1:7">
      <c r="A1006" s="453" t="s">
        <v>922</v>
      </c>
      <c r="B1006" s="630">
        <v>0</v>
      </c>
      <c r="C1006" s="632">
        <v>0</v>
      </c>
      <c r="D1006" s="630">
        <v>0</v>
      </c>
      <c r="E1006" s="630">
        <v>0</v>
      </c>
      <c r="F1006" s="364"/>
      <c r="G1006" s="555"/>
    </row>
    <row r="1007" s="619" customFormat="true" ht="13.7" spans="1:7">
      <c r="A1007" s="453" t="s">
        <v>923</v>
      </c>
      <c r="B1007" s="630">
        <v>0</v>
      </c>
      <c r="C1007" s="632">
        <v>0</v>
      </c>
      <c r="D1007" s="630">
        <v>0</v>
      </c>
      <c r="E1007" s="630">
        <v>0</v>
      </c>
      <c r="F1007" s="364"/>
      <c r="G1007" s="555"/>
    </row>
    <row r="1008" s="619" customFormat="true" ht="13.7" spans="1:7">
      <c r="A1008" s="453" t="s">
        <v>924</v>
      </c>
      <c r="B1008" s="630">
        <v>0</v>
      </c>
      <c r="C1008" s="632">
        <v>0</v>
      </c>
      <c r="D1008" s="630">
        <v>0</v>
      </c>
      <c r="E1008" s="630">
        <v>0</v>
      </c>
      <c r="F1008" s="364"/>
      <c r="G1008" s="555"/>
    </row>
    <row r="1009" s="619" customFormat="true" ht="13.7" spans="1:7">
      <c r="A1009" s="453" t="s">
        <v>925</v>
      </c>
      <c r="B1009" s="630">
        <v>0</v>
      </c>
      <c r="C1009" s="632">
        <v>0</v>
      </c>
      <c r="D1009" s="630">
        <v>0</v>
      </c>
      <c r="E1009" s="630">
        <v>0</v>
      </c>
      <c r="F1009" s="364"/>
      <c r="G1009" s="555"/>
    </row>
    <row r="1010" s="619" customFormat="true" ht="13.7" spans="1:7">
      <c r="A1010" s="453" t="s">
        <v>926</v>
      </c>
      <c r="B1010" s="630">
        <v>0</v>
      </c>
      <c r="C1010" s="632">
        <v>0</v>
      </c>
      <c r="D1010" s="630">
        <v>0</v>
      </c>
      <c r="E1010" s="630">
        <v>0</v>
      </c>
      <c r="F1010" s="364"/>
      <c r="G1010" s="555"/>
    </row>
    <row r="1011" s="619" customFormat="true" ht="13.7" spans="1:7">
      <c r="A1011" s="453" t="s">
        <v>927</v>
      </c>
      <c r="B1011" s="630">
        <v>0</v>
      </c>
      <c r="C1011" s="632">
        <v>0</v>
      </c>
      <c r="D1011" s="630">
        <v>0</v>
      </c>
      <c r="E1011" s="630">
        <v>0</v>
      </c>
      <c r="F1011" s="364"/>
      <c r="G1011" s="555"/>
    </row>
    <row r="1012" s="619" customFormat="true" ht="13.7" spans="1:7">
      <c r="A1012" s="453" t="s">
        <v>928</v>
      </c>
      <c r="B1012" s="630">
        <v>2884.39</v>
      </c>
      <c r="C1012" s="632">
        <v>56411</v>
      </c>
      <c r="D1012" s="630">
        <v>48986</v>
      </c>
      <c r="E1012" s="630">
        <v>288788.655142</v>
      </c>
      <c r="F1012" s="364">
        <v>99.1212232541369</v>
      </c>
      <c r="G1012" s="555"/>
    </row>
    <row r="1013" s="619" customFormat="true" ht="27.35" spans="1:7">
      <c r="A1013" s="453" t="s">
        <v>929</v>
      </c>
      <c r="B1013" s="630">
        <v>30180.41</v>
      </c>
      <c r="C1013" s="632">
        <v>24422.143395</v>
      </c>
      <c r="D1013" s="630">
        <v>23277</v>
      </c>
      <c r="E1013" s="630">
        <v>21883.2398164948</v>
      </c>
      <c r="F1013" s="364">
        <v>-0.274919067816016</v>
      </c>
      <c r="G1013" s="555" t="s">
        <v>930</v>
      </c>
    </row>
    <row r="1014" s="619" customFormat="true" ht="13.7" spans="1:7">
      <c r="A1014" s="453" t="s">
        <v>95</v>
      </c>
      <c r="B1014" s="630">
        <v>0</v>
      </c>
      <c r="C1014" s="632">
        <v>0</v>
      </c>
      <c r="D1014" s="630">
        <v>0</v>
      </c>
      <c r="E1014" s="630">
        <v>1964.387434</v>
      </c>
      <c r="F1014" s="364"/>
      <c r="G1014" s="555"/>
    </row>
    <row r="1015" s="619" customFormat="true" ht="13.7" spans="1:7">
      <c r="A1015" s="453" t="s">
        <v>96</v>
      </c>
      <c r="B1015" s="630">
        <v>0</v>
      </c>
      <c r="C1015" s="632">
        <v>232.56376</v>
      </c>
      <c r="D1015" s="630">
        <v>0</v>
      </c>
      <c r="E1015" s="630">
        <v>6076.39683249483</v>
      </c>
      <c r="F1015" s="364"/>
      <c r="G1015" s="555"/>
    </row>
    <row r="1016" s="619" customFormat="true" ht="13.7" spans="1:7">
      <c r="A1016" s="453" t="s">
        <v>97</v>
      </c>
      <c r="B1016" s="630">
        <v>0</v>
      </c>
      <c r="C1016" s="632">
        <v>0</v>
      </c>
      <c r="D1016" s="630">
        <v>0</v>
      </c>
      <c r="E1016" s="630">
        <v>0</v>
      </c>
      <c r="F1016" s="364"/>
      <c r="G1016" s="555"/>
    </row>
    <row r="1017" s="619" customFormat="true" ht="13.7" spans="1:7">
      <c r="A1017" s="453" t="s">
        <v>931</v>
      </c>
      <c r="B1017" s="630">
        <v>30180.41</v>
      </c>
      <c r="C1017" s="632">
        <v>24189.579635</v>
      </c>
      <c r="D1017" s="630">
        <v>23277</v>
      </c>
      <c r="E1017" s="630">
        <v>13842.45555</v>
      </c>
      <c r="F1017" s="364">
        <v>-0.541343025161023</v>
      </c>
      <c r="G1017" s="555"/>
    </row>
    <row r="1018" s="619" customFormat="true" ht="13.7" spans="1:7">
      <c r="A1018" s="453" t="s">
        <v>932</v>
      </c>
      <c r="B1018" s="630">
        <v>382767.81529</v>
      </c>
      <c r="C1018" s="632">
        <v>354505.715934</v>
      </c>
      <c r="D1018" s="630">
        <v>348874</v>
      </c>
      <c r="E1018" s="630">
        <v>308686.984689</v>
      </c>
      <c r="F1018" s="364">
        <v>-0.193539863180172</v>
      </c>
      <c r="G1018" s="555"/>
    </row>
    <row r="1019" s="619" customFormat="true" ht="13.7" spans="1:7">
      <c r="A1019" s="453" t="s">
        <v>95</v>
      </c>
      <c r="B1019" s="630">
        <v>3509.65</v>
      </c>
      <c r="C1019" s="632">
        <v>4725</v>
      </c>
      <c r="D1019" s="630">
        <v>4725</v>
      </c>
      <c r="E1019" s="630">
        <v>4132.2651</v>
      </c>
      <c r="F1019" s="364">
        <v>0.177400908922542</v>
      </c>
      <c r="G1019" s="555"/>
    </row>
    <row r="1020" s="619" customFormat="true" ht="13.7" spans="1:7">
      <c r="A1020" s="453" t="s">
        <v>96</v>
      </c>
      <c r="B1020" s="630">
        <v>2791.44</v>
      </c>
      <c r="C1020" s="632">
        <v>2593.216</v>
      </c>
      <c r="D1020" s="630">
        <v>2565</v>
      </c>
      <c r="E1020" s="630">
        <v>3226.483</v>
      </c>
      <c r="F1020" s="364">
        <v>0.155848952511965</v>
      </c>
      <c r="G1020" s="555"/>
    </row>
    <row r="1021" s="619" customFormat="true" ht="13.7" spans="1:7">
      <c r="A1021" s="453" t="s">
        <v>97</v>
      </c>
      <c r="B1021" s="630">
        <v>0</v>
      </c>
      <c r="C1021" s="632">
        <v>0</v>
      </c>
      <c r="D1021" s="630">
        <v>0</v>
      </c>
      <c r="E1021" s="630">
        <v>0</v>
      </c>
      <c r="F1021" s="364"/>
      <c r="G1021" s="555"/>
    </row>
    <row r="1022" s="619" customFormat="true" ht="13.7" spans="1:7">
      <c r="A1022" s="453" t="s">
        <v>933</v>
      </c>
      <c r="B1022" s="630">
        <v>0</v>
      </c>
      <c r="C1022" s="632">
        <v>0</v>
      </c>
      <c r="D1022" s="630">
        <v>0</v>
      </c>
      <c r="E1022" s="630">
        <v>0</v>
      </c>
      <c r="F1022" s="364"/>
      <c r="G1022" s="555"/>
    </row>
    <row r="1023" s="619" customFormat="true" ht="13.7" spans="1:7">
      <c r="A1023" s="453" t="s">
        <v>934</v>
      </c>
      <c r="B1023" s="630">
        <v>0</v>
      </c>
      <c r="C1023" s="632">
        <v>0</v>
      </c>
      <c r="D1023" s="630">
        <v>0</v>
      </c>
      <c r="E1023" s="630">
        <v>0</v>
      </c>
      <c r="F1023" s="364"/>
      <c r="G1023" s="555"/>
    </row>
    <row r="1024" s="619" customFormat="true" ht="13.7" spans="1:7">
      <c r="A1024" s="453" t="s">
        <v>935</v>
      </c>
      <c r="B1024" s="630">
        <v>2663.2754</v>
      </c>
      <c r="C1024" s="632">
        <v>2152</v>
      </c>
      <c r="D1024" s="630">
        <v>2152</v>
      </c>
      <c r="E1024" s="630">
        <v>2133.92814</v>
      </c>
      <c r="F1024" s="364">
        <v>-0.198757988002292</v>
      </c>
      <c r="G1024" s="555"/>
    </row>
    <row r="1025" s="619" customFormat="true" ht="13.7" spans="1:7">
      <c r="A1025" s="453" t="s">
        <v>936</v>
      </c>
      <c r="B1025" s="630">
        <v>0</v>
      </c>
      <c r="C1025" s="632">
        <v>0</v>
      </c>
      <c r="D1025" s="630">
        <v>0</v>
      </c>
      <c r="E1025" s="630">
        <v>5556.139134</v>
      </c>
      <c r="F1025" s="364"/>
      <c r="G1025" s="555"/>
    </row>
    <row r="1026" s="619" customFormat="true" ht="13.7" spans="1:7">
      <c r="A1026" s="453" t="s">
        <v>937</v>
      </c>
      <c r="B1026" s="630">
        <v>282368.2</v>
      </c>
      <c r="C1026" s="632">
        <v>283737</v>
      </c>
      <c r="D1026" s="630">
        <v>283737</v>
      </c>
      <c r="E1026" s="630">
        <v>291884.954</v>
      </c>
      <c r="F1026" s="364">
        <v>0.0337033490315128</v>
      </c>
      <c r="G1026" s="555"/>
    </row>
    <row r="1027" s="619" customFormat="true" ht="13.7" spans="1:7">
      <c r="A1027" s="453" t="s">
        <v>104</v>
      </c>
      <c r="B1027" s="630"/>
      <c r="C1027" s="632">
        <v>0</v>
      </c>
      <c r="D1027" s="630">
        <v>0</v>
      </c>
      <c r="E1027" s="630">
        <v>0</v>
      </c>
      <c r="F1027" s="364"/>
      <c r="G1027" s="555"/>
    </row>
    <row r="1028" s="619" customFormat="true" ht="13.7" spans="1:7">
      <c r="A1028" s="453" t="s">
        <v>938</v>
      </c>
      <c r="B1028" s="630">
        <v>91435.24989</v>
      </c>
      <c r="C1028" s="632">
        <v>55742.3608</v>
      </c>
      <c r="D1028" s="630">
        <v>55695</v>
      </c>
      <c r="E1028" s="630">
        <v>1753.215315</v>
      </c>
      <c r="F1028" s="364">
        <v>-0.980825608098527</v>
      </c>
      <c r="G1028" s="555"/>
    </row>
    <row r="1029" s="619" customFormat="true" ht="54.7" spans="1:7">
      <c r="A1029" s="453" t="s">
        <v>939</v>
      </c>
      <c r="B1029" s="630">
        <v>27132.14</v>
      </c>
      <c r="C1029" s="632">
        <v>42128.56</v>
      </c>
      <c r="D1029" s="630">
        <v>41909</v>
      </c>
      <c r="E1029" s="630">
        <v>20738.469058</v>
      </c>
      <c r="F1029" s="364">
        <v>-0.235649342145514</v>
      </c>
      <c r="G1029" s="555" t="s">
        <v>940</v>
      </c>
    </row>
    <row r="1030" s="619" customFormat="true" ht="13.7" spans="1:7">
      <c r="A1030" s="453" t="s">
        <v>95</v>
      </c>
      <c r="B1030" s="630">
        <v>3917.14</v>
      </c>
      <c r="C1030" s="632">
        <v>3703</v>
      </c>
      <c r="D1030" s="630">
        <v>3703</v>
      </c>
      <c r="E1030" s="630">
        <v>3160.039232</v>
      </c>
      <c r="F1030" s="364">
        <v>-0.193278965776051</v>
      </c>
      <c r="G1030" s="555"/>
    </row>
    <row r="1031" s="619" customFormat="true" ht="13.7" spans="1:7">
      <c r="A1031" s="453" t="s">
        <v>96</v>
      </c>
      <c r="B1031" s="630">
        <v>2861.1</v>
      </c>
      <c r="C1031" s="632">
        <v>3273.06</v>
      </c>
      <c r="D1031" s="630">
        <v>3128</v>
      </c>
      <c r="E1031" s="630">
        <v>2462.52112</v>
      </c>
      <c r="F1031" s="364">
        <v>-0.139309664115201</v>
      </c>
      <c r="G1031" s="555"/>
    </row>
    <row r="1032" s="619" customFormat="true" ht="13.7" spans="1:7">
      <c r="A1032" s="453" t="s">
        <v>97</v>
      </c>
      <c r="B1032" s="630">
        <v>85</v>
      </c>
      <c r="C1032" s="632">
        <v>0</v>
      </c>
      <c r="D1032" s="630">
        <v>0</v>
      </c>
      <c r="E1032" s="630">
        <v>0</v>
      </c>
      <c r="F1032" s="364">
        <v>-1</v>
      </c>
      <c r="G1032" s="555"/>
    </row>
    <row r="1033" s="619" customFormat="true" ht="13.7" spans="1:7">
      <c r="A1033" s="453" t="s">
        <v>941</v>
      </c>
      <c r="B1033" s="630">
        <v>0</v>
      </c>
      <c r="C1033" s="632">
        <v>0</v>
      </c>
      <c r="D1033" s="630">
        <v>0</v>
      </c>
      <c r="E1033" s="630">
        <v>0</v>
      </c>
      <c r="F1033" s="364"/>
      <c r="G1033" s="555"/>
    </row>
    <row r="1034" s="619" customFormat="true" ht="13.7" spans="1:7">
      <c r="A1034" s="453" t="s">
        <v>942</v>
      </c>
      <c r="B1034" s="630">
        <v>0</v>
      </c>
      <c r="C1034" s="632">
        <v>0</v>
      </c>
      <c r="D1034" s="630">
        <v>0</v>
      </c>
      <c r="E1034" s="630">
        <v>0</v>
      </c>
      <c r="F1034" s="364"/>
      <c r="G1034" s="555"/>
    </row>
    <row r="1035" s="619" customFormat="true" ht="13.7" spans="1:7">
      <c r="A1035" s="453" t="s">
        <v>943</v>
      </c>
      <c r="B1035" s="630">
        <v>20268.9</v>
      </c>
      <c r="C1035" s="632">
        <v>35152.5</v>
      </c>
      <c r="D1035" s="630">
        <v>35078</v>
      </c>
      <c r="E1035" s="630">
        <v>15115.908706</v>
      </c>
      <c r="F1035" s="364">
        <v>-0.254231423214876</v>
      </c>
      <c r="G1035" s="555"/>
    </row>
    <row r="1036" s="619" customFormat="true" ht="27.35" spans="1:7">
      <c r="A1036" s="453" t="s">
        <v>944</v>
      </c>
      <c r="B1036" s="630">
        <v>61762.27</v>
      </c>
      <c r="C1036" s="632">
        <v>136086.01</v>
      </c>
      <c r="D1036" s="630">
        <v>127236</v>
      </c>
      <c r="E1036" s="630">
        <v>80744.92584</v>
      </c>
      <c r="F1036" s="364">
        <v>0.307350358722243</v>
      </c>
      <c r="G1036" s="555" t="s">
        <v>945</v>
      </c>
    </row>
    <row r="1037" s="619" customFormat="true" ht="13.7" spans="1:7">
      <c r="A1037" s="453" t="s">
        <v>95</v>
      </c>
      <c r="B1037" s="630">
        <v>1301.17</v>
      </c>
      <c r="C1037" s="632">
        <v>1151</v>
      </c>
      <c r="D1037" s="630">
        <v>1151</v>
      </c>
      <c r="E1037" s="630">
        <v>1375.88584</v>
      </c>
      <c r="F1037" s="364">
        <v>0.0574220432380088</v>
      </c>
      <c r="G1037" s="555"/>
    </row>
    <row r="1038" s="619" customFormat="true" ht="13.7" spans="1:7">
      <c r="A1038" s="453" t="s">
        <v>96</v>
      </c>
      <c r="B1038" s="630">
        <v>0</v>
      </c>
      <c r="C1038" s="632">
        <v>69</v>
      </c>
      <c r="D1038" s="630">
        <v>69</v>
      </c>
      <c r="E1038" s="630">
        <v>0</v>
      </c>
      <c r="F1038" s="364"/>
      <c r="G1038" s="555"/>
    </row>
    <row r="1039" s="619" customFormat="true" ht="13.7" spans="1:7">
      <c r="A1039" s="453" t="s">
        <v>97</v>
      </c>
      <c r="B1039" s="630">
        <v>0</v>
      </c>
      <c r="C1039" s="632">
        <v>0</v>
      </c>
      <c r="D1039" s="630">
        <v>0</v>
      </c>
      <c r="E1039" s="630">
        <v>0</v>
      </c>
      <c r="F1039" s="364"/>
      <c r="G1039" s="555"/>
    </row>
    <row r="1040" s="619" customFormat="true" ht="13.7" spans="1:7">
      <c r="A1040" s="453" t="s">
        <v>946</v>
      </c>
      <c r="B1040" s="630">
        <v>0</v>
      </c>
      <c r="C1040" s="632">
        <v>0</v>
      </c>
      <c r="D1040" s="630">
        <v>0</v>
      </c>
      <c r="E1040" s="630">
        <v>0</v>
      </c>
      <c r="F1040" s="364"/>
      <c r="G1040" s="555"/>
    </row>
    <row r="1041" s="619" customFormat="true" ht="13.7" spans="1:7">
      <c r="A1041" s="453" t="s">
        <v>947</v>
      </c>
      <c r="B1041" s="630">
        <v>15261.1</v>
      </c>
      <c r="C1041" s="632">
        <v>23913</v>
      </c>
      <c r="D1041" s="630">
        <v>15351</v>
      </c>
      <c r="E1041" s="630">
        <v>9411.03</v>
      </c>
      <c r="F1041" s="364">
        <v>-0.383332132021938</v>
      </c>
      <c r="G1041" s="555"/>
    </row>
    <row r="1042" s="619" customFormat="true" ht="13.7" spans="1:7">
      <c r="A1042" s="453" t="s">
        <v>948</v>
      </c>
      <c r="B1042" s="630"/>
      <c r="C1042" s="632">
        <v>0</v>
      </c>
      <c r="D1042" s="630">
        <v>0</v>
      </c>
      <c r="E1042" s="630">
        <v>0</v>
      </c>
      <c r="F1042" s="364"/>
      <c r="G1042" s="555"/>
    </row>
    <row r="1043" s="619" customFormat="true" ht="13.7" spans="1:7">
      <c r="A1043" s="453" t="s">
        <v>949</v>
      </c>
      <c r="B1043" s="630">
        <v>45200</v>
      </c>
      <c r="C1043" s="632">
        <v>110953.01</v>
      </c>
      <c r="D1043" s="630">
        <v>110665</v>
      </c>
      <c r="E1043" s="630">
        <v>69958.01</v>
      </c>
      <c r="F1043" s="364">
        <v>0.547743584070796</v>
      </c>
      <c r="G1043" s="555"/>
    </row>
    <row r="1044" s="619" customFormat="true" ht="41.05" spans="1:7">
      <c r="A1044" s="453" t="s">
        <v>950</v>
      </c>
      <c r="B1044" s="630">
        <v>116865.246172</v>
      </c>
      <c r="C1044" s="632">
        <v>223202</v>
      </c>
      <c r="D1044" s="630">
        <v>195028</v>
      </c>
      <c r="E1044" s="630">
        <v>149031.773259</v>
      </c>
      <c r="F1044" s="364">
        <v>0.275244592730827</v>
      </c>
      <c r="G1044" s="555" t="s">
        <v>951</v>
      </c>
    </row>
    <row r="1045" s="619" customFormat="true" ht="13.7" spans="1:7">
      <c r="A1045" s="453" t="s">
        <v>952</v>
      </c>
      <c r="B1045" s="630">
        <v>0</v>
      </c>
      <c r="C1045" s="632">
        <v>0</v>
      </c>
      <c r="D1045" s="630">
        <v>0</v>
      </c>
      <c r="E1045" s="630">
        <v>0</v>
      </c>
      <c r="F1045" s="364"/>
      <c r="G1045" s="555"/>
    </row>
    <row r="1046" s="619" customFormat="true" ht="13.7" spans="1:7">
      <c r="A1046" s="453" t="s">
        <v>953</v>
      </c>
      <c r="B1046" s="630">
        <v>0</v>
      </c>
      <c r="C1046" s="632">
        <v>0</v>
      </c>
      <c r="D1046" s="630">
        <v>0</v>
      </c>
      <c r="E1046" s="630">
        <v>0</v>
      </c>
      <c r="F1046" s="364"/>
      <c r="G1046" s="555"/>
    </row>
    <row r="1047" s="619" customFormat="true" ht="13.7" spans="1:7">
      <c r="A1047" s="453" t="s">
        <v>954</v>
      </c>
      <c r="B1047" s="630">
        <v>0</v>
      </c>
      <c r="C1047" s="632">
        <v>0</v>
      </c>
      <c r="D1047" s="630">
        <v>0</v>
      </c>
      <c r="E1047" s="630">
        <v>0</v>
      </c>
      <c r="F1047" s="364"/>
      <c r="G1047" s="555"/>
    </row>
    <row r="1048" s="619" customFormat="true" ht="13.7" spans="1:7">
      <c r="A1048" s="453" t="s">
        <v>955</v>
      </c>
      <c r="B1048" s="630">
        <v>0</v>
      </c>
      <c r="C1048" s="632">
        <v>0</v>
      </c>
      <c r="D1048" s="630">
        <v>0</v>
      </c>
      <c r="E1048" s="630">
        <v>0</v>
      </c>
      <c r="F1048" s="364"/>
      <c r="G1048" s="555"/>
    </row>
    <row r="1049" s="619" customFormat="true" ht="13.7" spans="1:7">
      <c r="A1049" s="453" t="s">
        <v>956</v>
      </c>
      <c r="B1049" s="630">
        <v>116865.246172</v>
      </c>
      <c r="C1049" s="632">
        <v>223202</v>
      </c>
      <c r="D1049" s="630">
        <v>195028</v>
      </c>
      <c r="E1049" s="630">
        <v>149031.773259</v>
      </c>
      <c r="F1049" s="364">
        <v>0.275244592730827</v>
      </c>
      <c r="G1049" s="555"/>
    </row>
    <row r="1050" s="619" customFormat="true" ht="82.1" spans="1:7">
      <c r="A1050" s="453" t="s">
        <v>957</v>
      </c>
      <c r="B1050" s="630">
        <v>509787.0782</v>
      </c>
      <c r="C1050" s="632">
        <v>251007.017439</v>
      </c>
      <c r="D1050" s="630">
        <v>241872</v>
      </c>
      <c r="E1050" s="630">
        <v>682778.850248691</v>
      </c>
      <c r="F1050" s="364">
        <v>0.339341225869249</v>
      </c>
      <c r="G1050" s="555" t="s">
        <v>958</v>
      </c>
    </row>
    <row r="1051" s="619" customFormat="true" ht="54.7" spans="1:7">
      <c r="A1051" s="453" t="s">
        <v>959</v>
      </c>
      <c r="B1051" s="630">
        <v>100.75</v>
      </c>
      <c r="C1051" s="632">
        <v>2149.194005</v>
      </c>
      <c r="D1051" s="630">
        <v>-1256</v>
      </c>
      <c r="E1051" s="630">
        <v>8836.18751469054</v>
      </c>
      <c r="F1051" s="364">
        <v>86.7040944386158</v>
      </c>
      <c r="G1051" s="555" t="s">
        <v>960</v>
      </c>
    </row>
    <row r="1052" s="619" customFormat="true" ht="13.7" spans="1:7">
      <c r="A1052" s="453" t="s">
        <v>95</v>
      </c>
      <c r="B1052" s="630">
        <v>0</v>
      </c>
      <c r="C1052" s="632">
        <v>306.75</v>
      </c>
      <c r="D1052" s="630">
        <v>0</v>
      </c>
      <c r="E1052" s="630">
        <v>306.75</v>
      </c>
      <c r="F1052" s="364"/>
      <c r="G1052" s="555"/>
    </row>
    <row r="1053" s="619" customFormat="true" ht="13.7" spans="1:7">
      <c r="A1053" s="453" t="s">
        <v>96</v>
      </c>
      <c r="B1053" s="630">
        <v>0</v>
      </c>
      <c r="C1053" s="632">
        <v>0</v>
      </c>
      <c r="D1053" s="630">
        <v>0</v>
      </c>
      <c r="E1053" s="630">
        <v>0</v>
      </c>
      <c r="F1053" s="364"/>
      <c r="G1053" s="555"/>
    </row>
    <row r="1054" s="619" customFormat="true" ht="13.7" spans="1:7">
      <c r="A1054" s="453" t="s">
        <v>97</v>
      </c>
      <c r="B1054" s="630">
        <v>0</v>
      </c>
      <c r="C1054" s="632">
        <v>0</v>
      </c>
      <c r="D1054" s="630">
        <v>0</v>
      </c>
      <c r="E1054" s="630">
        <v>0</v>
      </c>
      <c r="F1054" s="364"/>
      <c r="G1054" s="555"/>
    </row>
    <row r="1055" s="619" customFormat="true" ht="13.7" spans="1:7">
      <c r="A1055" s="453" t="s">
        <v>961</v>
      </c>
      <c r="B1055" s="630">
        <v>0</v>
      </c>
      <c r="C1055" s="632">
        <v>0</v>
      </c>
      <c r="D1055" s="630">
        <v>0</v>
      </c>
      <c r="E1055" s="630">
        <v>0</v>
      </c>
      <c r="F1055" s="364"/>
      <c r="G1055" s="555"/>
    </row>
    <row r="1056" s="619" customFormat="true" ht="13.7" spans="1:7">
      <c r="A1056" s="453" t="s">
        <v>962</v>
      </c>
      <c r="B1056" s="630">
        <v>0</v>
      </c>
      <c r="C1056" s="632">
        <v>0</v>
      </c>
      <c r="D1056" s="630">
        <v>0</v>
      </c>
      <c r="E1056" s="630">
        <v>5394.80033369054</v>
      </c>
      <c r="F1056" s="364"/>
      <c r="G1056" s="555"/>
    </row>
    <row r="1057" s="619" customFormat="true" ht="13.7" spans="1:7">
      <c r="A1057" s="453" t="s">
        <v>963</v>
      </c>
      <c r="B1057" s="630">
        <v>0</v>
      </c>
      <c r="C1057" s="632">
        <v>0</v>
      </c>
      <c r="D1057" s="630">
        <v>0</v>
      </c>
      <c r="E1057" s="630">
        <v>0</v>
      </c>
      <c r="F1057" s="364"/>
      <c r="G1057" s="555"/>
    </row>
    <row r="1058" s="619" customFormat="true" ht="13.7" spans="1:7">
      <c r="A1058" s="453" t="s">
        <v>964</v>
      </c>
      <c r="B1058" s="630">
        <v>0</v>
      </c>
      <c r="C1058" s="632">
        <v>0</v>
      </c>
      <c r="D1058" s="630">
        <v>0</v>
      </c>
      <c r="E1058" s="630">
        <v>0</v>
      </c>
      <c r="F1058" s="364"/>
      <c r="G1058" s="555"/>
    </row>
    <row r="1059" s="619" customFormat="true" ht="13.7" spans="1:7">
      <c r="A1059" s="453" t="s">
        <v>104</v>
      </c>
      <c r="B1059" s="630">
        <v>0</v>
      </c>
      <c r="C1059" s="632">
        <v>0</v>
      </c>
      <c r="D1059" s="630">
        <v>0</v>
      </c>
      <c r="E1059" s="630">
        <v>0</v>
      </c>
      <c r="F1059" s="364"/>
      <c r="G1059" s="555"/>
    </row>
    <row r="1060" s="619" customFormat="true" ht="13.7" spans="1:7">
      <c r="A1060" s="453" t="s">
        <v>965</v>
      </c>
      <c r="B1060" s="630">
        <v>100.75</v>
      </c>
      <c r="C1060" s="632">
        <v>1842.444005</v>
      </c>
      <c r="D1060" s="630">
        <v>-1256</v>
      </c>
      <c r="E1060" s="630">
        <v>3134.637181</v>
      </c>
      <c r="F1060" s="364">
        <v>30.1130241290323</v>
      </c>
      <c r="G1060" s="555"/>
    </row>
    <row r="1061" s="619" customFormat="true" ht="27.35" spans="1:7">
      <c r="A1061" s="453" t="s">
        <v>966</v>
      </c>
      <c r="B1061" s="630">
        <v>11994</v>
      </c>
      <c r="C1061" s="632">
        <v>55288.7481</v>
      </c>
      <c r="D1061" s="630">
        <v>54751</v>
      </c>
      <c r="E1061" s="630">
        <v>50129.2086</v>
      </c>
      <c r="F1061" s="364">
        <v>3.17952381190595</v>
      </c>
      <c r="G1061" s="555" t="s">
        <v>967</v>
      </c>
    </row>
    <row r="1062" s="619" customFormat="true" ht="13.7" spans="1:7">
      <c r="A1062" s="453" t="s">
        <v>95</v>
      </c>
      <c r="B1062" s="630">
        <v>0</v>
      </c>
      <c r="C1062" s="632">
        <v>0</v>
      </c>
      <c r="D1062" s="630">
        <v>0</v>
      </c>
      <c r="E1062" s="630">
        <v>0</v>
      </c>
      <c r="F1062" s="364"/>
      <c r="G1062" s="555"/>
    </row>
    <row r="1063" s="619" customFormat="true" ht="13.7" spans="1:7">
      <c r="A1063" s="453" t="s">
        <v>96</v>
      </c>
      <c r="B1063" s="630">
        <v>0</v>
      </c>
      <c r="C1063" s="632">
        <v>0</v>
      </c>
      <c r="D1063" s="630">
        <v>0</v>
      </c>
      <c r="E1063" s="630">
        <v>0</v>
      </c>
      <c r="F1063" s="364"/>
      <c r="G1063" s="555"/>
    </row>
    <row r="1064" s="619" customFormat="true" ht="13.7" spans="1:7">
      <c r="A1064" s="453" t="s">
        <v>97</v>
      </c>
      <c r="B1064" s="630">
        <v>0</v>
      </c>
      <c r="C1064" s="632">
        <v>0</v>
      </c>
      <c r="D1064" s="630">
        <v>0</v>
      </c>
      <c r="E1064" s="630">
        <v>0</v>
      </c>
      <c r="F1064" s="364"/>
      <c r="G1064" s="555"/>
    </row>
    <row r="1065" s="619" customFormat="true" ht="13.7" spans="1:7">
      <c r="A1065" s="453" t="s">
        <v>968</v>
      </c>
      <c r="B1065" s="630">
        <v>0</v>
      </c>
      <c r="C1065" s="632">
        <v>0</v>
      </c>
      <c r="D1065" s="630">
        <v>0</v>
      </c>
      <c r="E1065" s="630">
        <v>0</v>
      </c>
      <c r="F1065" s="364"/>
      <c r="G1065" s="555"/>
    </row>
    <row r="1066" s="619" customFormat="true" ht="13.7" spans="1:7">
      <c r="A1066" s="453" t="s">
        <v>969</v>
      </c>
      <c r="B1066" s="630">
        <v>11994</v>
      </c>
      <c r="C1066" s="632">
        <v>55288.7481</v>
      </c>
      <c r="D1066" s="630">
        <v>54751</v>
      </c>
      <c r="E1066" s="630">
        <v>50129.2086</v>
      </c>
      <c r="F1066" s="364">
        <v>3.17952381190595</v>
      </c>
      <c r="G1066" s="555"/>
    </row>
    <row r="1067" s="619" customFormat="true" ht="68.4" spans="1:7">
      <c r="A1067" s="453" t="s">
        <v>970</v>
      </c>
      <c r="B1067" s="630">
        <v>497692.3282</v>
      </c>
      <c r="C1067" s="632">
        <v>193569.075334</v>
      </c>
      <c r="D1067" s="630">
        <v>188377</v>
      </c>
      <c r="E1067" s="630">
        <v>623813.454134</v>
      </c>
      <c r="F1067" s="364">
        <v>0.253411834556786</v>
      </c>
      <c r="G1067" s="555" t="s">
        <v>971</v>
      </c>
    </row>
    <row r="1068" s="619" customFormat="true" ht="13.7" spans="1:7">
      <c r="A1068" s="453" t="s">
        <v>972</v>
      </c>
      <c r="B1068" s="630">
        <v>0</v>
      </c>
      <c r="C1068" s="632">
        <v>2500</v>
      </c>
      <c r="D1068" s="630">
        <v>1750</v>
      </c>
      <c r="E1068" s="630">
        <v>750</v>
      </c>
      <c r="F1068" s="364"/>
      <c r="G1068" s="555"/>
    </row>
    <row r="1069" s="619" customFormat="true" ht="13.7" spans="1:7">
      <c r="A1069" s="453" t="s">
        <v>973</v>
      </c>
      <c r="B1069" s="630">
        <v>497692.3282</v>
      </c>
      <c r="C1069" s="632">
        <v>191069.075334</v>
      </c>
      <c r="D1069" s="630">
        <v>186627</v>
      </c>
      <c r="E1069" s="630">
        <v>623063.454134</v>
      </c>
      <c r="F1069" s="364">
        <v>0.251904879441137</v>
      </c>
      <c r="G1069" s="555"/>
    </row>
    <row r="1070" s="619" customFormat="true" ht="27.35" spans="1:7">
      <c r="A1070" s="453" t="s">
        <v>974</v>
      </c>
      <c r="B1070" s="630">
        <v>89330.52</v>
      </c>
      <c r="C1070" s="632">
        <v>60034.44</v>
      </c>
      <c r="D1070" s="630">
        <v>59725</v>
      </c>
      <c r="E1070" s="630">
        <v>59935.651842</v>
      </c>
      <c r="F1070" s="364">
        <v>-0.329057394471677</v>
      </c>
      <c r="G1070" s="555" t="s">
        <v>975</v>
      </c>
    </row>
    <row r="1071" s="619" customFormat="true" ht="13.7" spans="1:7">
      <c r="A1071" s="453" t="s">
        <v>976</v>
      </c>
      <c r="B1071" s="630">
        <v>3274.49</v>
      </c>
      <c r="C1071" s="632">
        <v>11096</v>
      </c>
      <c r="D1071" s="630">
        <v>11006</v>
      </c>
      <c r="E1071" s="630">
        <v>3361.730212</v>
      </c>
      <c r="F1071" s="364">
        <v>0.0266423815617089</v>
      </c>
      <c r="G1071" s="555"/>
    </row>
    <row r="1072" s="619" customFormat="true" ht="13.7" spans="1:7">
      <c r="A1072" s="453" t="s">
        <v>95</v>
      </c>
      <c r="B1072" s="630">
        <v>1275.85</v>
      </c>
      <c r="C1072" s="632">
        <v>6719</v>
      </c>
      <c r="D1072" s="630">
        <v>6719</v>
      </c>
      <c r="E1072" s="630">
        <v>1346.166762</v>
      </c>
      <c r="F1072" s="364">
        <v>0.0551136591292081</v>
      </c>
      <c r="G1072" s="555"/>
    </row>
    <row r="1073" s="619" customFormat="true" ht="13.7" spans="1:7">
      <c r="A1073" s="453" t="s">
        <v>96</v>
      </c>
      <c r="B1073" s="630">
        <v>1998.64</v>
      </c>
      <c r="C1073" s="632">
        <v>2872</v>
      </c>
      <c r="D1073" s="630">
        <v>2782</v>
      </c>
      <c r="E1073" s="630">
        <v>2015.56345</v>
      </c>
      <c r="F1073" s="364">
        <v>0.00846748288836419</v>
      </c>
      <c r="G1073" s="555"/>
    </row>
    <row r="1074" s="619" customFormat="true" ht="13.7" spans="1:7">
      <c r="A1074" s="453" t="s">
        <v>97</v>
      </c>
      <c r="B1074" s="630">
        <v>0</v>
      </c>
      <c r="C1074" s="632">
        <v>0</v>
      </c>
      <c r="D1074" s="630">
        <v>0</v>
      </c>
      <c r="E1074" s="630">
        <v>0</v>
      </c>
      <c r="F1074" s="364"/>
      <c r="G1074" s="555"/>
    </row>
    <row r="1075" s="619" customFormat="true" ht="13.7" spans="1:7">
      <c r="A1075" s="453" t="s">
        <v>977</v>
      </c>
      <c r="B1075" s="630">
        <v>0</v>
      </c>
      <c r="C1075" s="632">
        <v>0</v>
      </c>
      <c r="D1075" s="630">
        <v>0</v>
      </c>
      <c r="E1075" s="630">
        <v>0</v>
      </c>
      <c r="F1075" s="364"/>
      <c r="G1075" s="555"/>
    </row>
    <row r="1076" s="619" customFormat="true" ht="13.7" spans="1:7">
      <c r="A1076" s="453" t="s">
        <v>104</v>
      </c>
      <c r="B1076" s="630">
        <v>0</v>
      </c>
      <c r="C1076" s="632">
        <v>0</v>
      </c>
      <c r="D1076" s="630">
        <v>0</v>
      </c>
      <c r="E1076" s="630">
        <v>0</v>
      </c>
      <c r="F1076" s="364"/>
      <c r="G1076" s="555"/>
    </row>
    <row r="1077" s="619" customFormat="true" ht="13.7" spans="1:7">
      <c r="A1077" s="453" t="s">
        <v>978</v>
      </c>
      <c r="B1077" s="630">
        <v>0</v>
      </c>
      <c r="C1077" s="632">
        <v>1505</v>
      </c>
      <c r="D1077" s="630">
        <v>1505</v>
      </c>
      <c r="E1077" s="630">
        <v>0</v>
      </c>
      <c r="F1077" s="364"/>
      <c r="G1077" s="555"/>
    </row>
    <row r="1078" s="619" customFormat="true" ht="13.7" spans="1:7">
      <c r="A1078" s="453" t="s">
        <v>979</v>
      </c>
      <c r="B1078" s="630">
        <v>0</v>
      </c>
      <c r="C1078" s="632">
        <v>0</v>
      </c>
      <c r="D1078" s="630">
        <v>0</v>
      </c>
      <c r="E1078" s="630">
        <v>0</v>
      </c>
      <c r="F1078" s="364"/>
      <c r="G1078" s="555"/>
    </row>
    <row r="1079" s="619" customFormat="true" ht="13.7" spans="1:7">
      <c r="A1079" s="453" t="s">
        <v>980</v>
      </c>
      <c r="B1079" s="630">
        <v>0</v>
      </c>
      <c r="C1079" s="632">
        <v>0</v>
      </c>
      <c r="D1079" s="630">
        <v>0</v>
      </c>
      <c r="E1079" s="630">
        <v>0</v>
      </c>
      <c r="F1079" s="364"/>
      <c r="G1079" s="555"/>
    </row>
    <row r="1080" s="619" customFormat="true" ht="13.7" spans="1:7">
      <c r="A1080" s="453" t="s">
        <v>981</v>
      </c>
      <c r="B1080" s="630">
        <v>0</v>
      </c>
      <c r="C1080" s="632">
        <v>0</v>
      </c>
      <c r="D1080" s="630">
        <v>0</v>
      </c>
      <c r="E1080" s="630">
        <v>0</v>
      </c>
      <c r="F1080" s="364"/>
      <c r="G1080" s="555"/>
    </row>
    <row r="1081" s="619" customFormat="true" ht="13.7" spans="1:7">
      <c r="A1081" s="453" t="s">
        <v>982</v>
      </c>
      <c r="B1081" s="630">
        <v>0</v>
      </c>
      <c r="C1081" s="632">
        <v>0</v>
      </c>
      <c r="D1081" s="630">
        <v>0</v>
      </c>
      <c r="E1081" s="630">
        <v>0</v>
      </c>
      <c r="F1081" s="364"/>
      <c r="G1081" s="555"/>
    </row>
    <row r="1082" s="619" customFormat="true" ht="13.7" spans="1:7">
      <c r="A1082" s="453" t="s">
        <v>983</v>
      </c>
      <c r="B1082" s="630">
        <v>0</v>
      </c>
      <c r="C1082" s="632">
        <v>0</v>
      </c>
      <c r="D1082" s="630">
        <v>0</v>
      </c>
      <c r="E1082" s="630">
        <v>0</v>
      </c>
      <c r="F1082" s="364"/>
      <c r="G1082" s="555"/>
    </row>
    <row r="1083" s="619" customFormat="true" ht="13.7" spans="1:7">
      <c r="A1083" s="453" t="s">
        <v>984</v>
      </c>
      <c r="B1083" s="630">
        <v>0</v>
      </c>
      <c r="C1083" s="632">
        <v>0</v>
      </c>
      <c r="D1083" s="630">
        <v>0</v>
      </c>
      <c r="E1083" s="630">
        <v>0</v>
      </c>
      <c r="F1083" s="364"/>
      <c r="G1083" s="555"/>
    </row>
    <row r="1084" s="619" customFormat="true" ht="13.7" spans="1:7">
      <c r="A1084" s="453" t="s">
        <v>985</v>
      </c>
      <c r="B1084" s="630">
        <v>0</v>
      </c>
      <c r="C1084" s="632">
        <v>0</v>
      </c>
      <c r="D1084" s="630">
        <v>0</v>
      </c>
      <c r="E1084" s="630">
        <v>0</v>
      </c>
      <c r="F1084" s="364"/>
      <c r="G1084" s="555"/>
    </row>
    <row r="1085" s="619" customFormat="true" ht="13.7" spans="1:7">
      <c r="A1085" s="453" t="s">
        <v>986</v>
      </c>
      <c r="B1085" s="630">
        <v>0</v>
      </c>
      <c r="C1085" s="632">
        <v>0</v>
      </c>
      <c r="D1085" s="630">
        <v>0</v>
      </c>
      <c r="E1085" s="630">
        <v>0</v>
      </c>
      <c r="F1085" s="364"/>
      <c r="G1085" s="555"/>
    </row>
    <row r="1086" s="619" customFormat="true" ht="13.7" spans="1:7">
      <c r="A1086" s="453" t="s">
        <v>987</v>
      </c>
      <c r="B1086" s="630">
        <v>0</v>
      </c>
      <c r="C1086" s="632">
        <v>0</v>
      </c>
      <c r="D1086" s="630">
        <v>0</v>
      </c>
      <c r="E1086" s="630">
        <v>0</v>
      </c>
      <c r="F1086" s="364"/>
      <c r="G1086" s="555"/>
    </row>
    <row r="1087" s="619" customFormat="true" ht="13.7" spans="1:7">
      <c r="A1087" s="453" t="s">
        <v>988</v>
      </c>
      <c r="B1087" s="630">
        <v>0</v>
      </c>
      <c r="C1087" s="632">
        <v>0</v>
      </c>
      <c r="D1087" s="630">
        <v>0</v>
      </c>
      <c r="E1087" s="630">
        <v>0</v>
      </c>
      <c r="F1087" s="364"/>
      <c r="G1087" s="555"/>
    </row>
    <row r="1088" s="619" customFormat="true" ht="13.7" spans="1:7">
      <c r="A1088" s="453" t="s">
        <v>989</v>
      </c>
      <c r="B1088" s="630">
        <v>42122.03</v>
      </c>
      <c r="C1088" s="632">
        <v>46501</v>
      </c>
      <c r="D1088" s="630">
        <v>46501</v>
      </c>
      <c r="E1088" s="630">
        <v>40877.48163</v>
      </c>
      <c r="F1088" s="364">
        <v>-0.029546258098197</v>
      </c>
      <c r="G1088" s="555"/>
    </row>
    <row r="1089" s="619" customFormat="true" ht="13.7" spans="1:7">
      <c r="A1089" s="453" t="s">
        <v>990</v>
      </c>
      <c r="B1089" s="630">
        <v>0</v>
      </c>
      <c r="C1089" s="632">
        <v>0</v>
      </c>
      <c r="D1089" s="630">
        <v>0</v>
      </c>
      <c r="E1089" s="630">
        <v>0</v>
      </c>
      <c r="F1089" s="364"/>
      <c r="G1089" s="555"/>
    </row>
    <row r="1090" s="619" customFormat="true" ht="13.7" spans="1:7">
      <c r="A1090" s="453" t="s">
        <v>991</v>
      </c>
      <c r="B1090" s="630">
        <v>0</v>
      </c>
      <c r="C1090" s="632">
        <v>0</v>
      </c>
      <c r="D1090" s="630">
        <v>0</v>
      </c>
      <c r="E1090" s="630">
        <v>0</v>
      </c>
      <c r="F1090" s="364"/>
      <c r="G1090" s="555"/>
    </row>
    <row r="1091" s="619" customFormat="true" ht="13.7" spans="1:7">
      <c r="A1091" s="453" t="s">
        <v>992</v>
      </c>
      <c r="B1091" s="630">
        <v>0</v>
      </c>
      <c r="C1091" s="632">
        <v>0</v>
      </c>
      <c r="D1091" s="630">
        <v>0</v>
      </c>
      <c r="E1091" s="630">
        <v>0</v>
      </c>
      <c r="F1091" s="364"/>
      <c r="G1091" s="555"/>
    </row>
    <row r="1092" s="619" customFormat="true" ht="13.7" spans="1:7">
      <c r="A1092" s="453" t="s">
        <v>993</v>
      </c>
      <c r="B1092" s="630">
        <v>0</v>
      </c>
      <c r="C1092" s="632">
        <v>0</v>
      </c>
      <c r="D1092" s="630">
        <v>0</v>
      </c>
      <c r="E1092" s="630">
        <v>0</v>
      </c>
      <c r="F1092" s="364"/>
      <c r="G1092" s="555"/>
    </row>
    <row r="1093" s="619" customFormat="true" ht="13.7" spans="1:7">
      <c r="A1093" s="453" t="s">
        <v>994</v>
      </c>
      <c r="B1093" s="630">
        <v>42122.03</v>
      </c>
      <c r="C1093" s="632">
        <v>46501</v>
      </c>
      <c r="D1093" s="630">
        <v>46501</v>
      </c>
      <c r="E1093" s="630">
        <v>40877.48163</v>
      </c>
      <c r="F1093" s="364">
        <v>-0.029546258098197</v>
      </c>
      <c r="G1093" s="555"/>
    </row>
    <row r="1094" s="619" customFormat="true" ht="13.7" spans="1:7">
      <c r="A1094" s="453" t="s">
        <v>995</v>
      </c>
      <c r="B1094" s="630">
        <v>0</v>
      </c>
      <c r="C1094" s="632">
        <v>0</v>
      </c>
      <c r="D1094" s="630">
        <v>0</v>
      </c>
      <c r="E1094" s="630">
        <v>0</v>
      </c>
      <c r="F1094" s="364"/>
      <c r="G1094" s="555"/>
    </row>
    <row r="1095" s="619" customFormat="true" ht="13.7" spans="1:7">
      <c r="A1095" s="453" t="s">
        <v>996</v>
      </c>
      <c r="B1095" s="630">
        <v>0</v>
      </c>
      <c r="C1095" s="632">
        <v>0</v>
      </c>
      <c r="D1095" s="630">
        <v>0</v>
      </c>
      <c r="E1095" s="630">
        <v>0</v>
      </c>
      <c r="F1095" s="364"/>
      <c r="G1095" s="555"/>
    </row>
    <row r="1096" s="619" customFormat="true" ht="13.7" spans="1:7">
      <c r="A1096" s="453" t="s">
        <v>997</v>
      </c>
      <c r="B1096" s="630">
        <v>0</v>
      </c>
      <c r="C1096" s="632">
        <v>0</v>
      </c>
      <c r="D1096" s="630">
        <v>0</v>
      </c>
      <c r="E1096" s="630">
        <v>0</v>
      </c>
      <c r="F1096" s="364"/>
      <c r="G1096" s="555"/>
    </row>
    <row r="1097" s="619" customFormat="true" ht="27.35" spans="1:7">
      <c r="A1097" s="453" t="s">
        <v>998</v>
      </c>
      <c r="B1097" s="630">
        <v>43934</v>
      </c>
      <c r="C1097" s="632">
        <v>2437.44</v>
      </c>
      <c r="D1097" s="630">
        <v>2218</v>
      </c>
      <c r="E1097" s="630">
        <v>15696.44</v>
      </c>
      <c r="F1097" s="364">
        <v>-0.642726817498976</v>
      </c>
      <c r="G1097" s="555" t="s">
        <v>975</v>
      </c>
    </row>
    <row r="1098" s="619" customFormat="true" ht="13.7" spans="1:7">
      <c r="A1098" s="453" t="s">
        <v>999</v>
      </c>
      <c r="B1098" s="630"/>
      <c r="C1098" s="632">
        <v>1784.44</v>
      </c>
      <c r="D1098" s="630">
        <v>1565</v>
      </c>
      <c r="E1098" s="630">
        <v>219.44</v>
      </c>
      <c r="F1098" s="364"/>
      <c r="G1098" s="555"/>
    </row>
    <row r="1099" s="619" customFormat="true" ht="13.7" spans="1:7">
      <c r="A1099" s="453" t="s">
        <v>1000</v>
      </c>
      <c r="B1099" s="630">
        <v>43934</v>
      </c>
      <c r="C1099" s="632">
        <v>653</v>
      </c>
      <c r="D1099" s="630">
        <v>653</v>
      </c>
      <c r="E1099" s="630">
        <v>15477</v>
      </c>
      <c r="F1099" s="364">
        <v>-0.64772158237356</v>
      </c>
      <c r="G1099" s="555"/>
    </row>
    <row r="1100" s="619" customFormat="true" ht="13.7" spans="1:7">
      <c r="A1100" s="453" t="s">
        <v>1001</v>
      </c>
      <c r="B1100" s="630">
        <v>360156</v>
      </c>
      <c r="C1100" s="632">
        <v>367972</v>
      </c>
      <c r="D1100" s="630">
        <v>367972</v>
      </c>
      <c r="E1100" s="630">
        <f>314241.431268124+60000</f>
        <v>374241.431268124</v>
      </c>
      <c r="F1100" s="364">
        <f>E1100/B1100-1</f>
        <v>0.0391092506250736</v>
      </c>
      <c r="G1100" s="555"/>
    </row>
    <row r="1101" s="619" customFormat="true" ht="13.7" spans="1:7">
      <c r="A1101" s="453" t="s">
        <v>1002</v>
      </c>
      <c r="B1101" s="630">
        <v>0</v>
      </c>
      <c r="C1101" s="632">
        <v>0</v>
      </c>
      <c r="D1101" s="630">
        <v>0</v>
      </c>
      <c r="E1101" s="630">
        <v>0</v>
      </c>
      <c r="F1101" s="364"/>
      <c r="G1101" s="555"/>
    </row>
    <row r="1102" s="619" customFormat="true" ht="13.7" spans="1:7">
      <c r="A1102" s="453" t="s">
        <v>1003</v>
      </c>
      <c r="B1102" s="630">
        <v>0</v>
      </c>
      <c r="C1102" s="632">
        <v>0</v>
      </c>
      <c r="D1102" s="630">
        <v>0</v>
      </c>
      <c r="E1102" s="630">
        <v>0</v>
      </c>
      <c r="F1102" s="364"/>
      <c r="G1102" s="555"/>
    </row>
    <row r="1103" s="619" customFormat="true" ht="13.7" spans="1:7">
      <c r="A1103" s="453" t="s">
        <v>1004</v>
      </c>
      <c r="B1103" s="630">
        <v>0</v>
      </c>
      <c r="C1103" s="632">
        <v>0</v>
      </c>
      <c r="D1103" s="630">
        <v>0</v>
      </c>
      <c r="E1103" s="630">
        <v>0</v>
      </c>
      <c r="F1103" s="364"/>
      <c r="G1103" s="555"/>
    </row>
    <row r="1104" s="619" customFormat="true" ht="13.7" spans="1:7">
      <c r="A1104" s="453" t="s">
        <v>1005</v>
      </c>
      <c r="B1104" s="630">
        <v>0</v>
      </c>
      <c r="C1104" s="632">
        <v>0</v>
      </c>
      <c r="D1104" s="630">
        <v>0</v>
      </c>
      <c r="E1104" s="630">
        <v>0</v>
      </c>
      <c r="F1104" s="364"/>
      <c r="G1104" s="555"/>
    </row>
    <row r="1105" s="619" customFormat="true" ht="13.7" spans="1:7">
      <c r="A1105" s="453" t="s">
        <v>1006</v>
      </c>
      <c r="B1105" s="630">
        <v>0</v>
      </c>
      <c r="C1105" s="632">
        <v>0</v>
      </c>
      <c r="D1105" s="630">
        <v>0</v>
      </c>
      <c r="E1105" s="630">
        <v>0</v>
      </c>
      <c r="F1105" s="364"/>
      <c r="G1105" s="555"/>
    </row>
    <row r="1106" s="619" customFormat="true" ht="13.7" spans="1:7">
      <c r="A1106" s="453" t="s">
        <v>1007</v>
      </c>
      <c r="B1106" s="630">
        <v>0</v>
      </c>
      <c r="C1106" s="632">
        <v>0</v>
      </c>
      <c r="D1106" s="630">
        <v>0</v>
      </c>
      <c r="E1106" s="630">
        <v>0</v>
      </c>
      <c r="F1106" s="364"/>
      <c r="G1106" s="555"/>
    </row>
    <row r="1107" s="619" customFormat="true" ht="13.7" spans="1:7">
      <c r="A1107" s="453" t="s">
        <v>1008</v>
      </c>
      <c r="B1107" s="630">
        <v>0</v>
      </c>
      <c r="C1107" s="632">
        <v>0</v>
      </c>
      <c r="D1107" s="630">
        <v>0</v>
      </c>
      <c r="E1107" s="630">
        <v>0</v>
      </c>
      <c r="F1107" s="364"/>
      <c r="G1107" s="555"/>
    </row>
    <row r="1108" s="619" customFormat="true" ht="13.7" spans="1:7">
      <c r="A1108" s="453" t="s">
        <v>1009</v>
      </c>
      <c r="B1108" s="630">
        <v>0</v>
      </c>
      <c r="C1108" s="632">
        <v>0</v>
      </c>
      <c r="D1108" s="630">
        <v>0</v>
      </c>
      <c r="E1108" s="630">
        <v>0</v>
      </c>
      <c r="F1108" s="364"/>
      <c r="G1108" s="555"/>
    </row>
    <row r="1109" s="619" customFormat="true" ht="13.7" spans="1:7">
      <c r="A1109" s="453" t="s">
        <v>1010</v>
      </c>
      <c r="B1109" s="630">
        <v>360156</v>
      </c>
      <c r="C1109" s="632">
        <v>367972</v>
      </c>
      <c r="D1109" s="630">
        <v>367972</v>
      </c>
      <c r="E1109" s="630">
        <f>314241.431268124+60000</f>
        <v>374241.431268124</v>
      </c>
      <c r="F1109" s="364">
        <f>E1109/B1109-1</f>
        <v>0.0391092506250736</v>
      </c>
      <c r="G1109" s="555"/>
    </row>
    <row r="1110" s="619" customFormat="true" ht="68.4" spans="1:7">
      <c r="A1110" s="453" t="s">
        <v>1011</v>
      </c>
      <c r="B1110" s="630">
        <v>146928.0266</v>
      </c>
      <c r="C1110" s="632">
        <v>140841.643114</v>
      </c>
      <c r="D1110" s="630">
        <v>135852</v>
      </c>
      <c r="E1110" s="630">
        <v>209887.582766539</v>
      </c>
      <c r="F1110" s="364">
        <v>0.428506103453912</v>
      </c>
      <c r="G1110" s="555" t="s">
        <v>1012</v>
      </c>
    </row>
    <row r="1111" s="619" customFormat="true" ht="68.4" spans="1:7">
      <c r="A1111" s="453" t="s">
        <v>1013</v>
      </c>
      <c r="B1111" s="630">
        <v>102786.3766</v>
      </c>
      <c r="C1111" s="632">
        <v>104181.3941</v>
      </c>
      <c r="D1111" s="630">
        <v>99888</v>
      </c>
      <c r="E1111" s="630">
        <v>163810.983909168</v>
      </c>
      <c r="F1111" s="364">
        <v>0.593703264262821</v>
      </c>
      <c r="G1111" s="555" t="s">
        <v>1012</v>
      </c>
    </row>
    <row r="1112" s="619" customFormat="true" ht="13.7" spans="1:7">
      <c r="A1112" s="453" t="s">
        <v>95</v>
      </c>
      <c r="B1112" s="630">
        <v>39494.76</v>
      </c>
      <c r="C1112" s="632">
        <v>35335.894</v>
      </c>
      <c r="D1112" s="630">
        <v>35056</v>
      </c>
      <c r="E1112" s="630">
        <v>43719.475669</v>
      </c>
      <c r="F1112" s="364">
        <v>0.106969017383572</v>
      </c>
      <c r="G1112" s="555"/>
    </row>
    <row r="1113" s="619" customFormat="true" ht="13.7" spans="1:7">
      <c r="A1113" s="453" t="s">
        <v>96</v>
      </c>
      <c r="B1113" s="630">
        <v>7801.07</v>
      </c>
      <c r="C1113" s="632">
        <v>8051.96</v>
      </c>
      <c r="D1113" s="630">
        <v>7969</v>
      </c>
      <c r="E1113" s="630">
        <v>9117.628469</v>
      </c>
      <c r="F1113" s="364">
        <v>0.168766396020033</v>
      </c>
      <c r="G1113" s="555"/>
    </row>
    <row r="1114" s="619" customFormat="true" ht="13.7" spans="1:7">
      <c r="A1114" s="453" t="s">
        <v>97</v>
      </c>
      <c r="B1114" s="630">
        <v>51</v>
      </c>
      <c r="C1114" s="632">
        <v>51</v>
      </c>
      <c r="D1114" s="630">
        <v>51</v>
      </c>
      <c r="E1114" s="630">
        <v>204</v>
      </c>
      <c r="F1114" s="364">
        <v>3</v>
      </c>
      <c r="G1114" s="555"/>
    </row>
    <row r="1115" s="619" customFormat="true" ht="13.7" spans="1:7">
      <c r="A1115" s="453" t="s">
        <v>1014</v>
      </c>
      <c r="B1115" s="630">
        <v>6293.22</v>
      </c>
      <c r="C1115" s="632">
        <v>6210.25</v>
      </c>
      <c r="D1115" s="630">
        <v>5899</v>
      </c>
      <c r="E1115" s="630">
        <v>18919.099734797</v>
      </c>
      <c r="F1115" s="364">
        <v>2.0062670198717</v>
      </c>
      <c r="G1115" s="555"/>
    </row>
    <row r="1116" s="619" customFormat="true" ht="13.7" spans="1:7">
      <c r="A1116" s="453" t="s">
        <v>1015</v>
      </c>
      <c r="B1116" s="630">
        <v>2244.4</v>
      </c>
      <c r="C1116" s="632">
        <v>2149.236</v>
      </c>
      <c r="D1116" s="630">
        <v>2095</v>
      </c>
      <c r="E1116" s="630">
        <v>3011.454</v>
      </c>
      <c r="F1116" s="364">
        <v>0.341763500267332</v>
      </c>
      <c r="G1116" s="555"/>
    </row>
    <row r="1117" s="619" customFormat="true" ht="13.7" spans="1:7">
      <c r="A1117" s="453" t="s">
        <v>1016</v>
      </c>
      <c r="B1117" s="630">
        <v>0</v>
      </c>
      <c r="C1117" s="632">
        <v>120</v>
      </c>
      <c r="D1117" s="630">
        <v>0</v>
      </c>
      <c r="E1117" s="630">
        <v>144.2</v>
      </c>
      <c r="F1117" s="364"/>
      <c r="G1117" s="555"/>
    </row>
    <row r="1118" s="619" customFormat="true" ht="13.7" spans="1:7">
      <c r="A1118" s="453" t="s">
        <v>1017</v>
      </c>
      <c r="B1118" s="630">
        <v>0</v>
      </c>
      <c r="C1118" s="632">
        <v>0</v>
      </c>
      <c r="D1118" s="630">
        <v>0</v>
      </c>
      <c r="E1118" s="630">
        <v>0</v>
      </c>
      <c r="F1118" s="364"/>
      <c r="G1118" s="555"/>
    </row>
    <row r="1119" s="619" customFormat="true" ht="13.7" spans="1:7">
      <c r="A1119" s="453" t="s">
        <v>1018</v>
      </c>
      <c r="B1119" s="630">
        <v>1048</v>
      </c>
      <c r="C1119" s="632">
        <v>1227.3</v>
      </c>
      <c r="D1119" s="630">
        <v>874</v>
      </c>
      <c r="E1119" s="630">
        <v>25336.890136</v>
      </c>
      <c r="F1119" s="364">
        <v>23.1764218854962</v>
      </c>
      <c r="G1119" s="555"/>
    </row>
    <row r="1120" s="619" customFormat="true" ht="13.7" spans="1:7">
      <c r="A1120" s="453" t="s">
        <v>1019</v>
      </c>
      <c r="B1120" s="630">
        <v>365.54</v>
      </c>
      <c r="C1120" s="632">
        <v>353</v>
      </c>
      <c r="D1120" s="630">
        <v>353</v>
      </c>
      <c r="E1120" s="630">
        <v>373.31</v>
      </c>
      <c r="F1120" s="364">
        <v>0.0212562236690923</v>
      </c>
      <c r="G1120" s="555"/>
    </row>
    <row r="1121" s="619" customFormat="true" ht="13.7" spans="1:7">
      <c r="A1121" s="453" t="s">
        <v>1020</v>
      </c>
      <c r="B1121" s="630">
        <v>0</v>
      </c>
      <c r="C1121" s="632">
        <v>0</v>
      </c>
      <c r="D1121" s="630">
        <v>0</v>
      </c>
      <c r="E1121" s="630">
        <v>860.5</v>
      </c>
      <c r="F1121" s="364"/>
      <c r="G1121" s="555"/>
    </row>
    <row r="1122" s="619" customFormat="true" ht="13.7" spans="1:7">
      <c r="A1122" s="453" t="s">
        <v>1021</v>
      </c>
      <c r="B1122" s="630">
        <v>83.6</v>
      </c>
      <c r="C1122" s="632">
        <v>131</v>
      </c>
      <c r="D1122" s="630">
        <v>131</v>
      </c>
      <c r="E1122" s="630">
        <v>378</v>
      </c>
      <c r="F1122" s="364">
        <v>3.52153110047847</v>
      </c>
      <c r="G1122" s="555"/>
    </row>
    <row r="1123" s="619" customFormat="true" ht="13.7" spans="1:7">
      <c r="A1123" s="453" t="s">
        <v>1022</v>
      </c>
      <c r="B1123" s="630">
        <v>0</v>
      </c>
      <c r="C1123" s="632">
        <v>0</v>
      </c>
      <c r="D1123" s="630">
        <v>0</v>
      </c>
      <c r="E1123" s="630">
        <v>0</v>
      </c>
      <c r="F1123" s="364"/>
      <c r="G1123" s="555"/>
    </row>
    <row r="1124" s="619" customFormat="true" ht="13.7" spans="1:7">
      <c r="A1124" s="453" t="s">
        <v>1023</v>
      </c>
      <c r="B1124" s="630">
        <v>0</v>
      </c>
      <c r="C1124" s="632">
        <v>0</v>
      </c>
      <c r="D1124" s="630">
        <v>0</v>
      </c>
      <c r="E1124" s="630">
        <v>0</v>
      </c>
      <c r="F1124" s="364"/>
      <c r="G1124" s="555"/>
    </row>
    <row r="1125" s="619" customFormat="true" ht="13.7" spans="1:7">
      <c r="A1125" s="453" t="s">
        <v>1024</v>
      </c>
      <c r="B1125" s="630">
        <v>0</v>
      </c>
      <c r="C1125" s="632">
        <v>0</v>
      </c>
      <c r="D1125" s="630">
        <v>0</v>
      </c>
      <c r="E1125" s="630">
        <v>0</v>
      </c>
      <c r="F1125" s="364"/>
      <c r="G1125" s="555"/>
    </row>
    <row r="1126" s="619" customFormat="true" ht="13.7" spans="1:7">
      <c r="A1126" s="453" t="s">
        <v>1025</v>
      </c>
      <c r="B1126" s="630">
        <v>15306.2226</v>
      </c>
      <c r="C1126" s="632">
        <v>12669</v>
      </c>
      <c r="D1126" s="630">
        <v>12669</v>
      </c>
      <c r="E1126" s="630">
        <v>13528.9529</v>
      </c>
      <c r="F1126" s="364">
        <v>-0.116114193974939</v>
      </c>
      <c r="G1126" s="555"/>
    </row>
    <row r="1127" s="619" customFormat="true" ht="13.7" spans="1:7">
      <c r="A1127" s="453" t="s">
        <v>1026</v>
      </c>
      <c r="B1127" s="630">
        <v>0</v>
      </c>
      <c r="C1127" s="632">
        <v>0</v>
      </c>
      <c r="D1127" s="630">
        <v>0</v>
      </c>
      <c r="E1127" s="630">
        <v>0</v>
      </c>
      <c r="F1127" s="364"/>
      <c r="G1127" s="555"/>
    </row>
    <row r="1128" s="619" customFormat="true" ht="13.7" spans="1:7">
      <c r="A1128" s="453" t="s">
        <v>1027</v>
      </c>
      <c r="B1128" s="630">
        <v>0</v>
      </c>
      <c r="C1128" s="632">
        <v>0</v>
      </c>
      <c r="D1128" s="630">
        <v>0</v>
      </c>
      <c r="E1128" s="630">
        <v>0</v>
      </c>
      <c r="F1128" s="364"/>
      <c r="G1128" s="555"/>
    </row>
    <row r="1129" s="619" customFormat="true" ht="13.7" spans="1:7">
      <c r="A1129" s="453" t="s">
        <v>1028</v>
      </c>
      <c r="B1129" s="630">
        <v>0</v>
      </c>
      <c r="C1129" s="632">
        <v>0</v>
      </c>
      <c r="D1129" s="630">
        <v>0</v>
      </c>
      <c r="E1129" s="630">
        <v>0</v>
      </c>
      <c r="F1129" s="364"/>
      <c r="G1129" s="555"/>
    </row>
    <row r="1130" s="619" customFormat="true" ht="13.7" spans="1:7">
      <c r="A1130" s="453" t="s">
        <v>1029</v>
      </c>
      <c r="B1130" s="630">
        <v>0</v>
      </c>
      <c r="C1130" s="632">
        <v>0</v>
      </c>
      <c r="D1130" s="630">
        <v>0</v>
      </c>
      <c r="E1130" s="630">
        <v>0</v>
      </c>
      <c r="F1130" s="364"/>
      <c r="G1130" s="555"/>
    </row>
    <row r="1131" s="619" customFormat="true" ht="13.7" spans="1:7">
      <c r="A1131" s="453" t="s">
        <v>1030</v>
      </c>
      <c r="B1131" s="630">
        <v>0</v>
      </c>
      <c r="C1131" s="632">
        <v>0</v>
      </c>
      <c r="D1131" s="630">
        <v>0</v>
      </c>
      <c r="E1131" s="630">
        <v>0</v>
      </c>
      <c r="F1131" s="364"/>
      <c r="G1131" s="555"/>
    </row>
    <row r="1132" s="619" customFormat="true" ht="13.7" spans="1:7">
      <c r="A1132" s="453" t="s">
        <v>1031</v>
      </c>
      <c r="B1132" s="630">
        <v>0</v>
      </c>
      <c r="C1132" s="632">
        <v>0</v>
      </c>
      <c r="D1132" s="630">
        <v>0</v>
      </c>
      <c r="E1132" s="630">
        <v>0</v>
      </c>
      <c r="F1132" s="364"/>
      <c r="G1132" s="555"/>
    </row>
    <row r="1133" s="619" customFormat="true" ht="13.7" spans="1:7">
      <c r="A1133" s="453" t="s">
        <v>1032</v>
      </c>
      <c r="B1133" s="630">
        <v>0</v>
      </c>
      <c r="C1133" s="632">
        <v>0</v>
      </c>
      <c r="D1133" s="630">
        <v>0</v>
      </c>
      <c r="E1133" s="630">
        <v>0</v>
      </c>
      <c r="F1133" s="364"/>
      <c r="G1133" s="555"/>
    </row>
    <row r="1134" s="619" customFormat="true" ht="13.7" spans="1:7">
      <c r="A1134" s="453" t="s">
        <v>1033</v>
      </c>
      <c r="B1134" s="630">
        <v>2954.06</v>
      </c>
      <c r="C1134" s="632">
        <v>3301</v>
      </c>
      <c r="D1134" s="630">
        <v>3053</v>
      </c>
      <c r="E1134" s="630">
        <v>913.099</v>
      </c>
      <c r="F1134" s="364">
        <v>-0.690900320237233</v>
      </c>
      <c r="G1134" s="555"/>
    </row>
    <row r="1135" s="619" customFormat="true" ht="13.7" spans="1:7">
      <c r="A1135" s="453" t="s">
        <v>1034</v>
      </c>
      <c r="B1135" s="630">
        <v>4483</v>
      </c>
      <c r="C1135" s="632">
        <v>3985.97</v>
      </c>
      <c r="D1135" s="630">
        <v>3837</v>
      </c>
      <c r="E1135" s="630">
        <v>6728.61</v>
      </c>
      <c r="F1135" s="364">
        <v>0.500916796787865</v>
      </c>
      <c r="G1135" s="555"/>
    </row>
    <row r="1136" s="619" customFormat="true" ht="13.7" spans="1:7">
      <c r="A1136" s="453" t="s">
        <v>104</v>
      </c>
      <c r="B1136" s="630">
        <v>709.25</v>
      </c>
      <c r="C1136" s="632">
        <v>606</v>
      </c>
      <c r="D1136" s="630">
        <v>606</v>
      </c>
      <c r="E1136" s="630">
        <v>841.063</v>
      </c>
      <c r="F1136" s="364">
        <v>0.185848431441664</v>
      </c>
      <c r="G1136" s="555"/>
    </row>
    <row r="1137" s="619" customFormat="true" ht="13.7" spans="1:7">
      <c r="A1137" s="453" t="s">
        <v>1035</v>
      </c>
      <c r="B1137" s="630">
        <v>21952.254</v>
      </c>
      <c r="C1137" s="632">
        <v>29989.7841</v>
      </c>
      <c r="D1137" s="630">
        <v>27295</v>
      </c>
      <c r="E1137" s="630">
        <v>39734.7010003707</v>
      </c>
      <c r="F1137" s="364">
        <v>0.81005107723201</v>
      </c>
      <c r="G1137" s="555"/>
    </row>
    <row r="1138" s="619" customFormat="true" ht="13.7" spans="1:7">
      <c r="A1138" s="453" t="s">
        <v>1036</v>
      </c>
      <c r="B1138" s="630">
        <v>29141.65</v>
      </c>
      <c r="C1138" s="632">
        <v>28546.249014</v>
      </c>
      <c r="D1138" s="630">
        <v>27850</v>
      </c>
      <c r="E1138" s="630">
        <v>32937.925376371</v>
      </c>
      <c r="F1138" s="364">
        <v>0.130269747127256</v>
      </c>
      <c r="G1138" s="555"/>
    </row>
    <row r="1139" s="619" customFormat="true" ht="13.7" spans="1:7">
      <c r="A1139" s="453" t="s">
        <v>95</v>
      </c>
      <c r="B1139" s="630">
        <v>1682.33</v>
      </c>
      <c r="C1139" s="632">
        <v>1710</v>
      </c>
      <c r="D1139" s="630">
        <v>1710</v>
      </c>
      <c r="E1139" s="630">
        <v>0</v>
      </c>
      <c r="F1139" s="364">
        <v>-1</v>
      </c>
      <c r="G1139" s="555"/>
    </row>
    <row r="1140" s="619" customFormat="true" ht="13.7" spans="1:7">
      <c r="A1140" s="453" t="s">
        <v>96</v>
      </c>
      <c r="B1140" s="630">
        <v>31</v>
      </c>
      <c r="C1140" s="632">
        <v>31</v>
      </c>
      <c r="D1140" s="630">
        <v>31</v>
      </c>
      <c r="E1140" s="630">
        <v>0</v>
      </c>
      <c r="F1140" s="364">
        <v>-1</v>
      </c>
      <c r="G1140" s="555"/>
    </row>
    <row r="1141" s="619" customFormat="true" ht="13.7" spans="1:7">
      <c r="A1141" s="453" t="s">
        <v>97</v>
      </c>
      <c r="B1141" s="630">
        <v>0</v>
      </c>
      <c r="C1141" s="632">
        <v>0</v>
      </c>
      <c r="D1141" s="630">
        <v>0</v>
      </c>
      <c r="E1141" s="630">
        <v>0</v>
      </c>
      <c r="F1141" s="364"/>
      <c r="G1141" s="555"/>
    </row>
    <row r="1142" s="619" customFormat="true" ht="13.7" spans="1:7">
      <c r="A1142" s="453" t="s">
        <v>1037</v>
      </c>
      <c r="B1142" s="630">
        <v>1981.28</v>
      </c>
      <c r="C1142" s="632">
        <v>1819</v>
      </c>
      <c r="D1142" s="630">
        <v>1819</v>
      </c>
      <c r="E1142" s="630">
        <v>3735.880322</v>
      </c>
      <c r="F1142" s="364">
        <v>0.88558927662925</v>
      </c>
      <c r="G1142" s="555"/>
    </row>
    <row r="1143" s="619" customFormat="true" ht="13.7" spans="1:7">
      <c r="A1143" s="453" t="s">
        <v>1038</v>
      </c>
      <c r="B1143" s="630">
        <v>835.81</v>
      </c>
      <c r="C1143" s="632">
        <v>979</v>
      </c>
      <c r="D1143" s="630">
        <v>979</v>
      </c>
      <c r="E1143" s="630">
        <v>9496.41906787617</v>
      </c>
      <c r="F1143" s="364">
        <v>10.3619352100073</v>
      </c>
      <c r="G1143" s="555"/>
    </row>
    <row r="1144" s="619" customFormat="true" ht="13.7" spans="1:7">
      <c r="A1144" s="453" t="s">
        <v>1039</v>
      </c>
      <c r="B1144" s="630">
        <v>1604.64</v>
      </c>
      <c r="C1144" s="632">
        <v>1589</v>
      </c>
      <c r="D1144" s="630">
        <v>1589</v>
      </c>
      <c r="E1144" s="630">
        <v>1812.1118</v>
      </c>
      <c r="F1144" s="364">
        <v>0.129294919732775</v>
      </c>
      <c r="G1144" s="555"/>
    </row>
    <row r="1145" s="619" customFormat="true" ht="13.7" spans="1:7">
      <c r="A1145" s="453" t="s">
        <v>1040</v>
      </c>
      <c r="B1145" s="630">
        <v>6711.81</v>
      </c>
      <c r="C1145" s="632">
        <v>2155.079014</v>
      </c>
      <c r="D1145" s="630">
        <v>2125</v>
      </c>
      <c r="E1145" s="630">
        <v>1581.175014</v>
      </c>
      <c r="F1145" s="364">
        <v>-0.764418984744801</v>
      </c>
      <c r="G1145" s="555"/>
    </row>
    <row r="1146" s="619" customFormat="true" ht="13.7" spans="1:7">
      <c r="A1146" s="453" t="s">
        <v>1041</v>
      </c>
      <c r="B1146" s="630">
        <v>8923.88</v>
      </c>
      <c r="C1146" s="632">
        <v>9770.96</v>
      </c>
      <c r="D1146" s="630">
        <v>9634</v>
      </c>
      <c r="E1146" s="630">
        <v>4632.69</v>
      </c>
      <c r="F1146" s="364">
        <v>-0.480865946202773</v>
      </c>
      <c r="G1146" s="555"/>
    </row>
    <row r="1147" s="619" customFormat="true" ht="13.7" spans="1:7">
      <c r="A1147" s="453" t="s">
        <v>1042</v>
      </c>
      <c r="B1147" s="630">
        <v>2543.58</v>
      </c>
      <c r="C1147" s="632">
        <v>2453</v>
      </c>
      <c r="D1147" s="630">
        <v>2453</v>
      </c>
      <c r="E1147" s="630">
        <v>2907.2148</v>
      </c>
      <c r="F1147" s="364">
        <v>0.142961809732739</v>
      </c>
      <c r="G1147" s="555"/>
    </row>
    <row r="1148" s="619" customFormat="true" ht="13.7" spans="1:7">
      <c r="A1148" s="453" t="s">
        <v>1043</v>
      </c>
      <c r="B1148" s="630">
        <v>1230.89</v>
      </c>
      <c r="C1148" s="632">
        <v>1192</v>
      </c>
      <c r="D1148" s="630">
        <v>1192</v>
      </c>
      <c r="E1148" s="630">
        <v>820.56</v>
      </c>
      <c r="F1148" s="364">
        <v>-0.333360414009375</v>
      </c>
      <c r="G1148" s="555"/>
    </row>
    <row r="1149" s="619" customFormat="true" ht="13.7" spans="1:7">
      <c r="A1149" s="453" t="s">
        <v>1044</v>
      </c>
      <c r="B1149" s="630">
        <v>0</v>
      </c>
      <c r="C1149" s="632">
        <v>0</v>
      </c>
      <c r="D1149" s="630">
        <v>0</v>
      </c>
      <c r="E1149" s="630">
        <v>0</v>
      </c>
      <c r="F1149" s="364"/>
      <c r="G1149" s="555"/>
    </row>
    <row r="1150" s="619" customFormat="true" ht="13.7" spans="1:7">
      <c r="A1150" s="453" t="s">
        <v>1045</v>
      </c>
      <c r="B1150" s="630">
        <v>579.3</v>
      </c>
      <c r="C1150" s="632">
        <v>555</v>
      </c>
      <c r="D1150" s="630">
        <v>555</v>
      </c>
      <c r="E1150" s="630">
        <v>551.83</v>
      </c>
      <c r="F1150" s="364">
        <v>-0.0474192991541514</v>
      </c>
      <c r="G1150" s="555"/>
    </row>
    <row r="1151" s="619" customFormat="true" ht="13.7" spans="1:7">
      <c r="A1151" s="453" t="s">
        <v>1046</v>
      </c>
      <c r="B1151" s="630">
        <v>0</v>
      </c>
      <c r="C1151" s="632">
        <v>0</v>
      </c>
      <c r="D1151" s="630">
        <v>0</v>
      </c>
      <c r="E1151" s="630">
        <v>0</v>
      </c>
      <c r="F1151" s="364"/>
      <c r="G1151" s="555"/>
    </row>
    <row r="1152" s="619" customFormat="true" ht="13.7" spans="1:7">
      <c r="A1152" s="453" t="s">
        <v>1047</v>
      </c>
      <c r="B1152" s="630">
        <v>3017.13</v>
      </c>
      <c r="C1152" s="632">
        <v>6292.21</v>
      </c>
      <c r="D1152" s="630">
        <v>5763</v>
      </c>
      <c r="E1152" s="630">
        <v>7400.04437249483</v>
      </c>
      <c r="F1152" s="364">
        <v>1.4526766736915</v>
      </c>
      <c r="G1152" s="555"/>
    </row>
    <row r="1153" s="619" customFormat="true" ht="13.7" spans="1:7">
      <c r="A1153" s="453" t="s">
        <v>1048</v>
      </c>
      <c r="B1153" s="630">
        <v>15000</v>
      </c>
      <c r="C1153" s="632">
        <v>8114</v>
      </c>
      <c r="D1153" s="630">
        <v>8114</v>
      </c>
      <c r="E1153" s="630">
        <v>13138.673481</v>
      </c>
      <c r="F1153" s="364">
        <v>-0.1240884346</v>
      </c>
      <c r="G1153" s="555"/>
    </row>
    <row r="1154" s="619" customFormat="true" ht="13.7" spans="1:7">
      <c r="A1154" s="453" t="s">
        <v>1049</v>
      </c>
      <c r="B1154" s="630">
        <v>15000</v>
      </c>
      <c r="C1154" s="632">
        <v>8114</v>
      </c>
      <c r="D1154" s="630">
        <v>8114</v>
      </c>
      <c r="E1154" s="630">
        <v>13138.673481</v>
      </c>
      <c r="F1154" s="364">
        <v>-0.1240884346</v>
      </c>
      <c r="G1154" s="555"/>
    </row>
    <row r="1155" s="619" customFormat="true" ht="13.7" spans="1:7">
      <c r="A1155" s="453" t="s">
        <v>1050</v>
      </c>
      <c r="B1155" s="630">
        <v>777880.85</v>
      </c>
      <c r="C1155" s="632">
        <v>679218.598</v>
      </c>
      <c r="D1155" s="630">
        <v>599145</v>
      </c>
      <c r="E1155" s="630">
        <v>674430.997085</v>
      </c>
      <c r="F1155" s="364">
        <v>-0.132989329811886</v>
      </c>
      <c r="G1155" s="555"/>
    </row>
    <row r="1156" s="619" customFormat="true" ht="13.7" spans="1:7">
      <c r="A1156" s="453" t="s">
        <v>1051</v>
      </c>
      <c r="B1156" s="630">
        <v>167325.13</v>
      </c>
      <c r="C1156" s="632">
        <v>162695.598</v>
      </c>
      <c r="D1156" s="630">
        <v>82622</v>
      </c>
      <c r="E1156" s="630">
        <v>192693.245081</v>
      </c>
      <c r="F1156" s="364">
        <v>0.151609713860674</v>
      </c>
      <c r="G1156" s="555"/>
    </row>
    <row r="1157" s="619" customFormat="true" ht="13.7" spans="1:7">
      <c r="A1157" s="453" t="s">
        <v>1052</v>
      </c>
      <c r="B1157" s="630">
        <v>0</v>
      </c>
      <c r="C1157" s="632">
        <v>0</v>
      </c>
      <c r="D1157" s="630">
        <v>0</v>
      </c>
      <c r="E1157" s="630">
        <v>0</v>
      </c>
      <c r="F1157" s="364"/>
      <c r="G1157" s="555"/>
    </row>
    <row r="1158" s="619" customFormat="true" ht="13.7" spans="1:7">
      <c r="A1158" s="453" t="s">
        <v>1053</v>
      </c>
      <c r="B1158" s="630">
        <v>0</v>
      </c>
      <c r="C1158" s="632">
        <v>0</v>
      </c>
      <c r="D1158" s="630">
        <v>0</v>
      </c>
      <c r="E1158" s="630">
        <v>0</v>
      </c>
      <c r="F1158" s="364"/>
      <c r="G1158" s="555"/>
    </row>
    <row r="1159" s="619" customFormat="true" ht="13.7" spans="1:7">
      <c r="A1159" s="453" t="s">
        <v>1054</v>
      </c>
      <c r="B1159" s="630">
        <v>0</v>
      </c>
      <c r="C1159" s="632">
        <v>0</v>
      </c>
      <c r="D1159" s="630">
        <v>0</v>
      </c>
      <c r="E1159" s="630">
        <v>0</v>
      </c>
      <c r="F1159" s="364"/>
      <c r="G1159" s="555"/>
    </row>
    <row r="1160" s="619" customFormat="true" ht="13.7" spans="1:7">
      <c r="A1160" s="453" t="s">
        <v>1055</v>
      </c>
      <c r="B1160" s="630">
        <v>0</v>
      </c>
      <c r="C1160" s="632">
        <v>0</v>
      </c>
      <c r="D1160" s="630">
        <v>0</v>
      </c>
      <c r="E1160" s="630">
        <v>0</v>
      </c>
      <c r="F1160" s="364"/>
      <c r="G1160" s="555"/>
    </row>
    <row r="1161" s="619" customFormat="true" ht="13.7" spans="1:7">
      <c r="A1161" s="453" t="s">
        <v>1056</v>
      </c>
      <c r="B1161" s="630">
        <v>0</v>
      </c>
      <c r="C1161" s="632">
        <v>0</v>
      </c>
      <c r="D1161" s="630">
        <v>0</v>
      </c>
      <c r="E1161" s="630">
        <v>0</v>
      </c>
      <c r="F1161" s="364"/>
      <c r="G1161" s="555"/>
    </row>
    <row r="1162" s="619" customFormat="true" ht="13.7" spans="1:7">
      <c r="A1162" s="453" t="s">
        <v>1057</v>
      </c>
      <c r="B1162" s="630">
        <v>8499.18</v>
      </c>
      <c r="C1162" s="632">
        <v>8851</v>
      </c>
      <c r="D1162" s="630">
        <v>8851</v>
      </c>
      <c r="E1162" s="630">
        <v>0</v>
      </c>
      <c r="F1162" s="364">
        <v>-1</v>
      </c>
      <c r="G1162" s="555"/>
    </row>
    <row r="1163" s="619" customFormat="true" ht="13.7" spans="1:7">
      <c r="A1163" s="453" t="s">
        <v>1058</v>
      </c>
      <c r="B1163" s="630">
        <v>0</v>
      </c>
      <c r="C1163" s="632">
        <v>0</v>
      </c>
      <c r="D1163" s="630">
        <v>0</v>
      </c>
      <c r="E1163" s="630">
        <v>0</v>
      </c>
      <c r="F1163" s="364"/>
      <c r="G1163" s="555"/>
    </row>
    <row r="1164" s="619" customFormat="true" ht="13.7" spans="1:7">
      <c r="A1164" s="453" t="s">
        <v>1059</v>
      </c>
      <c r="B1164" s="630">
        <v>0</v>
      </c>
      <c r="C1164" s="632">
        <v>0</v>
      </c>
      <c r="D1164" s="630">
        <v>0</v>
      </c>
      <c r="E1164" s="630">
        <v>0</v>
      </c>
      <c r="F1164" s="364"/>
      <c r="G1164" s="555"/>
    </row>
    <row r="1165" s="619" customFormat="true" ht="13.7" spans="1:7">
      <c r="A1165" s="453" t="s">
        <v>1060</v>
      </c>
      <c r="B1165" s="630">
        <v>0</v>
      </c>
      <c r="C1165" s="632">
        <v>125602</v>
      </c>
      <c r="D1165" s="630">
        <v>45602</v>
      </c>
      <c r="E1165" s="630">
        <v>189392.6011</v>
      </c>
      <c r="F1165" s="364"/>
      <c r="G1165" s="555"/>
    </row>
    <row r="1166" s="619" customFormat="true" ht="13.7" spans="1:7">
      <c r="A1166" s="453" t="s">
        <v>1061</v>
      </c>
      <c r="B1166" s="630">
        <v>158825.95</v>
      </c>
      <c r="C1166" s="632">
        <v>28242.598</v>
      </c>
      <c r="D1166" s="630">
        <v>28169</v>
      </c>
      <c r="E1166" s="630">
        <v>3300.643981</v>
      </c>
      <c r="F1166" s="364">
        <v>-0.979218484252731</v>
      </c>
      <c r="G1166" s="555"/>
    </row>
    <row r="1167" s="619" customFormat="true" ht="13.7" spans="1:7">
      <c r="A1167" s="453" t="s">
        <v>1062</v>
      </c>
      <c r="B1167" s="630">
        <v>499534.48</v>
      </c>
      <c r="C1167" s="632">
        <v>485636</v>
      </c>
      <c r="D1167" s="630">
        <v>485636</v>
      </c>
      <c r="E1167" s="630">
        <v>448290.840193</v>
      </c>
      <c r="F1167" s="364">
        <v>-0.102582788293213</v>
      </c>
      <c r="G1167" s="555"/>
    </row>
    <row r="1168" s="619" customFormat="true" ht="13.7" spans="1:7">
      <c r="A1168" s="453" t="s">
        <v>1063</v>
      </c>
      <c r="B1168" s="630">
        <v>167573.57</v>
      </c>
      <c r="C1168" s="632">
        <v>172374</v>
      </c>
      <c r="D1168" s="630">
        <v>172374</v>
      </c>
      <c r="E1168" s="630">
        <v>162680.171134</v>
      </c>
      <c r="F1168" s="364">
        <v>-0.0292014955938458</v>
      </c>
      <c r="G1168" s="555"/>
    </row>
    <row r="1169" s="619" customFormat="true" ht="13.7" spans="1:7">
      <c r="A1169" s="453" t="s">
        <v>1064</v>
      </c>
      <c r="B1169" s="630">
        <v>0</v>
      </c>
      <c r="C1169" s="632">
        <v>0</v>
      </c>
      <c r="D1169" s="630">
        <v>0</v>
      </c>
      <c r="E1169" s="630">
        <v>0</v>
      </c>
      <c r="F1169" s="364"/>
      <c r="G1169" s="555"/>
    </row>
    <row r="1170" s="619" customFormat="true" ht="13.7" spans="1:7">
      <c r="A1170" s="453" t="s">
        <v>1065</v>
      </c>
      <c r="B1170" s="630">
        <v>331960.91</v>
      </c>
      <c r="C1170" s="632">
        <v>313262</v>
      </c>
      <c r="D1170" s="630">
        <v>313262</v>
      </c>
      <c r="E1170" s="630">
        <v>285610.669059</v>
      </c>
      <c r="F1170" s="364">
        <v>-0.139625599113462</v>
      </c>
      <c r="G1170" s="555"/>
    </row>
    <row r="1171" s="619" customFormat="true" ht="41.05" spans="1:7">
      <c r="A1171" s="453" t="s">
        <v>1066</v>
      </c>
      <c r="B1171" s="630">
        <v>111021.24</v>
      </c>
      <c r="C1171" s="632">
        <v>30887</v>
      </c>
      <c r="D1171" s="630">
        <v>30887</v>
      </c>
      <c r="E1171" s="630">
        <v>33446.911811</v>
      </c>
      <c r="F1171" s="364">
        <v>-0.698734117804845</v>
      </c>
      <c r="G1171" s="555" t="s">
        <v>1067</v>
      </c>
    </row>
    <row r="1172" s="619" customFormat="true" ht="13.7" spans="1:7">
      <c r="A1172" s="453" t="s">
        <v>1068</v>
      </c>
      <c r="B1172" s="630">
        <v>0</v>
      </c>
      <c r="C1172" s="632">
        <v>0</v>
      </c>
      <c r="D1172" s="630">
        <v>0</v>
      </c>
      <c r="E1172" s="630">
        <v>0</v>
      </c>
      <c r="F1172" s="364"/>
      <c r="G1172" s="555"/>
    </row>
    <row r="1173" s="619" customFormat="true" ht="13.7" spans="1:7">
      <c r="A1173" s="453" t="s">
        <v>1069</v>
      </c>
      <c r="B1173" s="630">
        <v>12005.85</v>
      </c>
      <c r="C1173" s="632">
        <v>12729</v>
      </c>
      <c r="D1173" s="630">
        <v>12729</v>
      </c>
      <c r="E1173" s="630">
        <v>10214.571017</v>
      </c>
      <c r="F1173" s="364">
        <v>-0.149200513333083</v>
      </c>
      <c r="G1173" s="555"/>
    </row>
    <row r="1174" s="619" customFormat="true" ht="13.7" spans="1:7">
      <c r="A1174" s="453" t="s">
        <v>1070</v>
      </c>
      <c r="B1174" s="630">
        <v>99015.39</v>
      </c>
      <c r="C1174" s="632">
        <v>18158</v>
      </c>
      <c r="D1174" s="630">
        <v>18158</v>
      </c>
      <c r="E1174" s="630">
        <v>23232.340794</v>
      </c>
      <c r="F1174" s="364">
        <v>-0.765366365834644</v>
      </c>
      <c r="G1174" s="555"/>
    </row>
    <row r="1175" s="619" customFormat="true" ht="13.7" spans="1:7">
      <c r="A1175" s="453" t="s">
        <v>1071</v>
      </c>
      <c r="B1175" s="630">
        <v>98550</v>
      </c>
      <c r="C1175" s="632">
        <v>-2323</v>
      </c>
      <c r="D1175" s="630">
        <v>-2323</v>
      </c>
      <c r="E1175" s="630">
        <v>114841.4</v>
      </c>
      <c r="F1175" s="364">
        <v>0.165311009639777</v>
      </c>
      <c r="G1175" s="555"/>
    </row>
    <row r="1176" s="619" customFormat="true" ht="13.7" spans="1:7">
      <c r="A1176" s="453" t="s">
        <v>1072</v>
      </c>
      <c r="B1176" s="630">
        <v>1066</v>
      </c>
      <c r="C1176" s="632">
        <v>500</v>
      </c>
      <c r="D1176" s="630">
        <v>500</v>
      </c>
      <c r="E1176" s="630">
        <v>566</v>
      </c>
      <c r="F1176" s="364">
        <v>-0.469043151969981</v>
      </c>
      <c r="G1176" s="555"/>
    </row>
    <row r="1177" s="619" customFormat="true" ht="13.7" spans="1:7">
      <c r="A1177" s="453" t="s">
        <v>95</v>
      </c>
      <c r="B1177" s="630">
        <v>0</v>
      </c>
      <c r="C1177" s="632">
        <v>0</v>
      </c>
      <c r="D1177" s="630">
        <v>0</v>
      </c>
      <c r="E1177" s="630">
        <v>0</v>
      </c>
      <c r="F1177" s="364"/>
      <c r="G1177" s="555"/>
    </row>
    <row r="1178" s="619" customFormat="true" ht="13.7" spans="1:7">
      <c r="A1178" s="453" t="s">
        <v>96</v>
      </c>
      <c r="B1178" s="630">
        <v>0</v>
      </c>
      <c r="C1178" s="632">
        <v>0</v>
      </c>
      <c r="D1178" s="630">
        <v>0</v>
      </c>
      <c r="E1178" s="630">
        <v>0</v>
      </c>
      <c r="F1178" s="364"/>
      <c r="G1178" s="555"/>
    </row>
    <row r="1179" s="619" customFormat="true" ht="13.7" spans="1:7">
      <c r="A1179" s="453" t="s">
        <v>97</v>
      </c>
      <c r="B1179" s="630">
        <v>0</v>
      </c>
      <c r="C1179" s="632">
        <v>0</v>
      </c>
      <c r="D1179" s="630">
        <v>0</v>
      </c>
      <c r="E1179" s="630">
        <v>0</v>
      </c>
      <c r="F1179" s="364"/>
      <c r="G1179" s="555"/>
    </row>
    <row r="1180" s="619" customFormat="true" ht="13.7" spans="1:7">
      <c r="A1180" s="453" t="s">
        <v>1073</v>
      </c>
      <c r="B1180" s="630">
        <v>0</v>
      </c>
      <c r="C1180" s="632">
        <v>0</v>
      </c>
      <c r="D1180" s="630">
        <v>0</v>
      </c>
      <c r="E1180" s="630">
        <v>0</v>
      </c>
      <c r="F1180" s="364"/>
      <c r="G1180" s="555"/>
    </row>
    <row r="1181" s="619" customFormat="true" ht="13.7" spans="1:7">
      <c r="A1181" s="453" t="s">
        <v>1074</v>
      </c>
      <c r="B1181" s="630">
        <v>0</v>
      </c>
      <c r="C1181" s="632">
        <v>0</v>
      </c>
      <c r="D1181" s="630">
        <v>0</v>
      </c>
      <c r="E1181" s="630">
        <v>0</v>
      </c>
      <c r="F1181" s="364"/>
      <c r="G1181" s="555"/>
    </row>
    <row r="1182" s="619" customFormat="true" ht="13.7" spans="1:7">
      <c r="A1182" s="453" t="s">
        <v>1075</v>
      </c>
      <c r="B1182" s="630">
        <v>0</v>
      </c>
      <c r="C1182" s="632">
        <v>0</v>
      </c>
      <c r="D1182" s="630">
        <v>0</v>
      </c>
      <c r="E1182" s="630">
        <v>0</v>
      </c>
      <c r="F1182" s="364"/>
      <c r="G1182" s="555"/>
    </row>
    <row r="1183" s="619" customFormat="true" ht="13.7" spans="1:7">
      <c r="A1183" s="453" t="s">
        <v>1076</v>
      </c>
      <c r="B1183" s="630">
        <v>0</v>
      </c>
      <c r="C1183" s="632">
        <v>0</v>
      </c>
      <c r="D1183" s="630">
        <v>0</v>
      </c>
      <c r="E1183" s="630">
        <v>0</v>
      </c>
      <c r="F1183" s="364"/>
      <c r="G1183" s="555"/>
    </row>
    <row r="1184" s="619" customFormat="true" ht="13.7" spans="1:7">
      <c r="A1184" s="453" t="s">
        <v>1077</v>
      </c>
      <c r="B1184" s="630">
        <v>0</v>
      </c>
      <c r="C1184" s="632">
        <v>0</v>
      </c>
      <c r="D1184" s="630">
        <v>0</v>
      </c>
      <c r="E1184" s="630">
        <v>0</v>
      </c>
      <c r="F1184" s="364"/>
      <c r="G1184" s="555"/>
    </row>
    <row r="1185" s="619" customFormat="true" ht="13.7" spans="1:7">
      <c r="A1185" s="453" t="s">
        <v>1078</v>
      </c>
      <c r="B1185" s="630">
        <v>0</v>
      </c>
      <c r="C1185" s="632">
        <v>0</v>
      </c>
      <c r="D1185" s="630">
        <v>0</v>
      </c>
      <c r="E1185" s="630">
        <v>0</v>
      </c>
      <c r="F1185" s="364"/>
      <c r="G1185" s="555"/>
    </row>
    <row r="1186" s="619" customFormat="true" ht="13.7" spans="1:7">
      <c r="A1186" s="453" t="s">
        <v>1079</v>
      </c>
      <c r="B1186" s="630">
        <v>0</v>
      </c>
      <c r="C1186" s="632">
        <v>0</v>
      </c>
      <c r="D1186" s="630">
        <v>0</v>
      </c>
      <c r="E1186" s="630">
        <v>0</v>
      </c>
      <c r="F1186" s="364"/>
      <c r="G1186" s="555"/>
    </row>
    <row r="1187" s="619" customFormat="true" ht="13.7" spans="1:7">
      <c r="A1187" s="453" t="s">
        <v>1080</v>
      </c>
      <c r="B1187" s="630">
        <v>0</v>
      </c>
      <c r="C1187" s="632">
        <v>0</v>
      </c>
      <c r="D1187" s="630">
        <v>0</v>
      </c>
      <c r="E1187" s="630">
        <v>0</v>
      </c>
      <c r="F1187" s="364"/>
      <c r="G1187" s="555"/>
    </row>
    <row r="1188" s="619" customFormat="true" ht="13.7" spans="1:7">
      <c r="A1188" s="453" t="s">
        <v>1081</v>
      </c>
      <c r="B1188" s="630">
        <v>0</v>
      </c>
      <c r="C1188" s="632">
        <v>0</v>
      </c>
      <c r="D1188" s="630">
        <v>0</v>
      </c>
      <c r="E1188" s="630">
        <v>0</v>
      </c>
      <c r="F1188" s="364"/>
      <c r="G1188" s="555"/>
    </row>
    <row r="1189" s="619" customFormat="true" ht="13.7" spans="1:7">
      <c r="A1189" s="453" t="s">
        <v>1082</v>
      </c>
      <c r="B1189" s="630"/>
      <c r="C1189" s="632">
        <v>0</v>
      </c>
      <c r="D1189" s="630">
        <v>0</v>
      </c>
      <c r="E1189" s="630">
        <v>0</v>
      </c>
      <c r="F1189" s="364"/>
      <c r="G1189" s="555"/>
    </row>
    <row r="1190" s="619" customFormat="true" ht="13.7" spans="1:7">
      <c r="A1190" s="453" t="s">
        <v>1083</v>
      </c>
      <c r="B1190" s="630"/>
      <c r="C1190" s="632">
        <v>0</v>
      </c>
      <c r="D1190" s="630">
        <v>0</v>
      </c>
      <c r="E1190" s="630">
        <v>0</v>
      </c>
      <c r="F1190" s="364"/>
      <c r="G1190" s="555"/>
    </row>
    <row r="1191" s="619" customFormat="true" ht="13.7" spans="1:7">
      <c r="A1191" s="453" t="s">
        <v>1084</v>
      </c>
      <c r="B1191" s="630"/>
      <c r="C1191" s="632">
        <v>0</v>
      </c>
      <c r="D1191" s="630">
        <v>0</v>
      </c>
      <c r="E1191" s="630">
        <v>0</v>
      </c>
      <c r="F1191" s="364"/>
      <c r="G1191" s="555"/>
    </row>
    <row r="1192" s="619" customFormat="true" ht="13.7" spans="1:7">
      <c r="A1192" s="453" t="s">
        <v>104</v>
      </c>
      <c r="B1192" s="630">
        <v>0</v>
      </c>
      <c r="C1192" s="632">
        <v>0</v>
      </c>
      <c r="D1192" s="630">
        <v>0</v>
      </c>
      <c r="E1192" s="630">
        <v>0</v>
      </c>
      <c r="F1192" s="364"/>
      <c r="G1192" s="555"/>
    </row>
    <row r="1193" s="619" customFormat="true" ht="13.7" spans="1:7">
      <c r="A1193" s="453" t="s">
        <v>1085</v>
      </c>
      <c r="B1193" s="630">
        <v>1066</v>
      </c>
      <c r="C1193" s="632">
        <v>500</v>
      </c>
      <c r="D1193" s="630">
        <v>500</v>
      </c>
      <c r="E1193" s="630">
        <v>566</v>
      </c>
      <c r="F1193" s="364">
        <v>-0.469043151969981</v>
      </c>
      <c r="G1193" s="555"/>
    </row>
    <row r="1194" s="619" customFormat="true" ht="13.7" spans="1:7">
      <c r="A1194" s="453" t="s">
        <v>1086</v>
      </c>
      <c r="B1194" s="630">
        <v>0</v>
      </c>
      <c r="C1194" s="632">
        <v>0</v>
      </c>
      <c r="D1194" s="630">
        <v>0</v>
      </c>
      <c r="E1194" s="630">
        <v>0</v>
      </c>
      <c r="F1194" s="364"/>
      <c r="G1194" s="555"/>
    </row>
    <row r="1195" s="619" customFormat="true" ht="13.7" spans="1:7">
      <c r="A1195" s="453" t="s">
        <v>1087</v>
      </c>
      <c r="B1195" s="630">
        <v>0</v>
      </c>
      <c r="C1195" s="632">
        <v>0</v>
      </c>
      <c r="D1195" s="630">
        <v>0</v>
      </c>
      <c r="E1195" s="630">
        <v>0</v>
      </c>
      <c r="F1195" s="364"/>
      <c r="G1195" s="555"/>
    </row>
    <row r="1196" s="619" customFormat="true" ht="13.7" spans="1:7">
      <c r="A1196" s="453" t="s">
        <v>1088</v>
      </c>
      <c r="B1196" s="630">
        <v>0</v>
      </c>
      <c r="C1196" s="632">
        <v>0</v>
      </c>
      <c r="D1196" s="630">
        <v>0</v>
      </c>
      <c r="E1196" s="630">
        <v>0</v>
      </c>
      <c r="F1196" s="364"/>
      <c r="G1196" s="555"/>
    </row>
    <row r="1197" s="619" customFormat="true" ht="13.7" spans="1:7">
      <c r="A1197" s="453" t="s">
        <v>1089</v>
      </c>
      <c r="B1197" s="630">
        <v>0</v>
      </c>
      <c r="C1197" s="632">
        <v>0</v>
      </c>
      <c r="D1197" s="630">
        <v>0</v>
      </c>
      <c r="E1197" s="630">
        <v>0</v>
      </c>
      <c r="F1197" s="364"/>
      <c r="G1197" s="555"/>
    </row>
    <row r="1198" s="619" customFormat="true" ht="13.7" spans="1:7">
      <c r="A1198" s="453" t="s">
        <v>1090</v>
      </c>
      <c r="B1198" s="630">
        <v>0</v>
      </c>
      <c r="C1198" s="632">
        <v>0</v>
      </c>
      <c r="D1198" s="630">
        <v>0</v>
      </c>
      <c r="E1198" s="630">
        <v>0</v>
      </c>
      <c r="F1198" s="364"/>
      <c r="G1198" s="555"/>
    </row>
    <row r="1199" s="619" customFormat="true" ht="54.7" spans="1:7">
      <c r="A1199" s="453" t="s">
        <v>1091</v>
      </c>
      <c r="B1199" s="630">
        <v>91484</v>
      </c>
      <c r="C1199" s="632">
        <v>-2823</v>
      </c>
      <c r="D1199" s="630">
        <v>-2823</v>
      </c>
      <c r="E1199" s="630">
        <v>113613.4</v>
      </c>
      <c r="F1199" s="364">
        <v>0.241893664465918</v>
      </c>
      <c r="G1199" s="555" t="s">
        <v>1092</v>
      </c>
    </row>
    <row r="1200" s="619" customFormat="true" ht="13.7" spans="1:7">
      <c r="A1200" s="453" t="s">
        <v>1093</v>
      </c>
      <c r="B1200" s="630">
        <v>91484</v>
      </c>
      <c r="C1200" s="632">
        <v>-2823</v>
      </c>
      <c r="D1200" s="630">
        <v>-2823</v>
      </c>
      <c r="E1200" s="630">
        <v>113613.4</v>
      </c>
      <c r="F1200" s="364">
        <v>0.241893664465918</v>
      </c>
      <c r="G1200" s="555"/>
    </row>
    <row r="1201" s="619" customFormat="true" ht="13.7" spans="1:7">
      <c r="A1201" s="453" t="s">
        <v>1094</v>
      </c>
      <c r="B1201" s="630">
        <v>0</v>
      </c>
      <c r="C1201" s="632">
        <v>0</v>
      </c>
      <c r="D1201" s="630">
        <v>0</v>
      </c>
      <c r="E1201" s="630">
        <v>0</v>
      </c>
      <c r="F1201" s="364"/>
      <c r="G1201" s="555"/>
    </row>
    <row r="1202" s="619" customFormat="true" ht="13.7" spans="1:7">
      <c r="A1202" s="453" t="s">
        <v>1095</v>
      </c>
      <c r="B1202" s="630">
        <v>0</v>
      </c>
      <c r="C1202" s="632">
        <v>0</v>
      </c>
      <c r="D1202" s="630">
        <v>0</v>
      </c>
      <c r="E1202" s="630">
        <v>0</v>
      </c>
      <c r="F1202" s="364"/>
      <c r="G1202" s="555"/>
    </row>
    <row r="1203" s="619" customFormat="true" ht="13.7" spans="1:7">
      <c r="A1203" s="453" t="s">
        <v>1096</v>
      </c>
      <c r="B1203" s="630">
        <v>0</v>
      </c>
      <c r="C1203" s="632">
        <v>0</v>
      </c>
      <c r="D1203" s="630">
        <v>0</v>
      </c>
      <c r="E1203" s="630">
        <v>0</v>
      </c>
      <c r="F1203" s="364"/>
      <c r="G1203" s="555"/>
    </row>
    <row r="1204" s="619" customFormat="true" ht="13.7" spans="1:7">
      <c r="A1204" s="453" t="s">
        <v>1097</v>
      </c>
      <c r="B1204" s="630">
        <v>0</v>
      </c>
      <c r="C1204" s="632">
        <v>0</v>
      </c>
      <c r="D1204" s="630">
        <v>0</v>
      </c>
      <c r="E1204" s="630">
        <v>0</v>
      </c>
      <c r="F1204" s="364"/>
      <c r="G1204" s="555"/>
    </row>
    <row r="1205" s="619" customFormat="true" ht="27.35" spans="1:7">
      <c r="A1205" s="453" t="s">
        <v>1098</v>
      </c>
      <c r="B1205" s="630">
        <v>6000</v>
      </c>
      <c r="C1205" s="632">
        <v>0</v>
      </c>
      <c r="D1205" s="630">
        <v>0</v>
      </c>
      <c r="E1205" s="630">
        <v>662</v>
      </c>
      <c r="F1205" s="364">
        <v>-0.889666666666667</v>
      </c>
      <c r="G1205" s="555" t="s">
        <v>1099</v>
      </c>
    </row>
    <row r="1206" s="619" customFormat="true" ht="13.7" spans="1:7">
      <c r="A1206" s="453" t="s">
        <v>1100</v>
      </c>
      <c r="B1206" s="630">
        <v>0</v>
      </c>
      <c r="C1206" s="632">
        <v>0</v>
      </c>
      <c r="D1206" s="630">
        <v>0</v>
      </c>
      <c r="E1206" s="630">
        <v>0</v>
      </c>
      <c r="F1206" s="364"/>
      <c r="G1206" s="555"/>
    </row>
    <row r="1207" s="619" customFormat="true" ht="13.7" spans="1:7">
      <c r="A1207" s="453" t="s">
        <v>1101</v>
      </c>
      <c r="B1207" s="630">
        <v>0</v>
      </c>
      <c r="C1207" s="632">
        <v>0</v>
      </c>
      <c r="D1207" s="630">
        <v>0</v>
      </c>
      <c r="E1207" s="630">
        <v>0</v>
      </c>
      <c r="F1207" s="364"/>
      <c r="G1207" s="555"/>
    </row>
    <row r="1208" s="619" customFormat="true" ht="13.7" spans="1:7">
      <c r="A1208" s="453" t="s">
        <v>1102</v>
      </c>
      <c r="B1208" s="630">
        <v>0</v>
      </c>
      <c r="C1208" s="632">
        <v>0</v>
      </c>
      <c r="D1208" s="630">
        <v>0</v>
      </c>
      <c r="E1208" s="630">
        <v>0</v>
      </c>
      <c r="F1208" s="364"/>
      <c r="G1208" s="555"/>
    </row>
    <row r="1209" s="619" customFormat="true" ht="13.7" spans="1:7">
      <c r="A1209" s="453" t="s">
        <v>1103</v>
      </c>
      <c r="B1209" s="630">
        <v>0</v>
      </c>
      <c r="C1209" s="632">
        <v>0</v>
      </c>
      <c r="D1209" s="630">
        <v>0</v>
      </c>
      <c r="E1209" s="630">
        <v>0</v>
      </c>
      <c r="F1209" s="364"/>
      <c r="G1209" s="555"/>
    </row>
    <row r="1210" s="619" customFormat="true" ht="13.7" spans="1:7">
      <c r="A1210" s="453" t="s">
        <v>1104</v>
      </c>
      <c r="B1210" s="630">
        <v>0</v>
      </c>
      <c r="C1210" s="632">
        <v>0</v>
      </c>
      <c r="D1210" s="630">
        <v>0</v>
      </c>
      <c r="E1210" s="630">
        <v>0</v>
      </c>
      <c r="F1210" s="364"/>
      <c r="G1210" s="555"/>
    </row>
    <row r="1211" s="619" customFormat="true" ht="13.7" spans="1:7">
      <c r="A1211" s="453" t="s">
        <v>1105</v>
      </c>
      <c r="B1211" s="630">
        <v>0</v>
      </c>
      <c r="C1211" s="632">
        <v>0</v>
      </c>
      <c r="D1211" s="630">
        <v>0</v>
      </c>
      <c r="E1211" s="630">
        <v>0</v>
      </c>
      <c r="F1211" s="364"/>
      <c r="G1211" s="555"/>
    </row>
    <row r="1212" s="619" customFormat="true" ht="13.7" spans="1:7">
      <c r="A1212" s="453" t="s">
        <v>1106</v>
      </c>
      <c r="B1212" s="630">
        <v>0</v>
      </c>
      <c r="C1212" s="632">
        <v>0</v>
      </c>
      <c r="D1212" s="630">
        <v>0</v>
      </c>
      <c r="E1212" s="630">
        <v>0</v>
      </c>
      <c r="F1212" s="364"/>
      <c r="G1212" s="555"/>
    </row>
    <row r="1213" s="619" customFormat="true" ht="13.7" spans="1:7">
      <c r="A1213" s="453" t="s">
        <v>1107</v>
      </c>
      <c r="B1213" s="630">
        <v>0</v>
      </c>
      <c r="C1213" s="632">
        <v>0</v>
      </c>
      <c r="D1213" s="630">
        <v>0</v>
      </c>
      <c r="E1213" s="630">
        <v>0</v>
      </c>
      <c r="F1213" s="364"/>
      <c r="G1213" s="555"/>
    </row>
    <row r="1214" s="619" customFormat="true" ht="13.7" spans="1:7">
      <c r="A1214" s="453" t="s">
        <v>1108</v>
      </c>
      <c r="B1214" s="630">
        <v>0</v>
      </c>
      <c r="C1214" s="632">
        <v>0</v>
      </c>
      <c r="D1214" s="630">
        <v>0</v>
      </c>
      <c r="E1214" s="630">
        <v>0</v>
      </c>
      <c r="F1214" s="364"/>
      <c r="G1214" s="555"/>
    </row>
    <row r="1215" s="619" customFormat="true" ht="13.7" spans="1:7">
      <c r="A1215" s="453" t="s">
        <v>1109</v>
      </c>
      <c r="B1215" s="630">
        <v>0</v>
      </c>
      <c r="C1215" s="632">
        <v>0</v>
      </c>
      <c r="D1215" s="630">
        <v>0</v>
      </c>
      <c r="E1215" s="630">
        <v>0</v>
      </c>
      <c r="F1215" s="364"/>
      <c r="G1215" s="555"/>
    </row>
    <row r="1216" s="619" customFormat="true" ht="13.7" spans="1:7">
      <c r="A1216" s="453" t="s">
        <v>1110</v>
      </c>
      <c r="B1216" s="630"/>
      <c r="C1216" s="632">
        <v>0</v>
      </c>
      <c r="D1216" s="630">
        <v>0</v>
      </c>
      <c r="E1216" s="630">
        <v>0</v>
      </c>
      <c r="F1216" s="364"/>
      <c r="G1216" s="555"/>
    </row>
    <row r="1217" s="619" customFormat="true" ht="13.7" spans="1:7">
      <c r="A1217" s="453" t="s">
        <v>1111</v>
      </c>
      <c r="B1217" s="630">
        <v>6000</v>
      </c>
      <c r="C1217" s="632">
        <v>0</v>
      </c>
      <c r="D1217" s="630">
        <v>0</v>
      </c>
      <c r="E1217" s="630">
        <v>662</v>
      </c>
      <c r="F1217" s="364">
        <v>-0.889666666666667</v>
      </c>
      <c r="G1217" s="555"/>
    </row>
    <row r="1218" s="619" customFormat="true" ht="13.7" spans="1:7">
      <c r="A1218" s="453" t="s">
        <v>1112</v>
      </c>
      <c r="B1218" s="630">
        <v>136120.1</v>
      </c>
      <c r="C1218" s="632">
        <v>79047.909212</v>
      </c>
      <c r="D1218" s="630">
        <v>52562</v>
      </c>
      <c r="E1218" s="630">
        <v>138062.388628443</v>
      </c>
      <c r="F1218" s="364">
        <v>0.0142689333055388</v>
      </c>
      <c r="G1218" s="555"/>
    </row>
    <row r="1219" s="619" customFormat="true" ht="27.35" spans="1:7">
      <c r="A1219" s="453" t="s">
        <v>1113</v>
      </c>
      <c r="B1219" s="630">
        <v>43628.87</v>
      </c>
      <c r="C1219" s="632">
        <v>38437.451288</v>
      </c>
      <c r="D1219" s="630">
        <v>35458</v>
      </c>
      <c r="E1219" s="630">
        <v>54655.1897720309</v>
      </c>
      <c r="F1219" s="364">
        <v>0.252729895870118</v>
      </c>
      <c r="G1219" s="555" t="s">
        <v>1114</v>
      </c>
    </row>
    <row r="1220" s="619" customFormat="true" ht="13.7" spans="1:7">
      <c r="A1220" s="453" t="s">
        <v>95</v>
      </c>
      <c r="B1220" s="630">
        <v>3221.15</v>
      </c>
      <c r="C1220" s="632">
        <v>3210</v>
      </c>
      <c r="D1220" s="630">
        <v>3210</v>
      </c>
      <c r="E1220" s="630">
        <v>3167.177664</v>
      </c>
      <c r="F1220" s="364">
        <v>-0.0167556108843115</v>
      </c>
      <c r="G1220" s="555"/>
    </row>
    <row r="1221" s="619" customFormat="true" ht="13.7" spans="1:7">
      <c r="A1221" s="453" t="s">
        <v>96</v>
      </c>
      <c r="B1221" s="630">
        <v>722.26</v>
      </c>
      <c r="C1221" s="632">
        <v>702</v>
      </c>
      <c r="D1221" s="630">
        <v>702</v>
      </c>
      <c r="E1221" s="630">
        <v>951.91</v>
      </c>
      <c r="F1221" s="364">
        <v>0.317960291307839</v>
      </c>
      <c r="G1221" s="555"/>
    </row>
    <row r="1222" s="619" customFormat="true" ht="13.7" spans="1:7">
      <c r="A1222" s="453" t="s">
        <v>97</v>
      </c>
      <c r="B1222" s="630">
        <v>0</v>
      </c>
      <c r="C1222" s="632">
        <v>0</v>
      </c>
      <c r="D1222" s="630">
        <v>0</v>
      </c>
      <c r="E1222" s="630">
        <v>0</v>
      </c>
      <c r="F1222" s="364"/>
      <c r="G1222" s="555"/>
    </row>
    <row r="1223" s="619" customFormat="true" ht="13.7" spans="1:7">
      <c r="A1223" s="453" t="s">
        <v>1115</v>
      </c>
      <c r="B1223" s="630">
        <v>5687.81</v>
      </c>
      <c r="C1223" s="632">
        <v>4512</v>
      </c>
      <c r="D1223" s="630">
        <v>4512</v>
      </c>
      <c r="E1223" s="630">
        <v>6122.41</v>
      </c>
      <c r="F1223" s="364">
        <v>0.0764090221016525</v>
      </c>
      <c r="G1223" s="555"/>
    </row>
    <row r="1224" s="619" customFormat="true" ht="13.7" spans="1:7">
      <c r="A1224" s="453" t="s">
        <v>1116</v>
      </c>
      <c r="B1224" s="630">
        <v>0</v>
      </c>
      <c r="C1224" s="632">
        <v>0</v>
      </c>
      <c r="D1224" s="630">
        <v>0</v>
      </c>
      <c r="E1224" s="630">
        <v>0</v>
      </c>
      <c r="F1224" s="364"/>
      <c r="G1224" s="555"/>
    </row>
    <row r="1225" s="619" customFormat="true" ht="13.7" spans="1:7">
      <c r="A1225" s="453" t="s">
        <v>1117</v>
      </c>
      <c r="B1225" s="630">
        <v>10122.5</v>
      </c>
      <c r="C1225" s="632">
        <v>3077.919508</v>
      </c>
      <c r="D1225" s="630">
        <v>2774</v>
      </c>
      <c r="E1225" s="630">
        <v>10303.919508</v>
      </c>
      <c r="F1225" s="364">
        <v>0.0179224013830577</v>
      </c>
      <c r="G1225" s="555"/>
    </row>
    <row r="1226" s="619" customFormat="true" ht="13.7" spans="1:7">
      <c r="A1226" s="453" t="s">
        <v>1118</v>
      </c>
      <c r="B1226" s="630">
        <v>0</v>
      </c>
      <c r="C1226" s="632">
        <v>0</v>
      </c>
      <c r="D1226" s="630">
        <v>0</v>
      </c>
      <c r="E1226" s="630">
        <v>0</v>
      </c>
      <c r="F1226" s="364"/>
      <c r="G1226" s="555"/>
    </row>
    <row r="1227" s="619" customFormat="true" ht="13.7" spans="1:7">
      <c r="A1227" s="453" t="s">
        <v>1119</v>
      </c>
      <c r="B1227" s="630">
        <v>1275</v>
      </c>
      <c r="C1227" s="632">
        <v>0</v>
      </c>
      <c r="D1227" s="630">
        <v>0</v>
      </c>
      <c r="E1227" s="630">
        <v>0</v>
      </c>
      <c r="F1227" s="364">
        <v>-1</v>
      </c>
      <c r="G1227" s="555"/>
    </row>
    <row r="1228" s="619" customFormat="true" ht="13.7" spans="1:7">
      <c r="A1228" s="453" t="s">
        <v>1120</v>
      </c>
      <c r="B1228" s="630">
        <v>21448.55</v>
      </c>
      <c r="C1228" s="632">
        <v>25813.30178</v>
      </c>
      <c r="D1228" s="630">
        <v>23238</v>
      </c>
      <c r="E1228" s="630">
        <v>17375.2830829072</v>
      </c>
      <c r="F1228" s="364">
        <v>-0.189908731223919</v>
      </c>
      <c r="G1228" s="555"/>
    </row>
    <row r="1229" s="619" customFormat="true" ht="13.7" spans="1:7">
      <c r="A1229" s="453" t="s">
        <v>104</v>
      </c>
      <c r="B1229" s="630">
        <v>0</v>
      </c>
      <c r="C1229" s="632">
        <v>0</v>
      </c>
      <c r="D1229" s="630">
        <v>0</v>
      </c>
      <c r="E1229" s="630">
        <v>382.144249</v>
      </c>
      <c r="F1229" s="364"/>
      <c r="G1229" s="555"/>
    </row>
    <row r="1230" s="619" customFormat="true" ht="13.7" spans="1:7">
      <c r="A1230" s="453" t="s">
        <v>1121</v>
      </c>
      <c r="B1230" s="630">
        <v>1151.6</v>
      </c>
      <c r="C1230" s="632">
        <v>1122.23</v>
      </c>
      <c r="D1230" s="630">
        <v>1022</v>
      </c>
      <c r="E1230" s="630">
        <v>16352.3452681237</v>
      </c>
      <c r="F1230" s="364">
        <v>13.1996745989265</v>
      </c>
      <c r="G1230" s="555"/>
    </row>
    <row r="1231" s="619" customFormat="true" ht="13.7" spans="1:7">
      <c r="A1231" s="453" t="s">
        <v>1122</v>
      </c>
      <c r="B1231" s="630">
        <v>90000</v>
      </c>
      <c r="C1231" s="632">
        <v>38151.257924</v>
      </c>
      <c r="D1231" s="630">
        <v>14969</v>
      </c>
      <c r="E1231" s="630">
        <v>81012.4958564124</v>
      </c>
      <c r="F1231" s="364">
        <v>-0.0998611571509739</v>
      </c>
      <c r="G1231" s="555"/>
    </row>
    <row r="1232" s="619" customFormat="true" ht="13.7" spans="1:7">
      <c r="A1232" s="453" t="s">
        <v>95</v>
      </c>
      <c r="B1232" s="630">
        <v>0</v>
      </c>
      <c r="C1232" s="632">
        <v>11900</v>
      </c>
      <c r="D1232" s="630">
        <v>11900</v>
      </c>
      <c r="E1232" s="630">
        <v>35718.797372</v>
      </c>
      <c r="F1232" s="364"/>
      <c r="G1232" s="555"/>
    </row>
    <row r="1233" s="619" customFormat="true" ht="13.7" spans="1:7">
      <c r="A1233" s="453" t="s">
        <v>96</v>
      </c>
      <c r="B1233" s="630">
        <v>0</v>
      </c>
      <c r="C1233" s="632">
        <v>0</v>
      </c>
      <c r="D1233" s="630">
        <v>0</v>
      </c>
      <c r="E1233" s="630">
        <v>0</v>
      </c>
      <c r="F1233" s="364"/>
      <c r="G1233" s="555"/>
    </row>
    <row r="1234" s="619" customFormat="true" ht="13.7" spans="1:7">
      <c r="A1234" s="453" t="s">
        <v>97</v>
      </c>
      <c r="B1234" s="630">
        <v>0</v>
      </c>
      <c r="C1234" s="632">
        <v>0</v>
      </c>
      <c r="D1234" s="630">
        <v>0</v>
      </c>
      <c r="E1234" s="630">
        <v>0</v>
      </c>
      <c r="F1234" s="364"/>
      <c r="G1234" s="555"/>
    </row>
    <row r="1235" s="619" customFormat="true" ht="13.7" spans="1:7">
      <c r="A1235" s="453" t="s">
        <v>1123</v>
      </c>
      <c r="B1235" s="630">
        <v>70000</v>
      </c>
      <c r="C1235" s="632">
        <v>26009.257924</v>
      </c>
      <c r="D1235" s="630">
        <v>2827</v>
      </c>
      <c r="E1235" s="630">
        <v>44902.770924</v>
      </c>
      <c r="F1235" s="364">
        <v>-0.358531843942857</v>
      </c>
      <c r="G1235" s="555"/>
    </row>
    <row r="1236" s="619" customFormat="true" ht="13.7" spans="1:7">
      <c r="A1236" s="453" t="s">
        <v>1124</v>
      </c>
      <c r="B1236" s="630">
        <v>20000</v>
      </c>
      <c r="C1236" s="632">
        <v>242</v>
      </c>
      <c r="D1236" s="630">
        <v>242</v>
      </c>
      <c r="E1236" s="630">
        <v>390.927560412358</v>
      </c>
      <c r="F1236" s="364">
        <v>-0.980453621979382</v>
      </c>
      <c r="G1236" s="555"/>
    </row>
    <row r="1237" s="619" customFormat="true" ht="13.7" spans="1:7">
      <c r="A1237" s="453" t="s">
        <v>1125</v>
      </c>
      <c r="B1237" s="630">
        <v>0</v>
      </c>
      <c r="C1237" s="632">
        <v>0</v>
      </c>
      <c r="D1237" s="630">
        <v>0</v>
      </c>
      <c r="E1237" s="630">
        <v>0</v>
      </c>
      <c r="F1237" s="364"/>
      <c r="G1237" s="555"/>
    </row>
    <row r="1238" s="619" customFormat="true" ht="13.7" spans="1:7">
      <c r="A1238" s="453" t="s">
        <v>95</v>
      </c>
      <c r="B1238" s="630">
        <v>0</v>
      </c>
      <c r="C1238" s="632">
        <v>0</v>
      </c>
      <c r="D1238" s="630">
        <v>0</v>
      </c>
      <c r="E1238" s="630">
        <v>0</v>
      </c>
      <c r="F1238" s="364"/>
      <c r="G1238" s="555"/>
    </row>
    <row r="1239" s="619" customFormat="true" ht="13.7" spans="1:7">
      <c r="A1239" s="453" t="s">
        <v>96</v>
      </c>
      <c r="B1239" s="630">
        <v>0</v>
      </c>
      <c r="C1239" s="632">
        <v>0</v>
      </c>
      <c r="D1239" s="630">
        <v>0</v>
      </c>
      <c r="E1239" s="630">
        <v>0</v>
      </c>
      <c r="F1239" s="364"/>
      <c r="G1239" s="555"/>
    </row>
    <row r="1240" s="619" customFormat="true" ht="13.7" spans="1:7">
      <c r="A1240" s="453" t="s">
        <v>97</v>
      </c>
      <c r="B1240" s="630">
        <v>0</v>
      </c>
      <c r="C1240" s="632">
        <v>0</v>
      </c>
      <c r="D1240" s="630">
        <v>0</v>
      </c>
      <c r="E1240" s="630">
        <v>0</v>
      </c>
      <c r="F1240" s="364"/>
      <c r="G1240" s="555"/>
    </row>
    <row r="1241" s="619" customFormat="true" ht="13.7" spans="1:7">
      <c r="A1241" s="453" t="s">
        <v>1126</v>
      </c>
      <c r="B1241" s="630">
        <v>0</v>
      </c>
      <c r="C1241" s="632">
        <v>0</v>
      </c>
      <c r="D1241" s="630">
        <v>0</v>
      </c>
      <c r="E1241" s="630">
        <v>0</v>
      </c>
      <c r="F1241" s="364"/>
      <c r="G1241" s="555"/>
    </row>
    <row r="1242" s="619" customFormat="true" ht="13.7" spans="1:7">
      <c r="A1242" s="453" t="s">
        <v>1127</v>
      </c>
      <c r="B1242" s="630">
        <v>0</v>
      </c>
      <c r="C1242" s="632">
        <v>0</v>
      </c>
      <c r="D1242" s="630">
        <v>0</v>
      </c>
      <c r="E1242" s="630">
        <v>0</v>
      </c>
      <c r="F1242" s="364"/>
      <c r="G1242" s="555"/>
    </row>
    <row r="1243" s="619" customFormat="true" ht="13.7" spans="1:7">
      <c r="A1243" s="453" t="s">
        <v>1128</v>
      </c>
      <c r="B1243" s="630">
        <v>0</v>
      </c>
      <c r="C1243" s="632">
        <v>0</v>
      </c>
      <c r="D1243" s="630">
        <v>0</v>
      </c>
      <c r="E1243" s="630">
        <v>0</v>
      </c>
      <c r="F1243" s="364"/>
      <c r="G1243" s="555"/>
    </row>
    <row r="1244" s="619" customFormat="true" ht="13.7" spans="1:7">
      <c r="A1244" s="453" t="s">
        <v>95</v>
      </c>
      <c r="B1244" s="630">
        <v>0</v>
      </c>
      <c r="C1244" s="632">
        <v>0</v>
      </c>
      <c r="D1244" s="630">
        <v>0</v>
      </c>
      <c r="E1244" s="630">
        <v>0</v>
      </c>
      <c r="F1244" s="364"/>
      <c r="G1244" s="555"/>
    </row>
    <row r="1245" s="619" customFormat="true" ht="13.7" spans="1:7">
      <c r="A1245" s="453" t="s">
        <v>96</v>
      </c>
      <c r="B1245" s="630">
        <v>0</v>
      </c>
      <c r="C1245" s="632">
        <v>0</v>
      </c>
      <c r="D1245" s="630">
        <v>0</v>
      </c>
      <c r="E1245" s="630">
        <v>0</v>
      </c>
      <c r="F1245" s="364"/>
      <c r="G1245" s="555"/>
    </row>
    <row r="1246" s="619" customFormat="true" ht="13.7" spans="1:7">
      <c r="A1246" s="453" t="s">
        <v>97</v>
      </c>
      <c r="B1246" s="630">
        <v>0</v>
      </c>
      <c r="C1246" s="632">
        <v>0</v>
      </c>
      <c r="D1246" s="630">
        <v>0</v>
      </c>
      <c r="E1246" s="630">
        <v>0</v>
      </c>
      <c r="F1246" s="364"/>
      <c r="G1246" s="555"/>
    </row>
    <row r="1247" s="619" customFormat="true" ht="13.7" spans="1:7">
      <c r="A1247" s="453" t="s">
        <v>1129</v>
      </c>
      <c r="B1247" s="630">
        <v>0</v>
      </c>
      <c r="C1247" s="632">
        <v>0</v>
      </c>
      <c r="D1247" s="630">
        <v>0</v>
      </c>
      <c r="E1247" s="630">
        <v>0</v>
      </c>
      <c r="F1247" s="364"/>
      <c r="G1247" s="555"/>
    </row>
    <row r="1248" s="619" customFormat="true" ht="13.7" spans="1:7">
      <c r="A1248" s="453" t="s">
        <v>1130</v>
      </c>
      <c r="B1248" s="630">
        <v>0</v>
      </c>
      <c r="C1248" s="632">
        <v>0</v>
      </c>
      <c r="D1248" s="630">
        <v>0</v>
      </c>
      <c r="E1248" s="630">
        <v>0</v>
      </c>
      <c r="F1248" s="364"/>
      <c r="G1248" s="555"/>
    </row>
    <row r="1249" s="619" customFormat="true" ht="13.7" spans="1:7">
      <c r="A1249" s="453" t="s">
        <v>104</v>
      </c>
      <c r="B1249" s="630">
        <v>0</v>
      </c>
      <c r="C1249" s="632">
        <v>0</v>
      </c>
      <c r="D1249" s="630">
        <v>0</v>
      </c>
      <c r="E1249" s="630">
        <v>0</v>
      </c>
      <c r="F1249" s="364"/>
      <c r="G1249" s="555"/>
    </row>
    <row r="1250" s="619" customFormat="true" ht="13.7" spans="1:7">
      <c r="A1250" s="453" t="s">
        <v>1131</v>
      </c>
      <c r="B1250" s="630">
        <v>0</v>
      </c>
      <c r="C1250" s="632">
        <v>0</v>
      </c>
      <c r="D1250" s="630">
        <v>0</v>
      </c>
      <c r="E1250" s="630">
        <v>0</v>
      </c>
      <c r="F1250" s="364"/>
      <c r="G1250" s="555"/>
    </row>
    <row r="1251" s="619" customFormat="true" ht="13.7" spans="1:7">
      <c r="A1251" s="453" t="s">
        <v>1132</v>
      </c>
      <c r="B1251" s="630">
        <v>328.98</v>
      </c>
      <c r="C1251" s="632">
        <v>437</v>
      </c>
      <c r="D1251" s="630">
        <v>437</v>
      </c>
      <c r="E1251" s="630">
        <v>254.63</v>
      </c>
      <c r="F1251" s="364">
        <v>-0.2260015806432</v>
      </c>
      <c r="G1251" s="555"/>
    </row>
    <row r="1252" s="619" customFormat="true" ht="13.7" spans="1:7">
      <c r="A1252" s="453" t="s">
        <v>95</v>
      </c>
      <c r="B1252" s="630">
        <v>0</v>
      </c>
      <c r="C1252" s="632">
        <v>0</v>
      </c>
      <c r="D1252" s="630">
        <v>0</v>
      </c>
      <c r="E1252" s="630">
        <v>0</v>
      </c>
      <c r="F1252" s="364"/>
      <c r="G1252" s="555"/>
    </row>
    <row r="1253" s="619" customFormat="true" ht="13.7" spans="1:7">
      <c r="A1253" s="453" t="s">
        <v>96</v>
      </c>
      <c r="B1253" s="630">
        <v>0</v>
      </c>
      <c r="C1253" s="632">
        <v>0</v>
      </c>
      <c r="D1253" s="630">
        <v>0</v>
      </c>
      <c r="E1253" s="630">
        <v>0</v>
      </c>
      <c r="F1253" s="364"/>
      <c r="G1253" s="555"/>
    </row>
    <row r="1254" s="619" customFormat="true" ht="13.7" spans="1:7">
      <c r="A1254" s="453" t="s">
        <v>97</v>
      </c>
      <c r="B1254" s="630">
        <v>0</v>
      </c>
      <c r="C1254" s="632">
        <v>0</v>
      </c>
      <c r="D1254" s="630">
        <v>0</v>
      </c>
      <c r="E1254" s="630">
        <v>0</v>
      </c>
      <c r="F1254" s="364"/>
      <c r="G1254" s="555"/>
    </row>
    <row r="1255" s="619" customFormat="true" ht="13.7" spans="1:7">
      <c r="A1255" s="453" t="s">
        <v>1133</v>
      </c>
      <c r="B1255" s="630">
        <v>328.98</v>
      </c>
      <c r="C1255" s="632">
        <v>329</v>
      </c>
      <c r="D1255" s="630">
        <v>329</v>
      </c>
      <c r="E1255" s="630">
        <v>254.63</v>
      </c>
      <c r="F1255" s="364">
        <v>-0.2260015806432</v>
      </c>
      <c r="G1255" s="555"/>
    </row>
    <row r="1256" s="619" customFormat="true" ht="13.7" spans="1:7">
      <c r="A1256" s="453" t="s">
        <v>1134</v>
      </c>
      <c r="B1256" s="630">
        <v>0</v>
      </c>
      <c r="C1256" s="632">
        <v>0</v>
      </c>
      <c r="D1256" s="630">
        <v>0</v>
      </c>
      <c r="E1256" s="630">
        <v>0</v>
      </c>
      <c r="F1256" s="364"/>
      <c r="G1256" s="555"/>
    </row>
    <row r="1257" s="619" customFormat="true" ht="13.7" spans="1:7">
      <c r="A1257" s="453" t="s">
        <v>1135</v>
      </c>
      <c r="B1257" s="630">
        <v>0</v>
      </c>
      <c r="C1257" s="632">
        <v>0</v>
      </c>
      <c r="D1257" s="630">
        <v>0</v>
      </c>
      <c r="E1257" s="630">
        <v>0</v>
      </c>
      <c r="F1257" s="364"/>
      <c r="G1257" s="555"/>
    </row>
    <row r="1258" s="619" customFormat="true" ht="13.7" spans="1:7">
      <c r="A1258" s="453" t="s">
        <v>1136</v>
      </c>
      <c r="B1258" s="630">
        <v>0</v>
      </c>
      <c r="C1258" s="632">
        <v>0</v>
      </c>
      <c r="D1258" s="630">
        <v>0</v>
      </c>
      <c r="E1258" s="630">
        <v>0</v>
      </c>
      <c r="F1258" s="364"/>
      <c r="G1258" s="555"/>
    </row>
    <row r="1259" s="619" customFormat="true" ht="13.7" spans="1:7">
      <c r="A1259" s="453" t="s">
        <v>1137</v>
      </c>
      <c r="B1259" s="630">
        <v>0</v>
      </c>
      <c r="C1259" s="632">
        <v>0</v>
      </c>
      <c r="D1259" s="630">
        <v>0</v>
      </c>
      <c r="E1259" s="630">
        <v>0</v>
      </c>
      <c r="F1259" s="364"/>
      <c r="G1259" s="555"/>
    </row>
    <row r="1260" s="619" customFormat="true" ht="13.7" spans="1:7">
      <c r="A1260" s="453" t="s">
        <v>1138</v>
      </c>
      <c r="B1260" s="630">
        <v>0</v>
      </c>
      <c r="C1260" s="632">
        <v>0</v>
      </c>
      <c r="D1260" s="630">
        <v>0</v>
      </c>
      <c r="E1260" s="630">
        <v>0</v>
      </c>
      <c r="F1260" s="364"/>
      <c r="G1260" s="555"/>
    </row>
    <row r="1261" s="619" customFormat="true" ht="13.7" spans="1:7">
      <c r="A1261" s="453" t="s">
        <v>1139</v>
      </c>
      <c r="B1261" s="630">
        <v>0</v>
      </c>
      <c r="C1261" s="632">
        <v>0</v>
      </c>
      <c r="D1261" s="630">
        <v>0</v>
      </c>
      <c r="E1261" s="630">
        <v>0</v>
      </c>
      <c r="F1261" s="364"/>
      <c r="G1261" s="555"/>
    </row>
    <row r="1262" s="619" customFormat="true" ht="13.7" spans="1:7">
      <c r="A1262" s="453" t="s">
        <v>1140</v>
      </c>
      <c r="B1262" s="630">
        <v>0</v>
      </c>
      <c r="C1262" s="632">
        <v>0</v>
      </c>
      <c r="D1262" s="630">
        <v>0</v>
      </c>
      <c r="E1262" s="630">
        <v>0</v>
      </c>
      <c r="F1262" s="364"/>
      <c r="G1262" s="555"/>
    </row>
    <row r="1263" s="619" customFormat="true" ht="13.7" spans="1:7">
      <c r="A1263" s="453" t="s">
        <v>1141</v>
      </c>
      <c r="B1263" s="630">
        <v>0</v>
      </c>
      <c r="C1263" s="632">
        <v>108</v>
      </c>
      <c r="D1263" s="630">
        <v>108</v>
      </c>
      <c r="E1263" s="630">
        <v>0</v>
      </c>
      <c r="F1263" s="364"/>
      <c r="G1263" s="555"/>
    </row>
    <row r="1264" s="619" customFormat="true" ht="13.7" spans="1:7">
      <c r="A1264" s="453" t="s">
        <v>1142</v>
      </c>
      <c r="B1264" s="630">
        <v>2162.25</v>
      </c>
      <c r="C1264" s="632">
        <v>2002.2</v>
      </c>
      <c r="D1264" s="630">
        <v>1678</v>
      </c>
      <c r="E1264" s="630">
        <v>2140.073</v>
      </c>
      <c r="F1264" s="364">
        <v>-0.0102564458318879</v>
      </c>
      <c r="G1264" s="555"/>
    </row>
    <row r="1265" s="619" customFormat="true" ht="13.7" spans="1:7">
      <c r="A1265" s="453" t="s">
        <v>1143</v>
      </c>
      <c r="B1265" s="630">
        <v>2162.25</v>
      </c>
      <c r="C1265" s="632">
        <v>1410</v>
      </c>
      <c r="D1265" s="630">
        <v>1410</v>
      </c>
      <c r="E1265" s="630">
        <v>1815.873</v>
      </c>
      <c r="F1265" s="364">
        <v>-0.160192854665279</v>
      </c>
      <c r="G1265" s="555"/>
    </row>
    <row r="1266" s="619" customFormat="true" ht="13.7" spans="1:7">
      <c r="A1266" s="453" t="s">
        <v>1144</v>
      </c>
      <c r="B1266" s="630">
        <v>0</v>
      </c>
      <c r="C1266" s="632">
        <v>483.2</v>
      </c>
      <c r="D1266" s="630">
        <v>268</v>
      </c>
      <c r="E1266" s="630">
        <v>215.2</v>
      </c>
      <c r="F1266" s="364"/>
      <c r="G1266" s="555"/>
    </row>
    <row r="1267" s="619" customFormat="true" ht="13.7" spans="1:7">
      <c r="A1267" s="453" t="s">
        <v>1145</v>
      </c>
      <c r="B1267" s="630">
        <v>0</v>
      </c>
      <c r="C1267" s="632">
        <v>109</v>
      </c>
      <c r="D1267" s="630">
        <v>0</v>
      </c>
      <c r="E1267" s="630">
        <v>109</v>
      </c>
      <c r="F1267" s="364"/>
      <c r="G1267" s="555"/>
    </row>
    <row r="1268" s="619" customFormat="true" ht="13.7" spans="1:7">
      <c r="A1268" s="453" t="s">
        <v>1146</v>
      </c>
      <c r="B1268" s="630">
        <v>0</v>
      </c>
      <c r="C1268" s="632">
        <v>0</v>
      </c>
      <c r="D1268" s="630">
        <v>0</v>
      </c>
      <c r="E1268" s="630">
        <v>0</v>
      </c>
      <c r="F1268" s="364"/>
      <c r="G1268" s="555"/>
    </row>
    <row r="1269" s="619" customFormat="true" ht="13.7" spans="1:7">
      <c r="A1269" s="453" t="s">
        <v>1147</v>
      </c>
      <c r="B1269" s="630">
        <v>0</v>
      </c>
      <c r="C1269" s="632">
        <v>0</v>
      </c>
      <c r="D1269" s="630">
        <v>0</v>
      </c>
      <c r="E1269" s="630">
        <v>0</v>
      </c>
      <c r="F1269" s="364"/>
      <c r="G1269" s="555"/>
    </row>
    <row r="1270" s="619" customFormat="true" ht="13.7" spans="1:7">
      <c r="A1270" s="453" t="s">
        <v>1148</v>
      </c>
      <c r="B1270" s="630">
        <v>0</v>
      </c>
      <c r="C1270" s="632">
        <v>0</v>
      </c>
      <c r="D1270" s="630">
        <v>0</v>
      </c>
      <c r="E1270" s="630">
        <v>0</v>
      </c>
      <c r="F1270" s="364"/>
      <c r="G1270" s="555"/>
    </row>
    <row r="1271" s="619" customFormat="true" ht="13.7" spans="1:7">
      <c r="A1271" s="453" t="s">
        <v>1149</v>
      </c>
      <c r="B1271" s="630">
        <v>0</v>
      </c>
      <c r="C1271" s="632">
        <v>0</v>
      </c>
      <c r="D1271" s="630">
        <v>0</v>
      </c>
      <c r="E1271" s="630">
        <v>0</v>
      </c>
      <c r="F1271" s="364"/>
      <c r="G1271" s="555"/>
    </row>
    <row r="1272" s="619" customFormat="true" ht="13.7" spans="1:7">
      <c r="A1272" s="453" t="s">
        <v>1150</v>
      </c>
      <c r="B1272" s="630">
        <v>0</v>
      </c>
      <c r="C1272" s="632">
        <v>20</v>
      </c>
      <c r="D1272" s="630">
        <v>20</v>
      </c>
      <c r="E1272" s="630">
        <v>0</v>
      </c>
      <c r="F1272" s="364"/>
      <c r="G1272" s="555"/>
    </row>
    <row r="1273" s="619" customFormat="true" ht="13.7" spans="1:7">
      <c r="A1273" s="453" t="s">
        <v>1151</v>
      </c>
      <c r="B1273" s="630">
        <v>0</v>
      </c>
      <c r="C1273" s="632">
        <v>20</v>
      </c>
      <c r="D1273" s="630">
        <v>20</v>
      </c>
      <c r="E1273" s="630">
        <v>0</v>
      </c>
      <c r="F1273" s="364"/>
      <c r="G1273" s="555"/>
    </row>
    <row r="1274" s="619" customFormat="true" ht="41.05" spans="1:7">
      <c r="A1274" s="453" t="s">
        <v>1152</v>
      </c>
      <c r="B1274" s="630">
        <v>210000</v>
      </c>
      <c r="C1274" s="632">
        <v>0</v>
      </c>
      <c r="D1274" s="630">
        <v>0</v>
      </c>
      <c r="E1274" s="630">
        <v>600000</v>
      </c>
      <c r="F1274" s="364">
        <v>1.85714285714286</v>
      </c>
      <c r="G1274" s="555" t="s">
        <v>1153</v>
      </c>
    </row>
    <row r="1275" s="619" customFormat="true" ht="13.7" spans="1:7">
      <c r="A1275" s="453" t="s">
        <v>1154</v>
      </c>
      <c r="B1275" s="630">
        <v>36000</v>
      </c>
      <c r="C1275" s="632">
        <v>16605</v>
      </c>
      <c r="D1275" s="630">
        <v>16605</v>
      </c>
      <c r="E1275" s="630">
        <v>36000</v>
      </c>
      <c r="F1275" s="364">
        <v>0</v>
      </c>
      <c r="G1275" s="555"/>
    </row>
    <row r="1276" s="619" customFormat="true" ht="13.7" spans="1:7">
      <c r="A1276" s="453" t="s">
        <v>1155</v>
      </c>
      <c r="B1276" s="630">
        <v>36000</v>
      </c>
      <c r="C1276" s="632">
        <v>16605</v>
      </c>
      <c r="D1276" s="630">
        <v>16605</v>
      </c>
      <c r="E1276" s="630">
        <v>36000</v>
      </c>
      <c r="F1276" s="364">
        <v>0</v>
      </c>
      <c r="G1276" s="555"/>
    </row>
    <row r="1277" s="619" customFormat="true" ht="13.7" spans="1:7">
      <c r="A1277" s="453" t="s">
        <v>1156</v>
      </c>
      <c r="B1277" s="630">
        <v>35000</v>
      </c>
      <c r="C1277" s="632">
        <v>16605</v>
      </c>
      <c r="D1277" s="630">
        <v>16605</v>
      </c>
      <c r="E1277" s="630">
        <v>35000</v>
      </c>
      <c r="F1277" s="364">
        <v>0</v>
      </c>
      <c r="G1277" s="555"/>
    </row>
    <row r="1278" s="619" customFormat="true" ht="13.7" spans="1:7">
      <c r="A1278" s="453" t="s">
        <v>1157</v>
      </c>
      <c r="B1278" s="630">
        <v>0</v>
      </c>
      <c r="C1278" s="632">
        <v>0</v>
      </c>
      <c r="D1278" s="630">
        <v>0</v>
      </c>
      <c r="E1278" s="630">
        <v>0</v>
      </c>
      <c r="F1278" s="364"/>
      <c r="G1278" s="555"/>
    </row>
    <row r="1279" s="619" customFormat="true" ht="13.7" spans="1:7">
      <c r="A1279" s="453" t="s">
        <v>1158</v>
      </c>
      <c r="B1279" s="630">
        <v>0</v>
      </c>
      <c r="C1279" s="632">
        <v>0</v>
      </c>
      <c r="D1279" s="630">
        <v>0</v>
      </c>
      <c r="E1279" s="630">
        <v>0</v>
      </c>
      <c r="F1279" s="364"/>
      <c r="G1279" s="555"/>
    </row>
    <row r="1280" s="619" customFormat="true" ht="13.7" spans="1:7">
      <c r="A1280" s="453" t="s">
        <v>1159</v>
      </c>
      <c r="B1280" s="630">
        <v>1000</v>
      </c>
      <c r="C1280" s="632">
        <v>0</v>
      </c>
      <c r="D1280" s="630">
        <v>0</v>
      </c>
      <c r="E1280" s="630">
        <v>1000</v>
      </c>
      <c r="F1280" s="364">
        <v>0</v>
      </c>
      <c r="G1280" s="555"/>
    </row>
    <row r="1281" s="619" customFormat="true" ht="13.7" spans="1:7">
      <c r="A1281" s="453" t="s">
        <v>1160</v>
      </c>
      <c r="B1281" s="630">
        <v>5000</v>
      </c>
      <c r="C1281" s="632">
        <v>116</v>
      </c>
      <c r="D1281" s="630">
        <v>116</v>
      </c>
      <c r="E1281" s="630">
        <v>5000</v>
      </c>
      <c r="F1281" s="364">
        <v>0</v>
      </c>
      <c r="G1281" s="555"/>
    </row>
    <row r="1282" s="619" customFormat="true" ht="13.7" spans="1:7">
      <c r="A1282" s="453" t="s">
        <v>1161</v>
      </c>
      <c r="B1282" s="630">
        <v>5000</v>
      </c>
      <c r="C1282" s="632">
        <v>116</v>
      </c>
      <c r="D1282" s="630">
        <v>116</v>
      </c>
      <c r="E1282" s="630">
        <v>5000</v>
      </c>
      <c r="F1282" s="364">
        <v>0</v>
      </c>
      <c r="G1282" s="555"/>
    </row>
    <row r="1283" s="619" customFormat="true" ht="13.7" spans="1:7">
      <c r="A1283" s="453" t="s">
        <v>1162</v>
      </c>
      <c r="B1283" s="630">
        <v>609460.8814246</v>
      </c>
      <c r="C1283" s="632">
        <v>18764</v>
      </c>
      <c r="D1283" s="630">
        <v>9167</v>
      </c>
      <c r="E1283" s="630">
        <f>721171.509164745+2832</f>
        <v>724003.509164745</v>
      </c>
      <c r="F1283" s="364">
        <v>0.183294172185463</v>
      </c>
      <c r="G1283" s="555"/>
    </row>
    <row r="1284" s="619" customFormat="true" ht="27.35" spans="1:7">
      <c r="A1284" s="453" t="s">
        <v>1163</v>
      </c>
      <c r="B1284" s="630">
        <v>214684.5</v>
      </c>
      <c r="C1284" s="632">
        <v>0</v>
      </c>
      <c r="D1284" s="630">
        <v>0</v>
      </c>
      <c r="E1284" s="630">
        <v>327927.384495848</v>
      </c>
      <c r="F1284" s="364">
        <v>0.527485144460117</v>
      </c>
      <c r="G1284" s="555" t="s">
        <v>1164</v>
      </c>
    </row>
    <row r="1285" s="619" customFormat="true" ht="13.7" spans="1:7">
      <c r="A1285" s="453" t="s">
        <v>1165</v>
      </c>
      <c r="B1285" s="630">
        <v>214684.5</v>
      </c>
      <c r="C1285" s="632">
        <v>0</v>
      </c>
      <c r="D1285" s="630">
        <v>0</v>
      </c>
      <c r="E1285" s="630">
        <v>327927.384495848</v>
      </c>
      <c r="F1285" s="364">
        <v>0.527485144460117</v>
      </c>
      <c r="G1285" s="555"/>
    </row>
    <row r="1286" s="619" customFormat="true" ht="13.7" spans="1:7">
      <c r="A1286" s="453" t="s">
        <v>1010</v>
      </c>
      <c r="B1286" s="630">
        <v>394776.3814246</v>
      </c>
      <c r="C1286" s="632">
        <v>18764</v>
      </c>
      <c r="D1286" s="630">
        <v>9167</v>
      </c>
      <c r="E1286" s="630">
        <f>393244.124668897+2832</f>
        <v>396076.124668897</v>
      </c>
      <c r="F1286" s="364">
        <v>-0.00388132833624388</v>
      </c>
      <c r="G1286" s="555"/>
    </row>
    <row r="1287" s="619" customFormat="true" ht="13.7" spans="1:7">
      <c r="A1287" s="453" t="s">
        <v>1166</v>
      </c>
      <c r="B1287" s="630">
        <v>394776.3814246</v>
      </c>
      <c r="C1287" s="632">
        <v>18764</v>
      </c>
      <c r="D1287" s="630">
        <v>9167</v>
      </c>
      <c r="E1287" s="630">
        <f>393244.124668897+2832</f>
        <v>396076.124668897</v>
      </c>
      <c r="F1287" s="364">
        <v>-0.00388132833624388</v>
      </c>
      <c r="G1287" s="555"/>
    </row>
    <row r="1288" s="619" customFormat="true" spans="1:7">
      <c r="A1288" s="453"/>
      <c r="B1288" s="630"/>
      <c r="C1288" s="632"/>
      <c r="D1288" s="630"/>
      <c r="E1288" s="630"/>
      <c r="F1288" s="364"/>
      <c r="G1288" s="555"/>
    </row>
    <row r="1289" s="619" customFormat="true" spans="1:7">
      <c r="A1289" s="453"/>
      <c r="B1289" s="630"/>
      <c r="C1289" s="632"/>
      <c r="D1289" s="630"/>
      <c r="E1289" s="630"/>
      <c r="F1289" s="364"/>
      <c r="G1289" s="555"/>
    </row>
    <row r="1290" s="619" customFormat="true" ht="13.7" spans="1:7">
      <c r="A1290" s="635" t="s">
        <v>1167</v>
      </c>
      <c r="B1290" s="630">
        <v>20880000</v>
      </c>
      <c r="C1290" s="630">
        <v>20890634</v>
      </c>
      <c r="D1290" s="630">
        <v>19578634</v>
      </c>
      <c r="E1290" s="630">
        <f>23367999.830304+60000</f>
        <v>23427999.830304</v>
      </c>
      <c r="F1290" s="364">
        <f>E1290/B1290-1</f>
        <v>0.122030643213793</v>
      </c>
      <c r="G1290" s="636"/>
    </row>
  </sheetData>
  <mergeCells count="1">
    <mergeCell ref="A2:G2"/>
  </mergeCells>
  <printOptions horizontalCentered="true"/>
  <pageMargins left="0.0784722222222222" right="0.0784722222222222" top="0.786805555555556" bottom="0.66875" header="0.196527777777778" footer="0.196527777777778"/>
  <pageSetup paperSize="9" scale="66" fitToHeight="0" orientation="portrait"/>
  <headerFooter alignWithMargins="0">
    <oddFooter>&amp;C第 &amp;P 页，共 &amp;N 页</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J41"/>
  <sheetViews>
    <sheetView view="pageBreakPreview" zoomScaleNormal="100" zoomScaleSheetLayoutView="100" workbookViewId="0">
      <selection activeCell="A1" sqref="A1"/>
    </sheetView>
  </sheetViews>
  <sheetFormatPr defaultColWidth="9" defaultRowHeight="15.8"/>
  <cols>
    <col min="1" max="1" width="14.2538461538462" style="294" customWidth="true"/>
    <col min="2" max="2" width="37.7538461538462" style="295" customWidth="true"/>
    <col min="3" max="3" width="13" style="296" customWidth="true"/>
    <col min="4" max="4" width="12.7538461538462" style="296" customWidth="true"/>
    <col min="5" max="5" width="12.8769230769231" style="296" customWidth="true"/>
    <col min="6" max="6" width="10.7538461538462" style="297" customWidth="true"/>
    <col min="7" max="7" width="8" style="297" customWidth="true"/>
    <col min="8" max="16384" width="9" style="295"/>
  </cols>
  <sheetData>
    <row r="1" s="293" customFormat="true" spans="1:10">
      <c r="A1" s="298" t="s">
        <v>1987</v>
      </c>
      <c r="C1" s="297"/>
      <c r="D1" s="297"/>
      <c r="E1" s="315"/>
      <c r="F1" s="316"/>
      <c r="G1" s="316"/>
      <c r="H1" s="317"/>
      <c r="J1" s="329"/>
    </row>
    <row r="2" ht="21.6" spans="1:7">
      <c r="A2" s="299" t="s">
        <v>1988</v>
      </c>
      <c r="B2" s="299"/>
      <c r="C2" s="300"/>
      <c r="D2" s="300"/>
      <c r="E2" s="300"/>
      <c r="F2" s="318"/>
      <c r="G2" s="318"/>
    </row>
    <row r="3" spans="1:7">
      <c r="A3" s="301"/>
      <c r="B3" s="280"/>
      <c r="G3" s="319" t="s">
        <v>54</v>
      </c>
    </row>
    <row r="4" s="280" customFormat="true" ht="24.95" customHeight="true" spans="1:7">
      <c r="A4" s="266" t="s">
        <v>1875</v>
      </c>
      <c r="B4" s="266" t="s">
        <v>1876</v>
      </c>
      <c r="C4" s="302" t="s">
        <v>1850</v>
      </c>
      <c r="D4" s="303" t="s">
        <v>1172</v>
      </c>
      <c r="E4" s="320"/>
      <c r="F4" s="321"/>
      <c r="G4" s="322" t="s">
        <v>1877</v>
      </c>
    </row>
    <row r="5" s="280" customFormat="true" ht="24.95" customHeight="true" spans="1:7">
      <c r="A5" s="269"/>
      <c r="B5" s="269"/>
      <c r="C5" s="304"/>
      <c r="D5" s="302" t="s">
        <v>1851</v>
      </c>
      <c r="E5" s="323" t="s">
        <v>1527</v>
      </c>
      <c r="F5" s="324" t="s">
        <v>1852</v>
      </c>
      <c r="G5" s="325"/>
    </row>
    <row r="6" s="280" customFormat="true" ht="20.1" customHeight="true" spans="1:7">
      <c r="A6" s="305">
        <v>10306</v>
      </c>
      <c r="B6" s="305" t="s">
        <v>1878</v>
      </c>
      <c r="C6" s="306">
        <v>955410.9231638</v>
      </c>
      <c r="D6" s="306">
        <v>972377.400108239</v>
      </c>
      <c r="E6" s="306">
        <v>1000919.819108</v>
      </c>
      <c r="F6" s="326">
        <f>(E6/D6-1)</f>
        <v>0.0293532315709764</v>
      </c>
      <c r="G6" s="327"/>
    </row>
    <row r="7" s="280" customFormat="true" ht="20.1" customHeight="true" spans="1:7">
      <c r="A7" s="274">
        <v>1030601</v>
      </c>
      <c r="B7" s="307" t="s">
        <v>1855</v>
      </c>
      <c r="C7" s="306">
        <v>708868.9925078</v>
      </c>
      <c r="D7" s="306">
        <v>692355.452912239</v>
      </c>
      <c r="E7" s="306">
        <v>739967.15483</v>
      </c>
      <c r="F7" s="326">
        <f>(E7/D7-1)</f>
        <v>0.0687677142102268</v>
      </c>
      <c r="G7" s="328"/>
    </row>
    <row r="8" s="280" customFormat="true" ht="20.1" customHeight="true" spans="1:7">
      <c r="A8" s="277">
        <v>103060103</v>
      </c>
      <c r="B8" s="308" t="s">
        <v>1879</v>
      </c>
      <c r="C8" s="309">
        <v>0</v>
      </c>
      <c r="D8" s="309">
        <v>0</v>
      </c>
      <c r="E8" s="309">
        <v>0</v>
      </c>
      <c r="F8" s="326"/>
      <c r="G8" s="327"/>
    </row>
    <row r="9" s="280" customFormat="true" ht="20.1" customHeight="true" spans="1:7">
      <c r="A9" s="277"/>
      <c r="B9" s="308" t="s">
        <v>1989</v>
      </c>
      <c r="C9" s="309">
        <v>0</v>
      </c>
      <c r="D9" s="309">
        <v>0</v>
      </c>
      <c r="E9" s="309">
        <v>0</v>
      </c>
      <c r="F9" s="326"/>
      <c r="G9" s="327"/>
    </row>
    <row r="10" s="280" customFormat="true" ht="20.1" customHeight="true" spans="1:7">
      <c r="A10" s="277"/>
      <c r="B10" s="308" t="s">
        <v>1989</v>
      </c>
      <c r="C10" s="309">
        <v>0</v>
      </c>
      <c r="D10" s="309">
        <v>0</v>
      </c>
      <c r="E10" s="309">
        <v>0</v>
      </c>
      <c r="F10" s="326"/>
      <c r="G10" s="327"/>
    </row>
    <row r="11" s="280" customFormat="true" ht="20.1" customHeight="true" spans="1:7">
      <c r="A11" s="277"/>
      <c r="B11" s="308" t="s">
        <v>1989</v>
      </c>
      <c r="C11" s="309">
        <v>0</v>
      </c>
      <c r="D11" s="309">
        <v>0</v>
      </c>
      <c r="E11" s="309">
        <v>0</v>
      </c>
      <c r="F11" s="326"/>
      <c r="G11" s="327"/>
    </row>
    <row r="12" s="280" customFormat="true" ht="20.1" customHeight="true" spans="1:7">
      <c r="A12" s="277"/>
      <c r="B12" s="308" t="s">
        <v>1989</v>
      </c>
      <c r="C12" s="309">
        <v>0</v>
      </c>
      <c r="D12" s="309">
        <v>0</v>
      </c>
      <c r="E12" s="309">
        <v>0</v>
      </c>
      <c r="F12" s="326"/>
      <c r="G12" s="327"/>
    </row>
    <row r="13" s="280" customFormat="true" ht="20.1" customHeight="true" spans="1:7">
      <c r="A13" s="277"/>
      <c r="B13" s="308" t="s">
        <v>1989</v>
      </c>
      <c r="C13" s="309">
        <v>0</v>
      </c>
      <c r="D13" s="309">
        <v>0</v>
      </c>
      <c r="E13" s="309">
        <v>0</v>
      </c>
      <c r="F13" s="326"/>
      <c r="G13" s="327"/>
    </row>
    <row r="14" s="280" customFormat="true" ht="20.1" customHeight="true" spans="1:7">
      <c r="A14" s="277"/>
      <c r="B14" s="308" t="s">
        <v>1989</v>
      </c>
      <c r="C14" s="309">
        <v>0</v>
      </c>
      <c r="D14" s="309">
        <v>0</v>
      </c>
      <c r="E14" s="309">
        <v>0</v>
      </c>
      <c r="F14" s="326"/>
      <c r="G14" s="327"/>
    </row>
    <row r="15" s="280" customFormat="true" ht="20.1" customHeight="true" spans="1:7">
      <c r="A15" s="277"/>
      <c r="B15" s="308" t="s">
        <v>1989</v>
      </c>
      <c r="C15" s="309">
        <v>0</v>
      </c>
      <c r="D15" s="309">
        <v>0</v>
      </c>
      <c r="E15" s="309">
        <v>0</v>
      </c>
      <c r="F15" s="326"/>
      <c r="G15" s="327"/>
    </row>
    <row r="16" s="280" customFormat="true" ht="20.1" customHeight="true" spans="1:7">
      <c r="A16" s="277"/>
      <c r="B16" s="308" t="s">
        <v>1989</v>
      </c>
      <c r="C16" s="309">
        <v>0</v>
      </c>
      <c r="D16" s="309">
        <v>0</v>
      </c>
      <c r="E16" s="309">
        <v>0</v>
      </c>
      <c r="F16" s="326"/>
      <c r="G16" s="327"/>
    </row>
    <row r="17" s="280" customFormat="true" ht="20.1" customHeight="true" spans="1:7">
      <c r="A17" s="277"/>
      <c r="B17" s="308" t="s">
        <v>1989</v>
      </c>
      <c r="C17" s="309">
        <v>0</v>
      </c>
      <c r="D17" s="309">
        <v>0</v>
      </c>
      <c r="E17" s="309">
        <v>0</v>
      </c>
      <c r="F17" s="326"/>
      <c r="G17" s="327"/>
    </row>
    <row r="18" s="280" customFormat="true" ht="20.1" customHeight="true" spans="1:7">
      <c r="A18" s="277"/>
      <c r="B18" s="308" t="s">
        <v>1989</v>
      </c>
      <c r="C18" s="309">
        <v>0</v>
      </c>
      <c r="D18" s="309">
        <v>0</v>
      </c>
      <c r="E18" s="309">
        <v>0</v>
      </c>
      <c r="F18" s="326"/>
      <c r="G18" s="327"/>
    </row>
    <row r="19" s="280" customFormat="true" ht="20.1" customHeight="true" spans="1:7">
      <c r="A19" s="277">
        <v>103060198</v>
      </c>
      <c r="B19" s="310" t="s">
        <v>1880</v>
      </c>
      <c r="C19" s="306">
        <v>708868.9925078</v>
      </c>
      <c r="D19" s="306">
        <v>692355.452912239</v>
      </c>
      <c r="E19" s="306">
        <v>739967.15483</v>
      </c>
      <c r="F19" s="326">
        <f t="shared" ref="F19:F23" si="0">(E19/D19-1)</f>
        <v>0.0687677142102268</v>
      </c>
      <c r="G19" s="327"/>
    </row>
    <row r="20" s="280" customFormat="true" ht="20.1" customHeight="true" spans="1:7">
      <c r="A20" s="274">
        <v>1030602</v>
      </c>
      <c r="B20" s="307" t="s">
        <v>1857</v>
      </c>
      <c r="C20" s="306">
        <v>242352.731846</v>
      </c>
      <c r="D20" s="306">
        <v>248221.947196</v>
      </c>
      <c r="E20" s="306">
        <v>227348.664278</v>
      </c>
      <c r="F20" s="326">
        <f t="shared" si="0"/>
        <v>-0.0840912060911282</v>
      </c>
      <c r="G20" s="328"/>
    </row>
    <row r="21" s="280" customFormat="true" ht="20.1" customHeight="true" spans="1:7">
      <c r="A21" s="277">
        <v>103060202</v>
      </c>
      <c r="B21" s="310" t="s">
        <v>1881</v>
      </c>
      <c r="C21" s="309">
        <v>2255</v>
      </c>
      <c r="D21" s="309">
        <v>2255</v>
      </c>
      <c r="E21" s="309">
        <v>0</v>
      </c>
      <c r="F21" s="326"/>
      <c r="G21" s="327"/>
    </row>
    <row r="22" s="280" customFormat="true" ht="20.1" customHeight="true" spans="1:7">
      <c r="A22" s="277">
        <v>103060203</v>
      </c>
      <c r="B22" s="310" t="s">
        <v>1882</v>
      </c>
      <c r="C22" s="309">
        <v>16566.067568</v>
      </c>
      <c r="D22" s="309">
        <v>15204.8</v>
      </c>
      <c r="E22" s="309">
        <v>5663</v>
      </c>
      <c r="F22" s="326"/>
      <c r="G22" s="327"/>
    </row>
    <row r="23" s="280" customFormat="true" ht="20.1" customHeight="true" spans="1:7">
      <c r="A23" s="277">
        <v>103060298</v>
      </c>
      <c r="B23" s="310" t="s">
        <v>1883</v>
      </c>
      <c r="C23" s="309">
        <v>223531.664278</v>
      </c>
      <c r="D23" s="309">
        <v>230762.147196</v>
      </c>
      <c r="E23" s="309">
        <v>221685.664278</v>
      </c>
      <c r="F23" s="326">
        <f t="shared" si="0"/>
        <v>-0.0393326333122165</v>
      </c>
      <c r="G23" s="327"/>
    </row>
    <row r="24" s="280" customFormat="true" ht="20.1" customHeight="true" spans="1:7">
      <c r="A24" s="274">
        <v>1030603</v>
      </c>
      <c r="B24" s="307" t="s">
        <v>1859</v>
      </c>
      <c r="C24" s="306">
        <v>3310</v>
      </c>
      <c r="D24" s="306">
        <v>0</v>
      </c>
      <c r="E24" s="306">
        <v>7725</v>
      </c>
      <c r="F24" s="326"/>
      <c r="G24" s="328"/>
    </row>
    <row r="25" s="280" customFormat="true" ht="20.1" customHeight="true" spans="1:7">
      <c r="A25" s="277">
        <v>103060304</v>
      </c>
      <c r="B25" s="310" t="s">
        <v>1990</v>
      </c>
      <c r="C25" s="309">
        <v>0</v>
      </c>
      <c r="D25" s="309">
        <v>0</v>
      </c>
      <c r="E25" s="309">
        <v>0</v>
      </c>
      <c r="F25" s="326"/>
      <c r="G25" s="327"/>
    </row>
    <row r="26" s="280" customFormat="true" ht="20.1" customHeight="true" spans="1:7">
      <c r="A26" s="277">
        <v>103060305</v>
      </c>
      <c r="B26" s="310" t="s">
        <v>1885</v>
      </c>
      <c r="C26" s="309">
        <v>0</v>
      </c>
      <c r="D26" s="309">
        <v>0</v>
      </c>
      <c r="E26" s="309">
        <v>7725</v>
      </c>
      <c r="F26" s="326"/>
      <c r="G26" s="327"/>
    </row>
    <row r="27" s="280" customFormat="true" ht="20.1" customHeight="true" spans="1:7">
      <c r="A27" s="277">
        <v>103060398</v>
      </c>
      <c r="B27" s="310" t="s">
        <v>1886</v>
      </c>
      <c r="C27" s="309">
        <v>3310</v>
      </c>
      <c r="D27" s="309">
        <v>0</v>
      </c>
      <c r="E27" s="309">
        <v>0</v>
      </c>
      <c r="F27" s="326"/>
      <c r="G27" s="327"/>
    </row>
    <row r="28" s="280" customFormat="true" ht="20.1" customHeight="true" spans="1:7">
      <c r="A28" s="274">
        <v>1030604</v>
      </c>
      <c r="B28" s="307" t="s">
        <v>1861</v>
      </c>
      <c r="C28" s="306">
        <v>0</v>
      </c>
      <c r="D28" s="306">
        <v>0</v>
      </c>
      <c r="E28" s="306">
        <v>0</v>
      </c>
      <c r="F28" s="326"/>
      <c r="G28" s="328"/>
    </row>
    <row r="29" s="280" customFormat="true" ht="20.1" customHeight="true" spans="1:7">
      <c r="A29" s="277">
        <v>103060401</v>
      </c>
      <c r="B29" s="310" t="s">
        <v>1887</v>
      </c>
      <c r="C29" s="309">
        <v>0</v>
      </c>
      <c r="D29" s="309">
        <v>0</v>
      </c>
      <c r="E29" s="309">
        <v>0</v>
      </c>
      <c r="F29" s="326"/>
      <c r="G29" s="327"/>
    </row>
    <row r="30" s="280" customFormat="true" ht="20.1" customHeight="true" spans="1:7">
      <c r="A30" s="277">
        <v>103060402</v>
      </c>
      <c r="B30" s="310" t="s">
        <v>1888</v>
      </c>
      <c r="C30" s="309">
        <v>0</v>
      </c>
      <c r="D30" s="309">
        <v>0</v>
      </c>
      <c r="E30" s="309">
        <v>0</v>
      </c>
      <c r="F30" s="326"/>
      <c r="G30" s="327"/>
    </row>
    <row r="31" s="280" customFormat="true" ht="20.1" customHeight="true" spans="1:7">
      <c r="A31" s="277">
        <v>103060498</v>
      </c>
      <c r="B31" s="310" t="s">
        <v>1889</v>
      </c>
      <c r="C31" s="309">
        <v>0</v>
      </c>
      <c r="D31" s="309">
        <v>0</v>
      </c>
      <c r="E31" s="309">
        <v>0</v>
      </c>
      <c r="F31" s="326"/>
      <c r="G31" s="327"/>
    </row>
    <row r="32" s="280" customFormat="true" ht="20.1" customHeight="true" spans="1:7">
      <c r="A32" s="274">
        <v>1030698</v>
      </c>
      <c r="B32" s="307" t="s">
        <v>1890</v>
      </c>
      <c r="C32" s="306">
        <v>879.19881</v>
      </c>
      <c r="D32" s="306">
        <v>31800</v>
      </c>
      <c r="E32" s="306">
        <v>25879</v>
      </c>
      <c r="F32" s="326">
        <f>(E32/D32-1)</f>
        <v>-0.186194968553459</v>
      </c>
      <c r="G32" s="328"/>
    </row>
    <row r="33" s="280" customFormat="true" ht="20.1" customHeight="true" spans="1:7">
      <c r="A33" s="274">
        <v>110</v>
      </c>
      <c r="B33" s="307" t="s">
        <v>1891</v>
      </c>
      <c r="C33" s="306">
        <v>524</v>
      </c>
      <c r="D33" s="306">
        <v>0</v>
      </c>
      <c r="E33" s="306">
        <v>538.6</v>
      </c>
      <c r="F33" s="326"/>
      <c r="G33" s="328"/>
    </row>
    <row r="34" s="280" customFormat="true" ht="20.1" customHeight="true" spans="1:7">
      <c r="A34" s="274">
        <v>11005</v>
      </c>
      <c r="B34" s="307" t="s">
        <v>1892</v>
      </c>
      <c r="C34" s="306">
        <v>524</v>
      </c>
      <c r="D34" s="306">
        <v>0</v>
      </c>
      <c r="E34" s="306">
        <v>538.6</v>
      </c>
      <c r="F34" s="326"/>
      <c r="G34" s="328"/>
    </row>
    <row r="35" ht="20.1" customHeight="true" spans="1:7">
      <c r="A35" s="277">
        <v>1100501</v>
      </c>
      <c r="B35" s="310" t="s">
        <v>1893</v>
      </c>
      <c r="C35" s="306">
        <v>524</v>
      </c>
      <c r="D35" s="306">
        <v>0</v>
      </c>
      <c r="E35" s="306">
        <v>539</v>
      </c>
      <c r="F35" s="326"/>
      <c r="G35" s="328"/>
    </row>
    <row r="36" ht="20.1" customHeight="true" spans="1:7">
      <c r="A36" s="277">
        <v>1100502</v>
      </c>
      <c r="B36" s="308" t="s">
        <v>1894</v>
      </c>
      <c r="C36" s="306"/>
      <c r="D36" s="306"/>
      <c r="E36" s="306"/>
      <c r="F36" s="326"/>
      <c r="G36" s="328"/>
    </row>
    <row r="37" ht="20.1" customHeight="true" spans="1:7">
      <c r="A37" s="311"/>
      <c r="B37" s="312"/>
      <c r="C37" s="309"/>
      <c r="D37" s="309"/>
      <c r="E37" s="309"/>
      <c r="F37" s="326"/>
      <c r="G37" s="327"/>
    </row>
    <row r="38" ht="20.1" customHeight="true" spans="1:7">
      <c r="A38" s="311"/>
      <c r="B38" s="287" t="s">
        <v>1864</v>
      </c>
      <c r="C38" s="313">
        <v>955935.300517</v>
      </c>
      <c r="D38" s="313">
        <v>972377.400108239</v>
      </c>
      <c r="E38" s="313">
        <v>1001458</v>
      </c>
      <c r="F38" s="326">
        <f t="shared" ref="F38:F40" si="1">(E38/D38-1)</f>
        <v>0.0299067007198275</v>
      </c>
      <c r="G38" s="327"/>
    </row>
    <row r="39" ht="20.1" customHeight="true" spans="1:7">
      <c r="A39" s="311"/>
      <c r="B39" s="308" t="s">
        <v>1869</v>
      </c>
      <c r="C39" s="314">
        <v>92210.1349896102</v>
      </c>
      <c r="D39" s="314">
        <v>91643.063205089</v>
      </c>
      <c r="E39" s="314">
        <v>37933.9306620001</v>
      </c>
      <c r="F39" s="326">
        <f t="shared" si="1"/>
        <v>-0.58606871774782</v>
      </c>
      <c r="G39" s="327"/>
    </row>
    <row r="40" ht="20.1" customHeight="true" spans="1:7">
      <c r="A40" s="311"/>
      <c r="B40" s="287" t="s">
        <v>1264</v>
      </c>
      <c r="C40" s="313">
        <v>1048145.05815341</v>
      </c>
      <c r="D40" s="313">
        <v>1064019.96331333</v>
      </c>
      <c r="E40" s="313">
        <v>1039391.94977</v>
      </c>
      <c r="F40" s="326">
        <f t="shared" si="1"/>
        <v>-0.0231461949892735</v>
      </c>
      <c r="G40" s="327"/>
    </row>
    <row r="41" s="280" customFormat="true" ht="21" customHeight="true" spans="3:7">
      <c r="C41" s="296"/>
      <c r="D41" s="296"/>
      <c r="E41" s="296"/>
      <c r="F41" s="297"/>
      <c r="G41" s="297"/>
    </row>
  </sheetData>
  <mergeCells count="6">
    <mergeCell ref="A2:G2"/>
    <mergeCell ref="D4:F4"/>
    <mergeCell ref="A4:A5"/>
    <mergeCell ref="B4:B5"/>
    <mergeCell ref="C4:C5"/>
    <mergeCell ref="G4:G5"/>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37"/>
  <sheetViews>
    <sheetView workbookViewId="0">
      <selection activeCell="A1" sqref="A1:F1"/>
    </sheetView>
  </sheetViews>
  <sheetFormatPr defaultColWidth="9" defaultRowHeight="15.8" outlineLevelCol="6"/>
  <cols>
    <col min="1" max="1" width="8.5" style="259" customWidth="true"/>
    <col min="2" max="2" width="34.5" style="260" customWidth="true"/>
    <col min="3" max="3" width="13.3769230769231" style="260" customWidth="true"/>
    <col min="4" max="4" width="14.3769230769231" style="260" customWidth="true"/>
    <col min="5" max="5" width="13.3769230769231" style="260" customWidth="true"/>
    <col min="6" max="6" width="8.25384615384615" style="261" customWidth="true"/>
    <col min="7" max="7" width="8.25384615384615" style="260" customWidth="true"/>
    <col min="8" max="16384" width="9" style="260"/>
  </cols>
  <sheetData>
    <row r="1" s="105" customFormat="true" ht="18" customHeight="true" spans="1:7">
      <c r="A1" s="262" t="s">
        <v>1991</v>
      </c>
      <c r="B1" s="262"/>
      <c r="C1" s="262"/>
      <c r="D1" s="262"/>
      <c r="E1" s="262"/>
      <c r="F1" s="281"/>
      <c r="G1" s="262"/>
    </row>
    <row r="2" ht="21.6" spans="1:7">
      <c r="A2" s="263" t="s">
        <v>1992</v>
      </c>
      <c r="B2" s="263"/>
      <c r="C2" s="263"/>
      <c r="D2" s="263"/>
      <c r="E2" s="263"/>
      <c r="F2" s="282"/>
      <c r="G2" s="263"/>
    </row>
    <row r="3" spans="1:7">
      <c r="A3" s="264"/>
      <c r="B3" s="265"/>
      <c r="C3" s="265"/>
      <c r="D3" s="265"/>
      <c r="E3" s="265"/>
      <c r="G3" s="283" t="s">
        <v>54</v>
      </c>
    </row>
    <row r="4" s="257" customFormat="true" ht="18" customHeight="true" spans="1:7">
      <c r="A4" s="266" t="s">
        <v>1875</v>
      </c>
      <c r="B4" s="266" t="s">
        <v>1876</v>
      </c>
      <c r="C4" s="267" t="s">
        <v>1850</v>
      </c>
      <c r="D4" s="268" t="s">
        <v>1172</v>
      </c>
      <c r="E4" s="284"/>
      <c r="F4" s="285"/>
      <c r="G4" s="286" t="s">
        <v>1877</v>
      </c>
    </row>
    <row r="5" s="257" customFormat="true" ht="21" customHeight="true" spans="1:7">
      <c r="A5" s="269"/>
      <c r="B5" s="269"/>
      <c r="C5" s="270"/>
      <c r="D5" s="267" t="s">
        <v>1851</v>
      </c>
      <c r="E5" s="287" t="s">
        <v>1527</v>
      </c>
      <c r="F5" s="288" t="s">
        <v>1852</v>
      </c>
      <c r="G5" s="286"/>
    </row>
    <row r="6" ht="18.95" customHeight="true" spans="1:7">
      <c r="A6" s="271"/>
      <c r="B6" s="269" t="s">
        <v>1993</v>
      </c>
      <c r="C6" s="272">
        <v>1010210.49793318</v>
      </c>
      <c r="D6" s="273">
        <v>1060115.63573785</v>
      </c>
      <c r="E6" s="273">
        <v>1039392.28877</v>
      </c>
      <c r="F6" s="289">
        <f>E6/D6-1</f>
        <v>-0.0195481948093582</v>
      </c>
      <c r="G6" s="290"/>
    </row>
    <row r="7" s="258" customFormat="true" ht="18.95" customHeight="true" spans="1:7">
      <c r="A7" s="274">
        <v>223</v>
      </c>
      <c r="B7" s="275" t="s">
        <v>1854</v>
      </c>
      <c r="C7" s="272">
        <v>584197.534034178</v>
      </c>
      <c r="D7" s="273">
        <v>600353.614515177</v>
      </c>
      <c r="E7" s="273">
        <v>613765.250371</v>
      </c>
      <c r="F7" s="289">
        <f t="shared" ref="F7:F8" si="0">E7/D7-1</f>
        <v>0.0223395604383156</v>
      </c>
      <c r="G7" s="291"/>
    </row>
    <row r="8" ht="18.95" customHeight="true" spans="1:7">
      <c r="A8" s="274">
        <v>22301</v>
      </c>
      <c r="B8" s="275" t="s">
        <v>1898</v>
      </c>
      <c r="C8" s="276">
        <v>24417.641509</v>
      </c>
      <c r="D8" s="276">
        <v>32245</v>
      </c>
      <c r="E8" s="276">
        <v>30932.4</v>
      </c>
      <c r="F8" s="289">
        <f t="shared" si="0"/>
        <v>-0.0407070863699798</v>
      </c>
      <c r="G8" s="290"/>
    </row>
    <row r="9" ht="18.95" customHeight="true" spans="1:7">
      <c r="A9" s="277">
        <v>2230101</v>
      </c>
      <c r="B9" s="278" t="s">
        <v>1899</v>
      </c>
      <c r="C9" s="276">
        <v>0</v>
      </c>
      <c r="D9" s="276">
        <v>0</v>
      </c>
      <c r="E9" s="276">
        <v>0</v>
      </c>
      <c r="F9" s="289"/>
      <c r="G9" s="290"/>
    </row>
    <row r="10" ht="18.95" customHeight="true" spans="1:7">
      <c r="A10" s="277">
        <v>2230102</v>
      </c>
      <c r="B10" s="278" t="s">
        <v>1900</v>
      </c>
      <c r="C10" s="276">
        <v>0</v>
      </c>
      <c r="D10" s="276">
        <v>0</v>
      </c>
      <c r="E10" s="276">
        <v>0</v>
      </c>
      <c r="F10" s="289"/>
      <c r="G10" s="290"/>
    </row>
    <row r="11" ht="18.95" customHeight="true" spans="1:7">
      <c r="A11" s="277">
        <v>2230103</v>
      </c>
      <c r="B11" s="278" t="s">
        <v>1901</v>
      </c>
      <c r="C11" s="276">
        <v>988.4528</v>
      </c>
      <c r="D11" s="276">
        <v>1073</v>
      </c>
      <c r="E11" s="276">
        <v>2693</v>
      </c>
      <c r="F11" s="289">
        <f>E11/D11-1</f>
        <v>1.50978564771668</v>
      </c>
      <c r="G11" s="290"/>
    </row>
    <row r="12" ht="18.95" customHeight="true" spans="1:7">
      <c r="A12" s="277">
        <v>2230104</v>
      </c>
      <c r="B12" s="278" t="s">
        <v>1902</v>
      </c>
      <c r="C12" s="276">
        <v>0</v>
      </c>
      <c r="D12" s="276">
        <v>0</v>
      </c>
      <c r="E12" s="276">
        <v>0</v>
      </c>
      <c r="F12" s="289"/>
      <c r="G12" s="290"/>
    </row>
    <row r="13" ht="18.95" customHeight="true" spans="1:7">
      <c r="A13" s="277">
        <v>2230105</v>
      </c>
      <c r="B13" s="278" t="s">
        <v>1903</v>
      </c>
      <c r="C13" s="276">
        <v>24</v>
      </c>
      <c r="D13" s="276">
        <v>0</v>
      </c>
      <c r="E13" s="276">
        <v>302.6</v>
      </c>
      <c r="F13" s="289"/>
      <c r="G13" s="290"/>
    </row>
    <row r="14" ht="18.95" customHeight="true" spans="1:7">
      <c r="A14" s="277">
        <v>2230106</v>
      </c>
      <c r="B14" s="278" t="s">
        <v>1904</v>
      </c>
      <c r="C14" s="276">
        <v>0</v>
      </c>
      <c r="D14" s="276">
        <v>0</v>
      </c>
      <c r="E14" s="276">
        <v>0</v>
      </c>
      <c r="F14" s="289"/>
      <c r="G14" s="290"/>
    </row>
    <row r="15" ht="18.95" customHeight="true" spans="1:7">
      <c r="A15" s="277">
        <v>2230107</v>
      </c>
      <c r="B15" s="278" t="s">
        <v>1905</v>
      </c>
      <c r="C15" s="276">
        <v>200</v>
      </c>
      <c r="D15" s="276">
        <v>200</v>
      </c>
      <c r="E15" s="276">
        <v>483</v>
      </c>
      <c r="F15" s="289"/>
      <c r="G15" s="290"/>
    </row>
    <row r="16" ht="18.95" customHeight="true" spans="1:7">
      <c r="A16" s="277">
        <v>2230108</v>
      </c>
      <c r="B16" s="278" t="s">
        <v>1994</v>
      </c>
      <c r="C16" s="276">
        <v>0</v>
      </c>
      <c r="D16" s="276">
        <v>0</v>
      </c>
      <c r="E16" s="276">
        <v>0</v>
      </c>
      <c r="F16" s="289"/>
      <c r="G16" s="290"/>
    </row>
    <row r="17" ht="18.95" customHeight="true" spans="1:7">
      <c r="A17" s="277">
        <v>2230199</v>
      </c>
      <c r="B17" s="278" t="s">
        <v>1907</v>
      </c>
      <c r="C17" s="276">
        <v>23205.188709</v>
      </c>
      <c r="D17" s="276">
        <v>30972</v>
      </c>
      <c r="E17" s="276">
        <v>27453.8</v>
      </c>
      <c r="F17" s="289">
        <f t="shared" ref="F17:F21" si="1">E17/D17-1</f>
        <v>-0.113592922639804</v>
      </c>
      <c r="G17" s="290"/>
    </row>
    <row r="18" ht="18.95" customHeight="true" spans="1:7">
      <c r="A18" s="274">
        <v>22302</v>
      </c>
      <c r="B18" s="275" t="s">
        <v>1908</v>
      </c>
      <c r="C18" s="276">
        <v>542366.06</v>
      </c>
      <c r="D18" s="276">
        <v>542367</v>
      </c>
      <c r="E18" s="276">
        <v>565721.350371</v>
      </c>
      <c r="F18" s="289">
        <f t="shared" si="1"/>
        <v>0.0430600504289531</v>
      </c>
      <c r="G18" s="290"/>
    </row>
    <row r="19" ht="18.95" customHeight="true" spans="1:7">
      <c r="A19" s="277">
        <v>2230201</v>
      </c>
      <c r="B19" s="278" t="s">
        <v>1995</v>
      </c>
      <c r="C19" s="276">
        <v>205299.9</v>
      </c>
      <c r="D19" s="276">
        <v>205300</v>
      </c>
      <c r="E19" s="276">
        <v>454867.770371</v>
      </c>
      <c r="F19" s="289">
        <f t="shared" si="1"/>
        <v>1.21562479479299</v>
      </c>
      <c r="G19" s="290"/>
    </row>
    <row r="20" ht="18.95" customHeight="true" spans="1:7">
      <c r="A20" s="277">
        <v>2230202</v>
      </c>
      <c r="B20" s="278" t="s">
        <v>1996</v>
      </c>
      <c r="C20" s="276">
        <v>205000</v>
      </c>
      <c r="D20" s="276">
        <v>205000</v>
      </c>
      <c r="E20" s="276">
        <v>80000</v>
      </c>
      <c r="F20" s="289">
        <f t="shared" si="1"/>
        <v>-0.609756097560976</v>
      </c>
      <c r="G20" s="290"/>
    </row>
    <row r="21" ht="18.95" customHeight="true" spans="1:7">
      <c r="A21" s="277">
        <v>2230203</v>
      </c>
      <c r="B21" s="278" t="s">
        <v>1997</v>
      </c>
      <c r="C21" s="276">
        <v>53532.16</v>
      </c>
      <c r="D21" s="276">
        <v>53533</v>
      </c>
      <c r="E21" s="276">
        <v>0</v>
      </c>
      <c r="F21" s="289">
        <f t="shared" si="1"/>
        <v>-1</v>
      </c>
      <c r="G21" s="290"/>
    </row>
    <row r="22" ht="18.95" customHeight="true" spans="1:7">
      <c r="A22" s="277">
        <v>2230204</v>
      </c>
      <c r="B22" s="278" t="s">
        <v>1998</v>
      </c>
      <c r="C22" s="276">
        <v>0</v>
      </c>
      <c r="D22" s="276">
        <v>0</v>
      </c>
      <c r="E22" s="276">
        <v>0</v>
      </c>
      <c r="F22" s="289"/>
      <c r="G22" s="290"/>
    </row>
    <row r="23" ht="18.95" customHeight="true" spans="1:7">
      <c r="A23" s="277">
        <v>2230205</v>
      </c>
      <c r="B23" s="278" t="s">
        <v>1999</v>
      </c>
      <c r="C23" s="276">
        <v>56000</v>
      </c>
      <c r="D23" s="276">
        <v>56000</v>
      </c>
      <c r="E23" s="276">
        <v>0</v>
      </c>
      <c r="F23" s="289">
        <f t="shared" ref="F23:F31" si="2">E23/D23-1</f>
        <v>-1</v>
      </c>
      <c r="G23" s="290"/>
    </row>
    <row r="24" ht="18.95" customHeight="true" spans="1:7">
      <c r="A24" s="277">
        <v>2230206</v>
      </c>
      <c r="B24" s="278" t="s">
        <v>2000</v>
      </c>
      <c r="C24" s="276">
        <v>0</v>
      </c>
      <c r="D24" s="276">
        <v>0</v>
      </c>
      <c r="E24" s="276">
        <v>0</v>
      </c>
      <c r="F24" s="289"/>
      <c r="G24" s="290"/>
    </row>
    <row r="25" ht="18.95" customHeight="true" spans="1:7">
      <c r="A25" s="277">
        <v>2230207</v>
      </c>
      <c r="B25" s="278" t="s">
        <v>2001</v>
      </c>
      <c r="C25" s="276">
        <v>0</v>
      </c>
      <c r="D25" s="276">
        <v>0</v>
      </c>
      <c r="E25" s="276">
        <v>0</v>
      </c>
      <c r="F25" s="289"/>
      <c r="G25" s="290"/>
    </row>
    <row r="26" ht="18.95" customHeight="true" spans="1:7">
      <c r="A26" s="277">
        <v>2230299</v>
      </c>
      <c r="B26" s="278" t="s">
        <v>2002</v>
      </c>
      <c r="C26" s="276">
        <v>22534</v>
      </c>
      <c r="D26" s="276">
        <v>22534</v>
      </c>
      <c r="E26" s="276">
        <v>30853.58</v>
      </c>
      <c r="F26" s="289"/>
      <c r="G26" s="290"/>
    </row>
    <row r="27" ht="18.95" customHeight="true" spans="1:7">
      <c r="A27" s="274">
        <v>22303</v>
      </c>
      <c r="B27" s="275" t="s">
        <v>1917</v>
      </c>
      <c r="C27" s="276">
        <v>7500</v>
      </c>
      <c r="D27" s="276">
        <v>14060</v>
      </c>
      <c r="E27" s="276">
        <v>2860</v>
      </c>
      <c r="F27" s="289">
        <f t="shared" si="2"/>
        <v>-0.796586059743954</v>
      </c>
      <c r="G27" s="290"/>
    </row>
    <row r="28" ht="18.95" customHeight="true" spans="1:7">
      <c r="A28" s="277">
        <v>2230301</v>
      </c>
      <c r="B28" s="278" t="s">
        <v>2003</v>
      </c>
      <c r="C28" s="276">
        <v>7500</v>
      </c>
      <c r="D28" s="276">
        <v>14060</v>
      </c>
      <c r="E28" s="276">
        <v>2860</v>
      </c>
      <c r="F28" s="289">
        <f t="shared" si="2"/>
        <v>-0.796586059743954</v>
      </c>
      <c r="G28" s="290"/>
    </row>
    <row r="29" ht="18.95" customHeight="true" spans="1:7">
      <c r="A29" s="274">
        <v>22399</v>
      </c>
      <c r="B29" s="275" t="s">
        <v>1919</v>
      </c>
      <c r="C29" s="276">
        <v>9913.83252517743</v>
      </c>
      <c r="D29" s="276">
        <v>11681.6145151774</v>
      </c>
      <c r="E29" s="276">
        <v>14251.5</v>
      </c>
      <c r="F29" s="289">
        <f t="shared" si="2"/>
        <v>0.219994032629964</v>
      </c>
      <c r="G29" s="290"/>
    </row>
    <row r="30" ht="18.95" customHeight="true" spans="1:7">
      <c r="A30" s="277">
        <v>2239901</v>
      </c>
      <c r="B30" s="278" t="s">
        <v>2004</v>
      </c>
      <c r="C30" s="276">
        <v>9913.83252517743</v>
      </c>
      <c r="D30" s="276">
        <v>11681.6145151774</v>
      </c>
      <c r="E30" s="276">
        <v>14252</v>
      </c>
      <c r="F30" s="289">
        <f t="shared" si="2"/>
        <v>0.220036834932621</v>
      </c>
      <c r="G30" s="290"/>
    </row>
    <row r="31" s="258" customFormat="true" ht="18.95" customHeight="true" spans="1:7">
      <c r="A31" s="274">
        <v>230</v>
      </c>
      <c r="B31" s="275" t="s">
        <v>1176</v>
      </c>
      <c r="C31" s="279">
        <v>426012.963899</v>
      </c>
      <c r="D31" s="279">
        <v>459762.021222672</v>
      </c>
      <c r="E31" s="279">
        <v>425626.439399</v>
      </c>
      <c r="F31" s="289">
        <f t="shared" si="2"/>
        <v>-0.0742461974847188</v>
      </c>
      <c r="G31" s="291"/>
    </row>
    <row r="32" ht="18.95" customHeight="true" spans="1:7">
      <c r="A32" s="274">
        <v>23005</v>
      </c>
      <c r="B32" s="275" t="s">
        <v>1921</v>
      </c>
      <c r="C32" s="276">
        <v>356</v>
      </c>
      <c r="D32" s="276">
        <v>0</v>
      </c>
      <c r="E32" s="276">
        <v>356</v>
      </c>
      <c r="F32" s="289"/>
      <c r="G32" s="290"/>
    </row>
    <row r="33" ht="18.95" customHeight="true" spans="1:7">
      <c r="A33" s="277">
        <v>2300501</v>
      </c>
      <c r="B33" s="278" t="s">
        <v>2005</v>
      </c>
      <c r="C33" s="276">
        <v>356</v>
      </c>
      <c r="D33" s="276">
        <v>0</v>
      </c>
      <c r="E33" s="276">
        <v>356</v>
      </c>
      <c r="F33" s="289"/>
      <c r="G33" s="290"/>
    </row>
    <row r="34" ht="18.95" customHeight="true" spans="1:7">
      <c r="A34" s="277">
        <v>2300502</v>
      </c>
      <c r="B34" s="278" t="s">
        <v>1923</v>
      </c>
      <c r="C34" s="276">
        <v>0</v>
      </c>
      <c r="D34" s="276">
        <v>0</v>
      </c>
      <c r="E34" s="276">
        <v>0</v>
      </c>
      <c r="F34" s="289"/>
      <c r="G34" s="290"/>
    </row>
    <row r="35" ht="18.95" customHeight="true" spans="1:7">
      <c r="A35" s="274">
        <v>23008</v>
      </c>
      <c r="B35" s="275" t="s">
        <v>1249</v>
      </c>
      <c r="C35" s="276">
        <v>425656.9255</v>
      </c>
      <c r="D35" s="276">
        <v>459761.982823672</v>
      </c>
      <c r="E35" s="276">
        <v>425270.921</v>
      </c>
      <c r="F35" s="289">
        <f>E35/D35-1</f>
        <v>-0.0750193863612687</v>
      </c>
      <c r="G35" s="290"/>
    </row>
    <row r="36" ht="18.95" customHeight="true" spans="1:7">
      <c r="A36" s="277">
        <v>2300803</v>
      </c>
      <c r="B36" s="278" t="s">
        <v>2006</v>
      </c>
      <c r="C36" s="276">
        <v>425656.9255</v>
      </c>
      <c r="D36" s="276">
        <v>459761.982823672</v>
      </c>
      <c r="E36" s="276">
        <v>425270.921</v>
      </c>
      <c r="F36" s="289">
        <f>E36/D36-1</f>
        <v>-0.0750193863612687</v>
      </c>
      <c r="G36" s="290"/>
    </row>
    <row r="37" ht="24" customHeight="true" spans="1:6">
      <c r="A37" s="280"/>
      <c r="F37" s="292"/>
    </row>
  </sheetData>
  <mergeCells count="7">
    <mergeCell ref="A1:F1"/>
    <mergeCell ref="A2:G2"/>
    <mergeCell ref="D4:F4"/>
    <mergeCell ref="A4:A5"/>
    <mergeCell ref="B4:B5"/>
    <mergeCell ref="C4:C5"/>
    <mergeCell ref="G4:G5"/>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
  <sheetViews>
    <sheetView workbookViewId="0">
      <selection activeCell="J18" sqref="J18"/>
    </sheetView>
  </sheetViews>
  <sheetFormatPr defaultColWidth="0.253846153846154" defaultRowHeight="13.65" outlineLevelRow="5"/>
  <cols>
    <col min="1" max="1" width="42.3769230769231" style="245" customWidth="true"/>
    <col min="2" max="2" width="14.1230769230769" style="245" customWidth="true"/>
    <col min="3" max="9" width="11.6230769230769" style="245" customWidth="true"/>
    <col min="10" max="10" width="10.3769230769231" style="245" customWidth="true"/>
    <col min="11" max="12" width="11.6230769230769" style="245" customWidth="true"/>
    <col min="13" max="13" width="10.3769230769231" style="245" customWidth="true"/>
    <col min="14" max="254" width="5.87692307692308" style="245" customWidth="true"/>
    <col min="255" max="16384" width="0.253846153846154" style="245"/>
  </cols>
  <sheetData>
    <row r="1" ht="18" customHeight="true" spans="1:10">
      <c r="A1" s="246" t="s">
        <v>2007</v>
      </c>
      <c r="B1" s="247"/>
      <c r="C1" s="247"/>
      <c r="D1" s="247"/>
      <c r="E1" s="247"/>
      <c r="F1" s="247"/>
      <c r="G1" s="247"/>
      <c r="H1" s="247"/>
      <c r="I1" s="247"/>
      <c r="J1" s="247"/>
    </row>
    <row r="2" ht="57" customHeight="true" spans="1:13">
      <c r="A2" s="248" t="s">
        <v>2008</v>
      </c>
      <c r="B2" s="248"/>
      <c r="C2" s="248"/>
      <c r="D2" s="248"/>
      <c r="E2" s="248"/>
      <c r="F2" s="248"/>
      <c r="G2" s="248"/>
      <c r="H2" s="248"/>
      <c r="I2" s="248"/>
      <c r="J2" s="248"/>
      <c r="K2" s="248"/>
      <c r="L2" s="248"/>
      <c r="M2" s="248"/>
    </row>
    <row r="3" ht="20.25" customHeight="true" spans="1:13">
      <c r="A3" s="249"/>
      <c r="B3" s="249"/>
      <c r="C3" s="249"/>
      <c r="D3" s="249"/>
      <c r="E3" s="249"/>
      <c r="F3" s="249"/>
      <c r="G3" s="249"/>
      <c r="H3" s="249"/>
      <c r="I3" s="249"/>
      <c r="J3" s="249"/>
      <c r="K3" s="255"/>
      <c r="L3" s="255"/>
      <c r="M3" s="256" t="s">
        <v>54</v>
      </c>
    </row>
    <row r="4" s="243" customFormat="true" ht="60" customHeight="true" spans="1:13">
      <c r="A4" s="250" t="s">
        <v>55</v>
      </c>
      <c r="B4" s="250" t="s">
        <v>1392</v>
      </c>
      <c r="C4" s="251" t="s">
        <v>1393</v>
      </c>
      <c r="D4" s="251" t="s">
        <v>1394</v>
      </c>
      <c r="E4" s="251" t="s">
        <v>1395</v>
      </c>
      <c r="F4" s="251" t="s">
        <v>1396</v>
      </c>
      <c r="G4" s="251" t="s">
        <v>1397</v>
      </c>
      <c r="H4" s="251" t="s">
        <v>1398</v>
      </c>
      <c r="I4" s="251" t="s">
        <v>1399</v>
      </c>
      <c r="J4" s="251" t="s">
        <v>1400</v>
      </c>
      <c r="K4" s="251" t="s">
        <v>1401</v>
      </c>
      <c r="L4" s="251" t="s">
        <v>1402</v>
      </c>
      <c r="M4" s="251" t="s">
        <v>1403</v>
      </c>
    </row>
    <row r="5" ht="60" customHeight="true" spans="1:13">
      <c r="A5" s="252" t="s">
        <v>2009</v>
      </c>
      <c r="B5" s="253">
        <f>SUM(C5:M5)</f>
        <v>356</v>
      </c>
      <c r="C5" s="253">
        <v>48.6</v>
      </c>
      <c r="D5" s="253">
        <v>109.9</v>
      </c>
      <c r="E5" s="253">
        <v>119.7</v>
      </c>
      <c r="F5" s="253">
        <v>13.2</v>
      </c>
      <c r="G5" s="253">
        <v>12.9</v>
      </c>
      <c r="H5" s="253">
        <v>2.8</v>
      </c>
      <c r="I5" s="253">
        <v>5.7</v>
      </c>
      <c r="J5" s="253">
        <v>0.86</v>
      </c>
      <c r="K5" s="253">
        <v>41.1</v>
      </c>
      <c r="L5" s="253">
        <v>1.2</v>
      </c>
      <c r="M5" s="253">
        <v>0.04</v>
      </c>
    </row>
    <row r="6" s="244" customFormat="true" ht="60" customHeight="true" spans="1:13">
      <c r="A6" s="254" t="s">
        <v>1392</v>
      </c>
      <c r="B6" s="253">
        <f>SUM(C6:M6)</f>
        <v>356</v>
      </c>
      <c r="C6" s="253">
        <v>48.6</v>
      </c>
      <c r="D6" s="253">
        <v>109.9</v>
      </c>
      <c r="E6" s="253">
        <v>119.7</v>
      </c>
      <c r="F6" s="253">
        <v>13.2</v>
      </c>
      <c r="G6" s="253">
        <v>12.9</v>
      </c>
      <c r="H6" s="253">
        <v>2.8</v>
      </c>
      <c r="I6" s="253">
        <v>5.7</v>
      </c>
      <c r="J6" s="253">
        <v>0.86</v>
      </c>
      <c r="K6" s="253">
        <v>41.1</v>
      </c>
      <c r="L6" s="253">
        <v>1.2</v>
      </c>
      <c r="M6" s="253">
        <v>0.04</v>
      </c>
    </row>
  </sheetData>
  <mergeCells count="1">
    <mergeCell ref="A2:M2"/>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6279"/>
  <sheetViews>
    <sheetView view="pageBreakPreview" zoomScaleNormal="100" zoomScaleSheetLayoutView="100" workbookViewId="0">
      <selection activeCell="H16" sqref="H16"/>
    </sheetView>
  </sheetViews>
  <sheetFormatPr defaultColWidth="18.6230769230769" defaultRowHeight="18" customHeight="true" outlineLevelCol="7"/>
  <cols>
    <col min="1" max="1" width="18.6230769230769" style="193" customWidth="true"/>
    <col min="2" max="2" width="18.6230769230769" style="192" customWidth="true"/>
    <col min="3" max="6" width="18.6230769230769" style="194" customWidth="true"/>
    <col min="7" max="7" width="18.6230769230769" style="193" customWidth="true"/>
    <col min="8" max="16384" width="18.6230769230769" style="193"/>
  </cols>
  <sheetData>
    <row r="1" customFormat="true" customHeight="true" spans="1:6">
      <c r="A1" s="4" t="s">
        <v>2010</v>
      </c>
      <c r="B1" s="231"/>
      <c r="C1" s="195"/>
      <c r="D1" s="195"/>
      <c r="E1" s="195"/>
      <c r="F1" s="195"/>
    </row>
    <row r="2" ht="29.1" customHeight="true" spans="1:6">
      <c r="A2" s="232" t="s">
        <v>2011</v>
      </c>
      <c r="B2" s="233"/>
      <c r="C2" s="234"/>
      <c r="D2" s="234"/>
      <c r="E2" s="234"/>
      <c r="F2" s="234"/>
    </row>
    <row r="3" customHeight="true" spans="1:6">
      <c r="A3" s="198"/>
      <c r="B3" s="198"/>
      <c r="C3" s="199"/>
      <c r="D3" s="199"/>
      <c r="E3" s="199"/>
      <c r="F3" s="200" t="s">
        <v>54</v>
      </c>
    </row>
    <row r="4" s="192" customFormat="true" customHeight="true" spans="1:6">
      <c r="A4" s="201" t="s">
        <v>2012</v>
      </c>
      <c r="B4" s="201" t="s">
        <v>55</v>
      </c>
      <c r="C4" s="235" t="s">
        <v>2013</v>
      </c>
      <c r="D4" s="235" t="s">
        <v>2014</v>
      </c>
      <c r="E4" s="235" t="s">
        <v>2015</v>
      </c>
      <c r="F4" s="235" t="s">
        <v>2016</v>
      </c>
    </row>
    <row r="5" customHeight="true" spans="1:6">
      <c r="A5" s="202" t="s">
        <v>2017</v>
      </c>
      <c r="B5" s="236" t="s">
        <v>1527</v>
      </c>
      <c r="C5" s="237">
        <v>5803</v>
      </c>
      <c r="D5" s="237">
        <v>5910</v>
      </c>
      <c r="E5" s="237">
        <v>-107</v>
      </c>
      <c r="F5" s="237">
        <v>3733</v>
      </c>
    </row>
    <row r="6" customHeight="true" spans="1:6">
      <c r="A6" s="202"/>
      <c r="B6" s="236" t="s">
        <v>1851</v>
      </c>
      <c r="C6" s="237">
        <v>5141</v>
      </c>
      <c r="D6" s="237">
        <v>5096</v>
      </c>
      <c r="E6" s="237">
        <v>45</v>
      </c>
      <c r="F6" s="237">
        <v>3840</v>
      </c>
    </row>
    <row r="7" customHeight="true" spans="1:6">
      <c r="A7" s="202"/>
      <c r="B7" s="236" t="s">
        <v>2018</v>
      </c>
      <c r="C7" s="237">
        <v>662</v>
      </c>
      <c r="D7" s="237">
        <v>814</v>
      </c>
      <c r="E7" s="237">
        <v>-152</v>
      </c>
      <c r="F7" s="237">
        <v>-107</v>
      </c>
    </row>
    <row r="8" customHeight="true" spans="1:6">
      <c r="A8" s="202"/>
      <c r="B8" s="236" t="s">
        <v>2019</v>
      </c>
      <c r="C8" s="238">
        <v>0.128768722038514</v>
      </c>
      <c r="D8" s="238">
        <v>0.159733124018838</v>
      </c>
      <c r="E8" s="238">
        <v>-3.37777777777778</v>
      </c>
      <c r="F8" s="238">
        <v>-0.0278645833333333</v>
      </c>
    </row>
    <row r="9" customHeight="true" spans="1:6">
      <c r="A9" s="202" t="s">
        <v>2020</v>
      </c>
      <c r="B9" s="236" t="s">
        <v>1527</v>
      </c>
      <c r="C9" s="237">
        <v>1212540</v>
      </c>
      <c r="D9" s="237">
        <v>1257473</v>
      </c>
      <c r="E9" s="237">
        <v>-44933</v>
      </c>
      <c r="F9" s="237">
        <v>1243440</v>
      </c>
    </row>
    <row r="10" customHeight="true" spans="1:6">
      <c r="A10" s="202"/>
      <c r="B10" s="236" t="s">
        <v>1851</v>
      </c>
      <c r="C10" s="237">
        <v>1114762</v>
      </c>
      <c r="D10" s="237">
        <v>2079453</v>
      </c>
      <c r="E10" s="237">
        <v>-964691</v>
      </c>
      <c r="F10" s="237">
        <v>1288373</v>
      </c>
    </row>
    <row r="11" customHeight="true" spans="1:6">
      <c r="A11" s="202"/>
      <c r="B11" s="236" t="s">
        <v>2018</v>
      </c>
      <c r="C11" s="237">
        <v>97778</v>
      </c>
      <c r="D11" s="237">
        <v>-821980</v>
      </c>
      <c r="E11" s="237">
        <v>919758</v>
      </c>
      <c r="F11" s="237">
        <v>-44933</v>
      </c>
    </row>
    <row r="12" customHeight="true" spans="1:6">
      <c r="A12" s="202"/>
      <c r="B12" s="236" t="s">
        <v>2019</v>
      </c>
      <c r="C12" s="238">
        <v>0.0877119959237936</v>
      </c>
      <c r="D12" s="238">
        <v>-0.395286645093686</v>
      </c>
      <c r="E12" s="238">
        <v>-0.953422391211279</v>
      </c>
      <c r="F12" s="238">
        <v>-0.0348757696722921</v>
      </c>
    </row>
    <row r="13" customHeight="true" spans="1:6">
      <c r="A13" s="202" t="s">
        <v>2021</v>
      </c>
      <c r="B13" s="236" t="s">
        <v>1527</v>
      </c>
      <c r="C13" s="237">
        <v>5924023</v>
      </c>
      <c r="D13" s="237">
        <v>3707707</v>
      </c>
      <c r="E13" s="237">
        <v>2216316</v>
      </c>
      <c r="F13" s="237">
        <v>15163931</v>
      </c>
    </row>
    <row r="14" customHeight="true" spans="1:6">
      <c r="A14" s="202"/>
      <c r="B14" s="236" t="s">
        <v>1851</v>
      </c>
      <c r="C14" s="237">
        <v>4194087</v>
      </c>
      <c r="D14" s="237">
        <v>3063019</v>
      </c>
      <c r="E14" s="237">
        <v>1131068</v>
      </c>
      <c r="F14" s="237">
        <v>12947614</v>
      </c>
    </row>
    <row r="15" customHeight="true" spans="1:6">
      <c r="A15" s="202"/>
      <c r="B15" s="236" t="s">
        <v>2018</v>
      </c>
      <c r="C15" s="237">
        <v>1729936</v>
      </c>
      <c r="D15" s="237">
        <v>644688</v>
      </c>
      <c r="E15" s="237">
        <v>1085248</v>
      </c>
      <c r="F15" s="237">
        <v>2216317</v>
      </c>
    </row>
    <row r="16" customHeight="true" spans="1:6">
      <c r="A16" s="202"/>
      <c r="B16" s="236" t="s">
        <v>2019</v>
      </c>
      <c r="C16" s="238">
        <v>0.412470222959133</v>
      </c>
      <c r="D16" s="238">
        <v>0.210474698328675</v>
      </c>
      <c r="E16" s="238">
        <v>0.95948961512482</v>
      </c>
      <c r="F16" s="238">
        <v>0.171175708512781</v>
      </c>
    </row>
    <row r="17" customHeight="true" spans="1:6">
      <c r="A17" s="202" t="s">
        <v>2022</v>
      </c>
      <c r="B17" s="236" t="s">
        <v>2023</v>
      </c>
      <c r="C17" s="237">
        <v>530038</v>
      </c>
      <c r="D17" s="237">
        <v>421198</v>
      </c>
      <c r="E17" s="237">
        <v>108840</v>
      </c>
      <c r="F17" s="237">
        <v>449517</v>
      </c>
    </row>
    <row r="18" customHeight="true" spans="1:6">
      <c r="A18" s="202"/>
      <c r="B18" s="236" t="s">
        <v>1851</v>
      </c>
      <c r="C18" s="237">
        <v>457801</v>
      </c>
      <c r="D18" s="237">
        <v>391403</v>
      </c>
      <c r="E18" s="237">
        <v>66398</v>
      </c>
      <c r="F18" s="237">
        <v>340677</v>
      </c>
    </row>
    <row r="19" customHeight="true" spans="1:6">
      <c r="A19" s="202"/>
      <c r="B19" s="236" t="s">
        <v>2018</v>
      </c>
      <c r="C19" s="237">
        <v>72237</v>
      </c>
      <c r="D19" s="237">
        <v>29795</v>
      </c>
      <c r="E19" s="237">
        <v>42442</v>
      </c>
      <c r="F19" s="237">
        <v>108840</v>
      </c>
    </row>
    <row r="20" customHeight="true" spans="1:6">
      <c r="A20" s="202"/>
      <c r="B20" s="236" t="s">
        <v>2019</v>
      </c>
      <c r="C20" s="238">
        <v>0.157791267384737</v>
      </c>
      <c r="D20" s="238">
        <v>0.0761235861758852</v>
      </c>
      <c r="E20" s="238">
        <v>0.639206000180728</v>
      </c>
      <c r="F20" s="238">
        <v>0.319481503007247</v>
      </c>
    </row>
    <row r="21" customHeight="true" spans="1:6">
      <c r="A21" s="202" t="s">
        <v>2024</v>
      </c>
      <c r="B21" s="236" t="s">
        <v>1527</v>
      </c>
      <c r="C21" s="237">
        <v>422936.8</v>
      </c>
      <c r="D21" s="237">
        <v>300525</v>
      </c>
      <c r="E21" s="237">
        <v>122411.8</v>
      </c>
      <c r="F21" s="237">
        <v>1264760.8</v>
      </c>
    </row>
    <row r="22" customHeight="true" spans="1:6">
      <c r="A22" s="202"/>
      <c r="B22" s="236" t="s">
        <v>1851</v>
      </c>
      <c r="C22" s="237">
        <v>254304</v>
      </c>
      <c r="D22" s="237">
        <v>824494</v>
      </c>
      <c r="E22" s="237">
        <v>-570190</v>
      </c>
      <c r="F22" s="237">
        <v>1142349</v>
      </c>
    </row>
    <row r="23" customHeight="true" spans="1:6">
      <c r="A23" s="202"/>
      <c r="B23" s="236" t="s">
        <v>2018</v>
      </c>
      <c r="C23" s="237">
        <v>168632.8</v>
      </c>
      <c r="D23" s="237">
        <v>-523969</v>
      </c>
      <c r="E23" s="237">
        <v>692601.8</v>
      </c>
      <c r="F23" s="237">
        <v>122411.8</v>
      </c>
    </row>
    <row r="24" customHeight="true" spans="1:6">
      <c r="A24" s="202"/>
      <c r="B24" s="236" t="s">
        <v>2019</v>
      </c>
      <c r="C24" s="238">
        <v>0.663115011954197</v>
      </c>
      <c r="D24" s="238">
        <v>-0.63550371500581</v>
      </c>
      <c r="E24" s="238">
        <v>-1.21468598186569</v>
      </c>
      <c r="F24" s="238">
        <v>0.107157970112461</v>
      </c>
    </row>
    <row r="25" customHeight="true" spans="1:6">
      <c r="A25" s="202" t="s">
        <v>2025</v>
      </c>
      <c r="B25" s="236" t="s">
        <v>1527</v>
      </c>
      <c r="C25" s="237">
        <v>104900</v>
      </c>
      <c r="D25" s="237">
        <v>253963</v>
      </c>
      <c r="E25" s="237">
        <v>-149063</v>
      </c>
      <c r="F25" s="237">
        <v>0</v>
      </c>
    </row>
    <row r="26" customHeight="true" spans="1:6">
      <c r="A26" s="202"/>
      <c r="B26" s="236" t="s">
        <v>1851</v>
      </c>
      <c r="C26" s="237">
        <v>183788</v>
      </c>
      <c r="D26" s="237">
        <v>47029</v>
      </c>
      <c r="E26" s="237">
        <v>136759</v>
      </c>
      <c r="F26" s="237">
        <v>149063</v>
      </c>
    </row>
    <row r="27" customHeight="true" spans="1:6">
      <c r="A27" s="202"/>
      <c r="B27" s="236" t="s">
        <v>2018</v>
      </c>
      <c r="C27" s="237">
        <v>-78888</v>
      </c>
      <c r="D27" s="237">
        <v>206934</v>
      </c>
      <c r="E27" s="237">
        <v>-285822</v>
      </c>
      <c r="F27" s="237">
        <v>-149063</v>
      </c>
    </row>
    <row r="28" customHeight="true" spans="1:6">
      <c r="A28" s="202"/>
      <c r="B28" s="236" t="s">
        <v>2019</v>
      </c>
      <c r="C28" s="238">
        <v>-0.429233682286112</v>
      </c>
      <c r="D28" s="238">
        <v>4.40013608624466</v>
      </c>
      <c r="E28" s="238">
        <v>-2.08996848470667</v>
      </c>
      <c r="F28" s="238">
        <v>-1</v>
      </c>
    </row>
    <row r="29" customHeight="true" spans="1:6">
      <c r="A29" s="202" t="s">
        <v>2026</v>
      </c>
      <c r="B29" s="236" t="s">
        <v>1527</v>
      </c>
      <c r="C29" s="237">
        <v>561162</v>
      </c>
      <c r="D29" s="237">
        <v>227624</v>
      </c>
      <c r="E29" s="237">
        <v>333538</v>
      </c>
      <c r="F29" s="237">
        <v>1837193</v>
      </c>
    </row>
    <row r="30" customHeight="true" spans="1:6">
      <c r="A30" s="202"/>
      <c r="B30" s="236" t="s">
        <v>1851</v>
      </c>
      <c r="C30" s="237">
        <v>345648</v>
      </c>
      <c r="D30" s="237">
        <v>208432</v>
      </c>
      <c r="E30" s="237">
        <v>137216</v>
      </c>
      <c r="F30" s="237">
        <v>1503655</v>
      </c>
    </row>
    <row r="31" customHeight="true" spans="1:6">
      <c r="A31" s="202"/>
      <c r="B31" s="236" t="s">
        <v>2018</v>
      </c>
      <c r="C31" s="237">
        <v>215514</v>
      </c>
      <c r="D31" s="237">
        <v>19192</v>
      </c>
      <c r="E31" s="237">
        <v>196322</v>
      </c>
      <c r="F31" s="237">
        <v>333538</v>
      </c>
    </row>
    <row r="32" customHeight="true" spans="1:6">
      <c r="A32" s="202"/>
      <c r="B32" s="236" t="s">
        <v>2019</v>
      </c>
      <c r="C32" s="238">
        <v>0.623507151784474</v>
      </c>
      <c r="D32" s="238">
        <v>0.0920779918630537</v>
      </c>
      <c r="E32" s="238">
        <v>1.43075151585821</v>
      </c>
      <c r="F32" s="238">
        <v>0.221818169726433</v>
      </c>
    </row>
    <row r="33" customHeight="true" spans="1:6">
      <c r="A33" s="202" t="s">
        <v>2027</v>
      </c>
      <c r="B33" s="236" t="s">
        <v>1527</v>
      </c>
      <c r="C33" s="237">
        <v>256347</v>
      </c>
      <c r="D33" s="237">
        <v>32869</v>
      </c>
      <c r="E33" s="237">
        <v>223478</v>
      </c>
      <c r="F33" s="237">
        <v>1409469</v>
      </c>
    </row>
    <row r="34" customHeight="true" spans="1:6">
      <c r="A34" s="202"/>
      <c r="B34" s="236" t="s">
        <v>1851</v>
      </c>
      <c r="C34" s="237">
        <v>199574</v>
      </c>
      <c r="D34" s="237">
        <v>30212</v>
      </c>
      <c r="E34" s="237">
        <v>169362</v>
      </c>
      <c r="F34" s="237">
        <v>1185991</v>
      </c>
    </row>
    <row r="35" customHeight="true" spans="1:6">
      <c r="A35" s="202"/>
      <c r="B35" s="236" t="s">
        <v>2018</v>
      </c>
      <c r="C35" s="237">
        <v>56773</v>
      </c>
      <c r="D35" s="237">
        <v>2657</v>
      </c>
      <c r="E35" s="237">
        <v>54116</v>
      </c>
      <c r="F35" s="237">
        <v>223478</v>
      </c>
    </row>
    <row r="36" customHeight="true" spans="1:6">
      <c r="A36" s="202"/>
      <c r="B36" s="236" t="s">
        <v>2019</v>
      </c>
      <c r="C36" s="238">
        <v>0.284470923066131</v>
      </c>
      <c r="D36" s="238">
        <v>0.0879451873427777</v>
      </c>
      <c r="E36" s="238">
        <v>0.319528583743697</v>
      </c>
      <c r="F36" s="238">
        <v>0.188431446781637</v>
      </c>
    </row>
    <row r="37" customHeight="true" spans="1:6">
      <c r="A37" s="201" t="s">
        <v>2028</v>
      </c>
      <c r="B37" s="239" t="s">
        <v>1527</v>
      </c>
      <c r="C37" s="240">
        <v>9017749.8</v>
      </c>
      <c r="D37" s="240">
        <v>6207269</v>
      </c>
      <c r="E37" s="240">
        <v>2810480.8</v>
      </c>
      <c r="F37" s="240">
        <v>21372043.8</v>
      </c>
    </row>
    <row r="38" customHeight="true" spans="1:6">
      <c r="A38" s="201"/>
      <c r="B38" s="239" t="s">
        <v>1851</v>
      </c>
      <c r="C38" s="240">
        <v>6755105</v>
      </c>
      <c r="D38" s="240">
        <v>6649138</v>
      </c>
      <c r="E38" s="240">
        <v>105967</v>
      </c>
      <c r="F38" s="240">
        <v>18561562</v>
      </c>
    </row>
    <row r="39" customHeight="true" spans="1:6">
      <c r="A39" s="201"/>
      <c r="B39" s="239" t="s">
        <v>2018</v>
      </c>
      <c r="C39" s="240">
        <v>2262644.8</v>
      </c>
      <c r="D39" s="240">
        <v>-441869</v>
      </c>
      <c r="E39" s="240">
        <v>2704513.8</v>
      </c>
      <c r="F39" s="240">
        <v>2810481.8</v>
      </c>
    </row>
    <row r="40" customHeight="true" spans="1:6">
      <c r="A40" s="201"/>
      <c r="B40" s="239" t="s">
        <v>2019</v>
      </c>
      <c r="C40" s="241">
        <v>0.334953313086917</v>
      </c>
      <c r="D40" s="241">
        <v>-0.0664550803427452</v>
      </c>
      <c r="E40" s="241">
        <v>25.5222267309634</v>
      </c>
      <c r="F40" s="241">
        <v>0.151414078190187</v>
      </c>
    </row>
    <row r="41" customFormat="true" customHeight="true" spans="1:6">
      <c r="A41" s="207"/>
      <c r="B41" s="242"/>
      <c r="C41" s="208"/>
      <c r="D41" s="208"/>
      <c r="E41" s="208"/>
      <c r="F41" s="208"/>
    </row>
    <row r="42" customFormat="true" customHeight="true" spans="2:6">
      <c r="B42" s="242"/>
      <c r="C42" s="208"/>
      <c r="D42" s="208"/>
      <c r="E42" s="208"/>
      <c r="F42" s="208"/>
    </row>
    <row r="43" customFormat="true" customHeight="true" spans="2:6">
      <c r="B43" s="242"/>
      <c r="C43" s="208"/>
      <c r="D43" s="208"/>
      <c r="E43" s="208"/>
      <c r="F43" s="208"/>
    </row>
    <row r="44" customFormat="true" customHeight="true" spans="2:6">
      <c r="B44" s="242"/>
      <c r="C44" s="208"/>
      <c r="D44" s="208"/>
      <c r="E44" s="208"/>
      <c r="F44" s="208"/>
    </row>
    <row r="45" customFormat="true" customHeight="true" spans="2:6">
      <c r="B45" s="242"/>
      <c r="C45" s="208"/>
      <c r="D45" s="208"/>
      <c r="E45" s="208"/>
      <c r="F45" s="208"/>
    </row>
    <row r="46" customFormat="true" customHeight="true" spans="2:6">
      <c r="B46" s="242"/>
      <c r="C46" s="208"/>
      <c r="D46" s="208"/>
      <c r="E46" s="208"/>
      <c r="F46" s="208"/>
    </row>
    <row r="47" customFormat="true" customHeight="true" spans="2:6">
      <c r="B47" s="242"/>
      <c r="C47" s="208"/>
      <c r="D47" s="208"/>
      <c r="E47" s="208"/>
      <c r="F47" s="208"/>
    </row>
    <row r="48" customFormat="true" customHeight="true" spans="2:6">
      <c r="B48" s="242"/>
      <c r="C48" s="208"/>
      <c r="D48" s="208"/>
      <c r="E48" s="208"/>
      <c r="F48" s="208"/>
    </row>
    <row r="49" customFormat="true" customHeight="true" spans="2:6">
      <c r="B49" s="242"/>
      <c r="C49" s="208"/>
      <c r="D49" s="208"/>
      <c r="E49" s="208"/>
      <c r="F49" s="208"/>
    </row>
    <row r="50" customFormat="true" customHeight="true" spans="2:6">
      <c r="B50" s="242"/>
      <c r="C50" s="208"/>
      <c r="D50" s="208"/>
      <c r="E50" s="208"/>
      <c r="F50" s="208"/>
    </row>
    <row r="51" customFormat="true" customHeight="true" spans="2:6">
      <c r="B51" s="242"/>
      <c r="C51" s="208"/>
      <c r="D51" s="208"/>
      <c r="E51" s="208"/>
      <c r="F51" s="208"/>
    </row>
    <row r="52" customFormat="true" customHeight="true" spans="2:6">
      <c r="B52" s="242"/>
      <c r="C52" s="208"/>
      <c r="D52" s="208"/>
      <c r="E52" s="208"/>
      <c r="F52" s="208"/>
    </row>
    <row r="53" customFormat="true" customHeight="true" spans="2:6">
      <c r="B53" s="242"/>
      <c r="C53" s="208"/>
      <c r="D53" s="208"/>
      <c r="E53" s="208"/>
      <c r="F53" s="208"/>
    </row>
    <row r="54" customFormat="true" customHeight="true" spans="2:6">
      <c r="B54" s="242"/>
      <c r="C54" s="208"/>
      <c r="D54" s="208"/>
      <c r="E54" s="208"/>
      <c r="F54" s="208"/>
    </row>
    <row r="55" customFormat="true" customHeight="true" spans="2:6">
      <c r="B55" s="242"/>
      <c r="C55" s="208"/>
      <c r="D55" s="208"/>
      <c r="E55" s="208"/>
      <c r="F55" s="208"/>
    </row>
    <row r="56" customFormat="true" customHeight="true" spans="2:6">
      <c r="B56" s="242"/>
      <c r="C56" s="208"/>
      <c r="D56" s="208"/>
      <c r="E56" s="208"/>
      <c r="F56" s="208"/>
    </row>
    <row r="57" customFormat="true" customHeight="true" spans="2:6">
      <c r="B57" s="242"/>
      <c r="C57" s="208"/>
      <c r="D57" s="208"/>
      <c r="E57" s="208"/>
      <c r="F57" s="208"/>
    </row>
    <row r="58" customFormat="true" customHeight="true" spans="2:6">
      <c r="B58" s="242"/>
      <c r="C58" s="208"/>
      <c r="D58" s="208"/>
      <c r="E58" s="208"/>
      <c r="F58" s="208"/>
    </row>
    <row r="59" customFormat="true" customHeight="true" spans="2:6">
      <c r="B59" s="242"/>
      <c r="C59" s="208"/>
      <c r="D59" s="208"/>
      <c r="E59" s="208"/>
      <c r="F59" s="208"/>
    </row>
    <row r="60" customFormat="true" customHeight="true" spans="2:6">
      <c r="B60" s="242"/>
      <c r="C60" s="208"/>
      <c r="D60" s="208"/>
      <c r="E60" s="208"/>
      <c r="F60" s="208"/>
    </row>
    <row r="61" customFormat="true" customHeight="true" spans="2:6">
      <c r="B61" s="242"/>
      <c r="C61" s="208"/>
      <c r="D61" s="208"/>
      <c r="E61" s="208"/>
      <c r="F61" s="208"/>
    </row>
    <row r="62" customFormat="true" customHeight="true" spans="2:6">
      <c r="B62" s="242"/>
      <c r="C62" s="208"/>
      <c r="D62" s="208"/>
      <c r="E62" s="208"/>
      <c r="F62" s="208"/>
    </row>
    <row r="63" customFormat="true" customHeight="true" spans="2:6">
      <c r="B63" s="242"/>
      <c r="C63" s="208"/>
      <c r="D63" s="208"/>
      <c r="E63" s="208"/>
      <c r="F63" s="208"/>
    </row>
    <row r="64" customFormat="true" customHeight="true" spans="2:6">
      <c r="B64" s="242"/>
      <c r="C64" s="208"/>
      <c r="D64" s="208"/>
      <c r="E64" s="208"/>
      <c r="F64" s="208"/>
    </row>
    <row r="65" customFormat="true" customHeight="true" spans="2:6">
      <c r="B65" s="242"/>
      <c r="C65" s="208"/>
      <c r="D65" s="208"/>
      <c r="E65" s="208"/>
      <c r="F65" s="208"/>
    </row>
    <row r="66" customFormat="true" customHeight="true" spans="2:6">
      <c r="B66" s="242"/>
      <c r="C66" s="208"/>
      <c r="D66" s="208"/>
      <c r="E66" s="208"/>
      <c r="F66" s="208"/>
    </row>
    <row r="67" customFormat="true" customHeight="true" spans="2:6">
      <c r="B67" s="242"/>
      <c r="C67" s="208"/>
      <c r="D67" s="208"/>
      <c r="E67" s="208"/>
      <c r="F67" s="208"/>
    </row>
    <row r="68" customFormat="true" customHeight="true" spans="2:6">
      <c r="B68" s="242"/>
      <c r="C68" s="208"/>
      <c r="D68" s="208"/>
      <c r="E68" s="208"/>
      <c r="F68" s="208"/>
    </row>
    <row r="69" customFormat="true" customHeight="true" spans="2:6">
      <c r="B69" s="242"/>
      <c r="C69" s="208"/>
      <c r="D69" s="208"/>
      <c r="E69" s="208"/>
      <c r="F69" s="208"/>
    </row>
    <row r="70" customFormat="true" customHeight="true" spans="2:6">
      <c r="B70" s="242"/>
      <c r="C70" s="208"/>
      <c r="D70" s="208"/>
      <c r="E70" s="208"/>
      <c r="F70" s="208"/>
    </row>
    <row r="71" customFormat="true" customHeight="true" spans="2:6">
      <c r="B71" s="242"/>
      <c r="C71" s="208"/>
      <c r="D71" s="208"/>
      <c r="E71" s="208"/>
      <c r="F71" s="208"/>
    </row>
    <row r="72" customFormat="true" customHeight="true" spans="2:6">
      <c r="B72" s="242"/>
      <c r="C72" s="208"/>
      <c r="D72" s="208"/>
      <c r="E72" s="208"/>
      <c r="F72" s="208"/>
    </row>
    <row r="73" customFormat="true" customHeight="true" spans="2:6">
      <c r="B73" s="242"/>
      <c r="C73" s="208"/>
      <c r="D73" s="208"/>
      <c r="E73" s="208"/>
      <c r="F73" s="208"/>
    </row>
    <row r="74" customFormat="true" customHeight="true" spans="2:6">
      <c r="B74" s="242"/>
      <c r="C74" s="208"/>
      <c r="D74" s="208"/>
      <c r="E74" s="208"/>
      <c r="F74" s="208"/>
    </row>
    <row r="75" customFormat="true" customHeight="true" spans="2:6">
      <c r="B75" s="242"/>
      <c r="C75" s="208"/>
      <c r="D75" s="208"/>
      <c r="E75" s="208"/>
      <c r="F75" s="208"/>
    </row>
    <row r="76" customFormat="true" customHeight="true" spans="2:6">
      <c r="B76" s="242"/>
      <c r="C76" s="208"/>
      <c r="D76" s="208"/>
      <c r="E76" s="208"/>
      <c r="F76" s="208"/>
    </row>
    <row r="77" customFormat="true" customHeight="true" spans="2:6">
      <c r="B77" s="242"/>
      <c r="C77" s="208"/>
      <c r="D77" s="208"/>
      <c r="E77" s="208"/>
      <c r="F77" s="208"/>
    </row>
    <row r="78" customFormat="true" customHeight="true" spans="2:6">
      <c r="B78" s="242"/>
      <c r="C78" s="208"/>
      <c r="D78" s="208"/>
      <c r="E78" s="208"/>
      <c r="F78" s="208"/>
    </row>
    <row r="79" customFormat="true" customHeight="true" spans="2:6">
      <c r="B79" s="242"/>
      <c r="C79" s="208"/>
      <c r="D79" s="208"/>
      <c r="E79" s="208"/>
      <c r="F79" s="208"/>
    </row>
    <row r="80" customFormat="true" customHeight="true" spans="2:6">
      <c r="B80" s="242"/>
      <c r="C80" s="208"/>
      <c r="D80" s="208"/>
      <c r="E80" s="208"/>
      <c r="F80" s="208"/>
    </row>
    <row r="81" customFormat="true" customHeight="true" spans="2:6">
      <c r="B81" s="242"/>
      <c r="C81" s="208"/>
      <c r="D81" s="208"/>
      <c r="E81" s="208"/>
      <c r="F81" s="208"/>
    </row>
    <row r="82" customFormat="true" customHeight="true" spans="2:6">
      <c r="B82" s="242"/>
      <c r="C82" s="208"/>
      <c r="D82" s="208"/>
      <c r="E82" s="208"/>
      <c r="F82" s="208"/>
    </row>
    <row r="83" customFormat="true" customHeight="true" spans="2:6">
      <c r="B83" s="242"/>
      <c r="C83" s="208"/>
      <c r="D83" s="208"/>
      <c r="E83" s="208"/>
      <c r="F83" s="208"/>
    </row>
    <row r="84" customFormat="true" customHeight="true" spans="2:6">
      <c r="B84" s="242"/>
      <c r="C84" s="208"/>
      <c r="D84" s="208"/>
      <c r="E84" s="208"/>
      <c r="F84" s="208"/>
    </row>
    <row r="85" customFormat="true" customHeight="true" spans="2:6">
      <c r="B85" s="242"/>
      <c r="C85" s="208"/>
      <c r="D85" s="208"/>
      <c r="E85" s="208"/>
      <c r="F85" s="208"/>
    </row>
    <row r="86" customFormat="true" customHeight="true" spans="2:6">
      <c r="B86" s="242"/>
      <c r="C86" s="208"/>
      <c r="D86" s="208"/>
      <c r="E86" s="208"/>
      <c r="F86" s="208"/>
    </row>
    <row r="87" customFormat="true" customHeight="true" spans="2:6">
      <c r="B87" s="242"/>
      <c r="C87" s="208"/>
      <c r="D87" s="208"/>
      <c r="E87" s="208"/>
      <c r="F87" s="208"/>
    </row>
    <row r="88" customFormat="true" customHeight="true" spans="2:6">
      <c r="B88" s="242"/>
      <c r="C88" s="208"/>
      <c r="D88" s="208"/>
      <c r="E88" s="208"/>
      <c r="F88" s="208"/>
    </row>
    <row r="89" customFormat="true" customHeight="true" spans="2:6">
      <c r="B89" s="242"/>
      <c r="C89" s="208"/>
      <c r="D89" s="208"/>
      <c r="E89" s="208"/>
      <c r="F89" s="208"/>
    </row>
    <row r="90" customFormat="true" customHeight="true" spans="2:6">
      <c r="B90" s="242"/>
      <c r="C90" s="208"/>
      <c r="D90" s="208"/>
      <c r="E90" s="208"/>
      <c r="F90" s="208"/>
    </row>
    <row r="91" customFormat="true" customHeight="true" spans="2:6">
      <c r="B91" s="242"/>
      <c r="C91" s="208"/>
      <c r="D91" s="208"/>
      <c r="E91" s="208"/>
      <c r="F91" s="208"/>
    </row>
    <row r="92" customFormat="true" customHeight="true" spans="2:6">
      <c r="B92" s="242"/>
      <c r="C92" s="208"/>
      <c r="D92" s="208"/>
      <c r="E92" s="208"/>
      <c r="F92" s="208"/>
    </row>
    <row r="93" customFormat="true" customHeight="true" spans="2:6">
      <c r="B93" s="242"/>
      <c r="C93" s="208"/>
      <c r="D93" s="208"/>
      <c r="E93" s="208"/>
      <c r="F93" s="208"/>
    </row>
    <row r="94" customFormat="true" customHeight="true" spans="2:6">
      <c r="B94" s="242"/>
      <c r="C94" s="208"/>
      <c r="D94" s="208"/>
      <c r="E94" s="208"/>
      <c r="F94" s="208"/>
    </row>
    <row r="95" customFormat="true" customHeight="true" spans="2:6">
      <c r="B95" s="242"/>
      <c r="C95" s="208"/>
      <c r="D95" s="208"/>
      <c r="E95" s="208"/>
      <c r="F95" s="208"/>
    </row>
    <row r="96" customFormat="true" customHeight="true" spans="2:6">
      <c r="B96" s="242"/>
      <c r="C96" s="208"/>
      <c r="D96" s="208"/>
      <c r="E96" s="208"/>
      <c r="F96" s="208"/>
    </row>
    <row r="97" customFormat="true" customHeight="true" spans="2:6">
      <c r="B97" s="242"/>
      <c r="C97" s="208"/>
      <c r="D97" s="208"/>
      <c r="E97" s="208"/>
      <c r="F97" s="208"/>
    </row>
    <row r="98" customFormat="true" customHeight="true" spans="2:6">
      <c r="B98" s="242"/>
      <c r="C98" s="208"/>
      <c r="D98" s="208"/>
      <c r="E98" s="208"/>
      <c r="F98" s="208"/>
    </row>
    <row r="99" customFormat="true" customHeight="true" spans="2:6">
      <c r="B99" s="242"/>
      <c r="C99" s="208"/>
      <c r="D99" s="208"/>
      <c r="E99" s="208"/>
      <c r="F99" s="208"/>
    </row>
    <row r="100" customFormat="true" customHeight="true" spans="2:6">
      <c r="B100" s="242"/>
      <c r="C100" s="208"/>
      <c r="D100" s="208"/>
      <c r="E100" s="208"/>
      <c r="F100" s="208"/>
    </row>
    <row r="101" customFormat="true" customHeight="true" spans="2:6">
      <c r="B101" s="242"/>
      <c r="C101" s="208"/>
      <c r="D101" s="208"/>
      <c r="E101" s="208"/>
      <c r="F101" s="208"/>
    </row>
    <row r="102" customFormat="true" customHeight="true" spans="2:6">
      <c r="B102" s="242"/>
      <c r="C102" s="208"/>
      <c r="D102" s="208"/>
      <c r="E102" s="208"/>
      <c r="F102" s="208"/>
    </row>
    <row r="103" customFormat="true" customHeight="true" spans="2:6">
      <c r="B103" s="242"/>
      <c r="C103" s="208"/>
      <c r="D103" s="208"/>
      <c r="E103" s="208"/>
      <c r="F103" s="208"/>
    </row>
    <row r="104" customFormat="true" customHeight="true" spans="2:6">
      <c r="B104" s="242"/>
      <c r="C104" s="208"/>
      <c r="D104" s="208"/>
      <c r="E104" s="208"/>
      <c r="F104" s="208"/>
    </row>
    <row r="105" customFormat="true" customHeight="true" spans="2:6">
      <c r="B105" s="242"/>
      <c r="C105" s="208"/>
      <c r="D105" s="208"/>
      <c r="E105" s="208"/>
      <c r="F105" s="208"/>
    </row>
    <row r="106" customFormat="true" customHeight="true" spans="2:6">
      <c r="B106" s="242"/>
      <c r="C106" s="208"/>
      <c r="D106" s="208"/>
      <c r="E106" s="208"/>
      <c r="F106" s="208"/>
    </row>
    <row r="107" customFormat="true" customHeight="true" spans="2:6">
      <c r="B107" s="242"/>
      <c r="C107" s="208"/>
      <c r="D107" s="208"/>
      <c r="E107" s="208"/>
      <c r="F107" s="208"/>
    </row>
    <row r="108" customFormat="true" customHeight="true" spans="2:6">
      <c r="B108" s="242"/>
      <c r="C108" s="208"/>
      <c r="D108" s="208"/>
      <c r="E108" s="208"/>
      <c r="F108" s="208"/>
    </row>
    <row r="109" customFormat="true" customHeight="true" spans="2:6">
      <c r="B109" s="242"/>
      <c r="C109" s="208"/>
      <c r="D109" s="208"/>
      <c r="E109" s="208"/>
      <c r="F109" s="208"/>
    </row>
    <row r="110" customFormat="true" customHeight="true" spans="2:6">
      <c r="B110" s="242"/>
      <c r="C110" s="208"/>
      <c r="D110" s="208"/>
      <c r="E110" s="208"/>
      <c r="F110" s="208"/>
    </row>
    <row r="111" customFormat="true" customHeight="true" spans="2:6">
      <c r="B111" s="242"/>
      <c r="C111" s="208"/>
      <c r="D111" s="208"/>
      <c r="E111" s="208"/>
      <c r="F111" s="208"/>
    </row>
    <row r="112" customFormat="true" customHeight="true" spans="2:6">
      <c r="B112" s="242"/>
      <c r="C112" s="208"/>
      <c r="D112" s="208"/>
      <c r="E112" s="208"/>
      <c r="F112" s="208"/>
    </row>
    <row r="113" customFormat="true" customHeight="true" spans="2:6">
      <c r="B113" s="242"/>
      <c r="C113" s="208"/>
      <c r="D113" s="208"/>
      <c r="E113" s="208"/>
      <c r="F113" s="208"/>
    </row>
    <row r="114" customFormat="true" customHeight="true" spans="2:6">
      <c r="B114" s="242"/>
      <c r="C114" s="208"/>
      <c r="D114" s="208"/>
      <c r="E114" s="208"/>
      <c r="F114" s="208"/>
    </row>
    <row r="115" customFormat="true" customHeight="true" spans="2:6">
      <c r="B115" s="242"/>
      <c r="C115" s="208"/>
      <c r="D115" s="208"/>
      <c r="E115" s="208"/>
      <c r="F115" s="208"/>
    </row>
    <row r="116" customFormat="true" customHeight="true" spans="2:6">
      <c r="B116" s="242"/>
      <c r="C116" s="208"/>
      <c r="D116" s="208"/>
      <c r="E116" s="208"/>
      <c r="F116" s="208"/>
    </row>
    <row r="117" customFormat="true" customHeight="true" spans="2:6">
      <c r="B117" s="242"/>
      <c r="C117" s="208"/>
      <c r="D117" s="208"/>
      <c r="E117" s="208"/>
      <c r="F117" s="208"/>
    </row>
    <row r="118" customFormat="true" customHeight="true" spans="2:6">
      <c r="B118" s="242"/>
      <c r="C118" s="208"/>
      <c r="D118" s="208"/>
      <c r="E118" s="208"/>
      <c r="F118" s="208"/>
    </row>
    <row r="119" customFormat="true" customHeight="true" spans="2:6">
      <c r="B119" s="242"/>
      <c r="C119" s="208"/>
      <c r="D119" s="208"/>
      <c r="E119" s="208"/>
      <c r="F119" s="208"/>
    </row>
    <row r="120" customFormat="true" customHeight="true" spans="2:6">
      <c r="B120" s="242"/>
      <c r="C120" s="208"/>
      <c r="D120" s="208"/>
      <c r="E120" s="208"/>
      <c r="F120" s="208"/>
    </row>
    <row r="121" customFormat="true" customHeight="true" spans="2:6">
      <c r="B121" s="242"/>
      <c r="C121" s="208"/>
      <c r="D121" s="208"/>
      <c r="E121" s="208"/>
      <c r="F121" s="208"/>
    </row>
    <row r="122" customFormat="true" customHeight="true" spans="2:6">
      <c r="B122" s="242"/>
      <c r="C122" s="208"/>
      <c r="D122" s="208"/>
      <c r="E122" s="208"/>
      <c r="F122" s="208"/>
    </row>
    <row r="123" customFormat="true" customHeight="true" spans="2:6">
      <c r="B123" s="242"/>
      <c r="C123" s="208"/>
      <c r="D123" s="208"/>
      <c r="E123" s="208"/>
      <c r="F123" s="208"/>
    </row>
    <row r="124" customFormat="true" customHeight="true" spans="2:6">
      <c r="B124" s="242"/>
      <c r="C124" s="208"/>
      <c r="D124" s="208"/>
      <c r="E124" s="208"/>
      <c r="F124" s="208"/>
    </row>
    <row r="125" customFormat="true" customHeight="true" spans="2:6">
      <c r="B125" s="242"/>
      <c r="C125" s="208"/>
      <c r="D125" s="208"/>
      <c r="E125" s="208"/>
      <c r="F125" s="208"/>
    </row>
    <row r="126" customFormat="true" customHeight="true" spans="2:6">
      <c r="B126" s="242"/>
      <c r="C126" s="208"/>
      <c r="D126" s="208"/>
      <c r="E126" s="208"/>
      <c r="F126" s="208"/>
    </row>
    <row r="127" customFormat="true" customHeight="true" spans="2:6">
      <c r="B127" s="242"/>
      <c r="C127" s="208"/>
      <c r="D127" s="208"/>
      <c r="E127" s="208"/>
      <c r="F127" s="208"/>
    </row>
    <row r="128" customFormat="true" customHeight="true" spans="2:6">
      <c r="B128" s="242"/>
      <c r="C128" s="208"/>
      <c r="D128" s="208"/>
      <c r="E128" s="208"/>
      <c r="F128" s="208"/>
    </row>
    <row r="129" customFormat="true" customHeight="true" spans="2:6">
      <c r="B129" s="242"/>
      <c r="C129" s="208"/>
      <c r="D129" s="208"/>
      <c r="E129" s="208"/>
      <c r="F129" s="208"/>
    </row>
    <row r="130" customFormat="true" customHeight="true" spans="2:6">
      <c r="B130" s="242"/>
      <c r="C130" s="208"/>
      <c r="D130" s="208"/>
      <c r="E130" s="208"/>
      <c r="F130" s="208"/>
    </row>
    <row r="131" customFormat="true" customHeight="true" spans="2:6">
      <c r="B131" s="242"/>
      <c r="C131" s="208"/>
      <c r="D131" s="208"/>
      <c r="E131" s="208"/>
      <c r="F131" s="208"/>
    </row>
    <row r="132" customFormat="true" customHeight="true" spans="2:6">
      <c r="B132" s="242"/>
      <c r="C132" s="208"/>
      <c r="D132" s="208"/>
      <c r="E132" s="208"/>
      <c r="F132" s="208"/>
    </row>
    <row r="133" customFormat="true" customHeight="true" spans="2:6">
      <c r="B133" s="242"/>
      <c r="C133" s="208"/>
      <c r="D133" s="208"/>
      <c r="E133" s="208"/>
      <c r="F133" s="208"/>
    </row>
    <row r="134" customFormat="true" customHeight="true" spans="2:6">
      <c r="B134" s="242"/>
      <c r="C134" s="208"/>
      <c r="D134" s="208"/>
      <c r="E134" s="208"/>
      <c r="F134" s="208"/>
    </row>
    <row r="135" customFormat="true" customHeight="true" spans="2:6">
      <c r="B135" s="242"/>
      <c r="C135" s="208"/>
      <c r="D135" s="208"/>
      <c r="E135" s="208"/>
      <c r="F135" s="208"/>
    </row>
    <row r="136" customFormat="true" customHeight="true" spans="2:6">
      <c r="B136" s="242"/>
      <c r="C136" s="208"/>
      <c r="D136" s="208"/>
      <c r="E136" s="208"/>
      <c r="F136" s="208"/>
    </row>
    <row r="137" customFormat="true" customHeight="true" spans="2:6">
      <c r="B137" s="242"/>
      <c r="C137" s="208"/>
      <c r="D137" s="208"/>
      <c r="E137" s="208"/>
      <c r="F137" s="208"/>
    </row>
    <row r="138" customFormat="true" customHeight="true" spans="2:6">
      <c r="B138" s="242"/>
      <c r="C138" s="208"/>
      <c r="D138" s="208"/>
      <c r="E138" s="208"/>
      <c r="F138" s="208"/>
    </row>
    <row r="139" customFormat="true" customHeight="true" spans="2:6">
      <c r="B139" s="242"/>
      <c r="C139" s="208"/>
      <c r="D139" s="208"/>
      <c r="E139" s="208"/>
      <c r="F139" s="208"/>
    </row>
    <row r="140" customFormat="true" customHeight="true" spans="2:6">
      <c r="B140" s="242"/>
      <c r="C140" s="208"/>
      <c r="D140" s="208"/>
      <c r="E140" s="208"/>
      <c r="F140" s="208"/>
    </row>
    <row r="141" customFormat="true" customHeight="true" spans="2:6">
      <c r="B141" s="242"/>
      <c r="C141" s="208"/>
      <c r="D141" s="208"/>
      <c r="E141" s="208"/>
      <c r="F141" s="208"/>
    </row>
    <row r="142" customFormat="true" customHeight="true" spans="2:6">
      <c r="B142" s="242"/>
      <c r="C142" s="208"/>
      <c r="D142" s="208"/>
      <c r="E142" s="208"/>
      <c r="F142" s="208"/>
    </row>
    <row r="143" customFormat="true" customHeight="true" spans="2:6">
      <c r="B143" s="242"/>
      <c r="C143" s="208"/>
      <c r="D143" s="208"/>
      <c r="E143" s="208"/>
      <c r="F143" s="208"/>
    </row>
    <row r="144" customFormat="true" customHeight="true" spans="2:6">
      <c r="B144" s="242"/>
      <c r="C144" s="208"/>
      <c r="D144" s="208"/>
      <c r="E144" s="208"/>
      <c r="F144" s="208"/>
    </row>
    <row r="145" customFormat="true" customHeight="true" spans="2:6">
      <c r="B145" s="242"/>
      <c r="C145" s="208"/>
      <c r="D145" s="208"/>
      <c r="E145" s="208"/>
      <c r="F145" s="208"/>
    </row>
    <row r="146" customFormat="true" customHeight="true" spans="2:6">
      <c r="B146" s="242"/>
      <c r="C146" s="208"/>
      <c r="D146" s="208"/>
      <c r="E146" s="208"/>
      <c r="F146" s="208"/>
    </row>
    <row r="147" customFormat="true" customHeight="true" spans="2:6">
      <c r="B147" s="242"/>
      <c r="C147" s="208"/>
      <c r="D147" s="208"/>
      <c r="E147" s="208"/>
      <c r="F147" s="208"/>
    </row>
    <row r="148" customFormat="true" customHeight="true" spans="2:6">
      <c r="B148" s="242"/>
      <c r="C148" s="208"/>
      <c r="D148" s="208"/>
      <c r="E148" s="208"/>
      <c r="F148" s="208"/>
    </row>
    <row r="149" customFormat="true" customHeight="true" spans="2:6">
      <c r="B149" s="242"/>
      <c r="C149" s="208"/>
      <c r="D149" s="208"/>
      <c r="E149" s="208"/>
      <c r="F149" s="208"/>
    </row>
    <row r="150" customFormat="true" customHeight="true" spans="2:6">
      <c r="B150" s="242"/>
      <c r="C150" s="208"/>
      <c r="D150" s="208"/>
      <c r="E150" s="208"/>
      <c r="F150" s="208"/>
    </row>
    <row r="151" customFormat="true" customHeight="true" spans="2:6">
      <c r="B151" s="242"/>
      <c r="C151" s="208"/>
      <c r="D151" s="208"/>
      <c r="E151" s="208"/>
      <c r="F151" s="208"/>
    </row>
    <row r="152" customFormat="true" customHeight="true" spans="2:6">
      <c r="B152" s="242"/>
      <c r="C152" s="208"/>
      <c r="D152" s="208"/>
      <c r="E152" s="208"/>
      <c r="F152" s="208"/>
    </row>
    <row r="153" customFormat="true" customHeight="true" spans="2:6">
      <c r="B153" s="242"/>
      <c r="C153" s="208"/>
      <c r="D153" s="208"/>
      <c r="E153" s="208"/>
      <c r="F153" s="208"/>
    </row>
    <row r="154" customFormat="true" customHeight="true" spans="2:6">
      <c r="B154" s="242"/>
      <c r="C154" s="208"/>
      <c r="D154" s="208"/>
      <c r="E154" s="208"/>
      <c r="F154" s="208"/>
    </row>
    <row r="155" customFormat="true" customHeight="true" spans="2:6">
      <c r="B155" s="242"/>
      <c r="C155" s="208"/>
      <c r="D155" s="208"/>
      <c r="E155" s="208"/>
      <c r="F155" s="208"/>
    </row>
    <row r="156" customFormat="true" customHeight="true" spans="2:6">
      <c r="B156" s="242"/>
      <c r="C156" s="208"/>
      <c r="D156" s="208"/>
      <c r="E156" s="208"/>
      <c r="F156" s="208"/>
    </row>
    <row r="157" customFormat="true" customHeight="true" spans="2:6">
      <c r="B157" s="242"/>
      <c r="C157" s="208"/>
      <c r="D157" s="208"/>
      <c r="E157" s="208"/>
      <c r="F157" s="208"/>
    </row>
    <row r="158" customFormat="true" customHeight="true" spans="2:6">
      <c r="B158" s="242"/>
      <c r="C158" s="208"/>
      <c r="D158" s="208"/>
      <c r="E158" s="208"/>
      <c r="F158" s="208"/>
    </row>
    <row r="159" customFormat="true" customHeight="true" spans="2:6">
      <c r="B159" s="242"/>
      <c r="C159" s="208"/>
      <c r="D159" s="208"/>
      <c r="E159" s="208"/>
      <c r="F159" s="208"/>
    </row>
    <row r="160" customFormat="true" customHeight="true" spans="2:6">
      <c r="B160" s="242"/>
      <c r="C160" s="208"/>
      <c r="D160" s="208"/>
      <c r="E160" s="208"/>
      <c r="F160" s="208"/>
    </row>
    <row r="161" customFormat="true" customHeight="true" spans="2:6">
      <c r="B161" s="242"/>
      <c r="C161" s="208"/>
      <c r="D161" s="208"/>
      <c r="E161" s="208"/>
      <c r="F161" s="208"/>
    </row>
    <row r="162" customFormat="true" customHeight="true" spans="2:6">
      <c r="B162" s="242"/>
      <c r="C162" s="208"/>
      <c r="D162" s="208"/>
      <c r="E162" s="208"/>
      <c r="F162" s="208"/>
    </row>
    <row r="163" customFormat="true" customHeight="true" spans="2:6">
      <c r="B163" s="242"/>
      <c r="C163" s="208"/>
      <c r="D163" s="208"/>
      <c r="E163" s="208"/>
      <c r="F163" s="208"/>
    </row>
    <row r="164" customFormat="true" customHeight="true" spans="2:6">
      <c r="B164" s="242"/>
      <c r="C164" s="208"/>
      <c r="D164" s="208"/>
      <c r="E164" s="208"/>
      <c r="F164" s="208"/>
    </row>
    <row r="165" customFormat="true" customHeight="true" spans="2:6">
      <c r="B165" s="242"/>
      <c r="C165" s="208"/>
      <c r="D165" s="208"/>
      <c r="E165" s="208"/>
      <c r="F165" s="208"/>
    </row>
    <row r="166" customFormat="true" customHeight="true" spans="2:6">
      <c r="B166" s="242"/>
      <c r="C166" s="208"/>
      <c r="D166" s="208"/>
      <c r="E166" s="208"/>
      <c r="F166" s="208"/>
    </row>
    <row r="167" customFormat="true" customHeight="true" spans="2:6">
      <c r="B167" s="242"/>
      <c r="C167" s="208"/>
      <c r="D167" s="208"/>
      <c r="E167" s="208"/>
      <c r="F167" s="208"/>
    </row>
    <row r="168" customFormat="true" customHeight="true" spans="2:6">
      <c r="B168" s="242"/>
      <c r="C168" s="208"/>
      <c r="D168" s="208"/>
      <c r="E168" s="208"/>
      <c r="F168" s="208"/>
    </row>
    <row r="169" customFormat="true" customHeight="true" spans="2:6">
      <c r="B169" s="242"/>
      <c r="C169" s="208"/>
      <c r="D169" s="208"/>
      <c r="E169" s="208"/>
      <c r="F169" s="208"/>
    </row>
    <row r="170" customFormat="true" customHeight="true" spans="2:6">
      <c r="B170" s="242"/>
      <c r="C170" s="208"/>
      <c r="D170" s="208"/>
      <c r="E170" s="208"/>
      <c r="F170" s="208"/>
    </row>
    <row r="171" customFormat="true" customHeight="true" spans="2:6">
      <c r="B171" s="242"/>
      <c r="C171" s="208"/>
      <c r="D171" s="208"/>
      <c r="E171" s="208"/>
      <c r="F171" s="208"/>
    </row>
    <row r="172" customFormat="true" customHeight="true" spans="2:6">
      <c r="B172" s="242"/>
      <c r="C172" s="208"/>
      <c r="D172" s="208"/>
      <c r="E172" s="208"/>
      <c r="F172" s="208"/>
    </row>
    <row r="173" customFormat="true" customHeight="true" spans="2:6">
      <c r="B173" s="242"/>
      <c r="C173" s="208"/>
      <c r="D173" s="208"/>
      <c r="E173" s="208"/>
      <c r="F173" s="208"/>
    </row>
    <row r="174" customFormat="true" customHeight="true" spans="2:6">
      <c r="B174" s="242"/>
      <c r="C174" s="208"/>
      <c r="D174" s="208"/>
      <c r="E174" s="208"/>
      <c r="F174" s="208"/>
    </row>
    <row r="175" customFormat="true" customHeight="true" spans="2:6">
      <c r="B175" s="242"/>
      <c r="C175" s="208"/>
      <c r="D175" s="208"/>
      <c r="E175" s="208"/>
      <c r="F175" s="208"/>
    </row>
    <row r="176" customFormat="true" customHeight="true" spans="2:6">
      <c r="B176" s="242"/>
      <c r="C176" s="208"/>
      <c r="D176" s="208"/>
      <c r="E176" s="208"/>
      <c r="F176" s="208"/>
    </row>
    <row r="177" customFormat="true" customHeight="true" spans="2:6">
      <c r="B177" s="242"/>
      <c r="C177" s="208"/>
      <c r="D177" s="208"/>
      <c r="E177" s="208"/>
      <c r="F177" s="208"/>
    </row>
    <row r="178" customFormat="true" customHeight="true" spans="2:6">
      <c r="B178" s="242"/>
      <c r="C178" s="208"/>
      <c r="D178" s="208"/>
      <c r="E178" s="208"/>
      <c r="F178" s="208"/>
    </row>
    <row r="179" customFormat="true" customHeight="true" spans="2:6">
      <c r="B179" s="242"/>
      <c r="C179" s="208"/>
      <c r="D179" s="208"/>
      <c r="E179" s="208"/>
      <c r="F179" s="208"/>
    </row>
    <row r="180" customFormat="true" customHeight="true" spans="2:6">
      <c r="B180" s="242"/>
      <c r="C180" s="208"/>
      <c r="D180" s="208"/>
      <c r="E180" s="208"/>
      <c r="F180" s="208"/>
    </row>
    <row r="181" customFormat="true" customHeight="true" spans="2:6">
      <c r="B181" s="242"/>
      <c r="C181" s="208"/>
      <c r="D181" s="208"/>
      <c r="E181" s="208"/>
      <c r="F181" s="208"/>
    </row>
    <row r="182" customFormat="true" customHeight="true" spans="2:6">
      <c r="B182" s="242"/>
      <c r="C182" s="208"/>
      <c r="D182" s="208"/>
      <c r="E182" s="208"/>
      <c r="F182" s="208"/>
    </row>
    <row r="183" customFormat="true" customHeight="true" spans="2:6">
      <c r="B183" s="242"/>
      <c r="C183" s="208"/>
      <c r="D183" s="208"/>
      <c r="E183" s="208"/>
      <c r="F183" s="208"/>
    </row>
    <row r="184" customFormat="true" customHeight="true" spans="2:6">
      <c r="B184" s="242"/>
      <c r="C184" s="208"/>
      <c r="D184" s="208"/>
      <c r="E184" s="208"/>
      <c r="F184" s="208"/>
    </row>
    <row r="185" customFormat="true" customHeight="true" spans="2:6">
      <c r="B185" s="242"/>
      <c r="C185" s="208"/>
      <c r="D185" s="208"/>
      <c r="E185" s="208"/>
      <c r="F185" s="208"/>
    </row>
    <row r="186" customFormat="true" customHeight="true" spans="2:6">
      <c r="B186" s="242"/>
      <c r="C186" s="208"/>
      <c r="D186" s="208"/>
      <c r="E186" s="208"/>
      <c r="F186" s="208"/>
    </row>
    <row r="187" customFormat="true" customHeight="true" spans="2:6">
      <c r="B187" s="242"/>
      <c r="C187" s="208"/>
      <c r="D187" s="208"/>
      <c r="E187" s="208"/>
      <c r="F187" s="208"/>
    </row>
    <row r="188" customFormat="true" customHeight="true" spans="2:6">
      <c r="B188" s="242"/>
      <c r="C188" s="208"/>
      <c r="D188" s="208"/>
      <c r="E188" s="208"/>
      <c r="F188" s="208"/>
    </row>
    <row r="189" customFormat="true" customHeight="true" spans="2:6">
      <c r="B189" s="242"/>
      <c r="C189" s="208"/>
      <c r="D189" s="208"/>
      <c r="E189" s="208"/>
      <c r="F189" s="208"/>
    </row>
    <row r="190" customFormat="true" customHeight="true" spans="2:6">
      <c r="B190" s="242"/>
      <c r="C190" s="208"/>
      <c r="D190" s="208"/>
      <c r="E190" s="208"/>
      <c r="F190" s="208"/>
    </row>
    <row r="191" customFormat="true" customHeight="true" spans="2:6">
      <c r="B191" s="242"/>
      <c r="C191" s="208"/>
      <c r="D191" s="208"/>
      <c r="E191" s="208"/>
      <c r="F191" s="208"/>
    </row>
    <row r="192" customFormat="true" customHeight="true" spans="2:6">
      <c r="B192" s="242"/>
      <c r="C192" s="208"/>
      <c r="D192" s="208"/>
      <c r="E192" s="208"/>
      <c r="F192" s="208"/>
    </row>
    <row r="193" customFormat="true" customHeight="true" spans="2:6">
      <c r="B193" s="242"/>
      <c r="C193" s="208"/>
      <c r="D193" s="208"/>
      <c r="E193" s="208"/>
      <c r="F193" s="208"/>
    </row>
    <row r="194" customFormat="true" customHeight="true" spans="2:6">
      <c r="B194" s="242"/>
      <c r="C194" s="208"/>
      <c r="D194" s="208"/>
      <c r="E194" s="208"/>
      <c r="F194" s="208"/>
    </row>
    <row r="195" customFormat="true" customHeight="true" spans="2:6">
      <c r="B195" s="242"/>
      <c r="C195" s="208"/>
      <c r="D195" s="208"/>
      <c r="E195" s="208"/>
      <c r="F195" s="208"/>
    </row>
    <row r="196" customFormat="true" customHeight="true" spans="2:6">
      <c r="B196" s="242"/>
      <c r="C196" s="208"/>
      <c r="D196" s="208"/>
      <c r="E196" s="208"/>
      <c r="F196" s="208"/>
    </row>
    <row r="197" customFormat="true" customHeight="true" spans="2:6">
      <c r="B197" s="242"/>
      <c r="C197" s="208"/>
      <c r="D197" s="208"/>
      <c r="E197" s="208"/>
      <c r="F197" s="208"/>
    </row>
    <row r="198" customFormat="true" customHeight="true" spans="2:6">
      <c r="B198" s="242"/>
      <c r="C198" s="208"/>
      <c r="D198" s="208"/>
      <c r="E198" s="208"/>
      <c r="F198" s="208"/>
    </row>
    <row r="199" customFormat="true" customHeight="true" spans="2:6">
      <c r="B199" s="242"/>
      <c r="C199" s="208"/>
      <c r="D199" s="208"/>
      <c r="E199" s="208"/>
      <c r="F199" s="208"/>
    </row>
    <row r="200" customFormat="true" customHeight="true" spans="2:6">
      <c r="B200" s="242"/>
      <c r="C200" s="208"/>
      <c r="D200" s="208"/>
      <c r="E200" s="208"/>
      <c r="F200" s="208"/>
    </row>
    <row r="201" customFormat="true" customHeight="true" spans="2:6">
      <c r="B201" s="242"/>
      <c r="C201" s="208"/>
      <c r="D201" s="208"/>
      <c r="E201" s="208"/>
      <c r="F201" s="208"/>
    </row>
    <row r="202" customFormat="true" customHeight="true" spans="2:6">
      <c r="B202" s="242"/>
      <c r="C202" s="208"/>
      <c r="D202" s="208"/>
      <c r="E202" s="208"/>
      <c r="F202" s="208"/>
    </row>
    <row r="203" customFormat="true" customHeight="true" spans="2:6">
      <c r="B203" s="242"/>
      <c r="C203" s="208"/>
      <c r="D203" s="208"/>
      <c r="E203" s="208"/>
      <c r="F203" s="208"/>
    </row>
    <row r="204" customFormat="true" customHeight="true" spans="2:6">
      <c r="B204" s="242"/>
      <c r="C204" s="208"/>
      <c r="D204" s="208"/>
      <c r="E204" s="208"/>
      <c r="F204" s="208"/>
    </row>
    <row r="205" customFormat="true" customHeight="true" spans="2:6">
      <c r="B205" s="242"/>
      <c r="C205" s="208"/>
      <c r="D205" s="208"/>
      <c r="E205" s="208"/>
      <c r="F205" s="208"/>
    </row>
    <row r="206" customFormat="true" customHeight="true" spans="2:6">
      <c r="B206" s="242"/>
      <c r="C206" s="208"/>
      <c r="D206" s="208"/>
      <c r="E206" s="208"/>
      <c r="F206" s="208"/>
    </row>
    <row r="207" customFormat="true" customHeight="true" spans="2:6">
      <c r="B207" s="242"/>
      <c r="C207" s="208"/>
      <c r="D207" s="208"/>
      <c r="E207" s="208"/>
      <c r="F207" s="208"/>
    </row>
    <row r="208" customFormat="true" customHeight="true" spans="2:6">
      <c r="B208" s="242"/>
      <c r="C208" s="208"/>
      <c r="D208" s="208"/>
      <c r="E208" s="208"/>
      <c r="F208" s="208"/>
    </row>
    <row r="209" customFormat="true" customHeight="true" spans="2:6">
      <c r="B209" s="242"/>
      <c r="C209" s="208"/>
      <c r="D209" s="208"/>
      <c r="E209" s="208"/>
      <c r="F209" s="208"/>
    </row>
    <row r="210" customFormat="true" customHeight="true" spans="2:6">
      <c r="B210" s="242"/>
      <c r="C210" s="208"/>
      <c r="D210" s="208"/>
      <c r="E210" s="208"/>
      <c r="F210" s="208"/>
    </row>
    <row r="211" customFormat="true" customHeight="true" spans="2:6">
      <c r="B211" s="242"/>
      <c r="C211" s="208"/>
      <c r="D211" s="208"/>
      <c r="E211" s="208"/>
      <c r="F211" s="208"/>
    </row>
    <row r="212" customFormat="true" customHeight="true" spans="2:6">
      <c r="B212" s="242"/>
      <c r="C212" s="208"/>
      <c r="D212" s="208"/>
      <c r="E212" s="208"/>
      <c r="F212" s="208"/>
    </row>
    <row r="213" customFormat="true" customHeight="true" spans="2:6">
      <c r="B213" s="242"/>
      <c r="C213" s="208"/>
      <c r="D213" s="208"/>
      <c r="E213" s="208"/>
      <c r="F213" s="208"/>
    </row>
    <row r="214" customFormat="true" customHeight="true" spans="2:6">
      <c r="B214" s="242"/>
      <c r="C214" s="208"/>
      <c r="D214" s="208"/>
      <c r="E214" s="208"/>
      <c r="F214" s="208"/>
    </row>
    <row r="215" customFormat="true" customHeight="true" spans="2:6">
      <c r="B215" s="242"/>
      <c r="C215" s="208"/>
      <c r="D215" s="208"/>
      <c r="E215" s="208"/>
      <c r="F215" s="208"/>
    </row>
    <row r="216" customFormat="true" customHeight="true" spans="2:6">
      <c r="B216" s="242"/>
      <c r="C216" s="208"/>
      <c r="D216" s="208"/>
      <c r="E216" s="208"/>
      <c r="F216" s="208"/>
    </row>
    <row r="217" customFormat="true" customHeight="true" spans="2:6">
      <c r="B217" s="242"/>
      <c r="C217" s="208"/>
      <c r="D217" s="208"/>
      <c r="E217" s="208"/>
      <c r="F217" s="208"/>
    </row>
    <row r="218" customFormat="true" customHeight="true" spans="2:6">
      <c r="B218" s="242"/>
      <c r="C218" s="208"/>
      <c r="D218" s="208"/>
      <c r="E218" s="208"/>
      <c r="F218" s="208"/>
    </row>
    <row r="219" customFormat="true" customHeight="true" spans="2:6">
      <c r="B219" s="242"/>
      <c r="C219" s="208"/>
      <c r="D219" s="208"/>
      <c r="E219" s="208"/>
      <c r="F219" s="208"/>
    </row>
    <row r="220" customFormat="true" customHeight="true" spans="2:6">
      <c r="B220" s="242"/>
      <c r="C220" s="208"/>
      <c r="D220" s="208"/>
      <c r="E220" s="208"/>
      <c r="F220" s="208"/>
    </row>
    <row r="221" customFormat="true" customHeight="true" spans="2:6">
      <c r="B221" s="242"/>
      <c r="C221" s="208"/>
      <c r="D221" s="208"/>
      <c r="E221" s="208"/>
      <c r="F221" s="208"/>
    </row>
    <row r="222" customFormat="true" customHeight="true" spans="2:6">
      <c r="B222" s="242"/>
      <c r="C222" s="208"/>
      <c r="D222" s="208"/>
      <c r="E222" s="208"/>
      <c r="F222" s="208"/>
    </row>
    <row r="223" customFormat="true" customHeight="true" spans="2:6">
      <c r="B223" s="242"/>
      <c r="C223" s="208"/>
      <c r="D223" s="208"/>
      <c r="E223" s="208"/>
      <c r="F223" s="208"/>
    </row>
    <row r="224" customFormat="true" customHeight="true" spans="2:6">
      <c r="B224" s="242"/>
      <c r="C224" s="208"/>
      <c r="D224" s="208"/>
      <c r="E224" s="208"/>
      <c r="F224" s="208"/>
    </row>
    <row r="225" customFormat="true" customHeight="true" spans="2:6">
      <c r="B225" s="242"/>
      <c r="C225" s="208"/>
      <c r="D225" s="208"/>
      <c r="E225" s="208"/>
      <c r="F225" s="208"/>
    </row>
    <row r="226" customFormat="true" customHeight="true" spans="2:6">
      <c r="B226" s="242"/>
      <c r="C226" s="208"/>
      <c r="D226" s="208"/>
      <c r="E226" s="208"/>
      <c r="F226" s="208"/>
    </row>
    <row r="227" customFormat="true" customHeight="true" spans="2:6">
      <c r="B227" s="242"/>
      <c r="C227" s="208"/>
      <c r="D227" s="208"/>
      <c r="E227" s="208"/>
      <c r="F227" s="208"/>
    </row>
    <row r="228" customFormat="true" customHeight="true" spans="2:6">
      <c r="B228" s="242"/>
      <c r="C228" s="208"/>
      <c r="D228" s="208"/>
      <c r="E228" s="208"/>
      <c r="F228" s="208"/>
    </row>
    <row r="229" customFormat="true" customHeight="true" spans="2:6">
      <c r="B229" s="242"/>
      <c r="C229" s="208"/>
      <c r="D229" s="208"/>
      <c r="E229" s="208"/>
      <c r="F229" s="208"/>
    </row>
    <row r="230" customFormat="true" customHeight="true" spans="2:6">
      <c r="B230" s="242"/>
      <c r="C230" s="208"/>
      <c r="D230" s="208"/>
      <c r="E230" s="208"/>
      <c r="F230" s="208"/>
    </row>
    <row r="231" customFormat="true" customHeight="true" spans="2:6">
      <c r="B231" s="242"/>
      <c r="C231" s="208"/>
      <c r="D231" s="208"/>
      <c r="E231" s="208"/>
      <c r="F231" s="208"/>
    </row>
    <row r="232" customFormat="true" customHeight="true" spans="2:6">
      <c r="B232" s="242"/>
      <c r="C232" s="208"/>
      <c r="D232" s="208"/>
      <c r="E232" s="208"/>
      <c r="F232" s="208"/>
    </row>
    <row r="233" customFormat="true" customHeight="true" spans="2:6">
      <c r="B233" s="242"/>
      <c r="C233" s="208"/>
      <c r="D233" s="208"/>
      <c r="E233" s="208"/>
      <c r="F233" s="208"/>
    </row>
    <row r="234" customFormat="true" customHeight="true" spans="2:6">
      <c r="B234" s="242"/>
      <c r="C234" s="208"/>
      <c r="D234" s="208"/>
      <c r="E234" s="208"/>
      <c r="F234" s="208"/>
    </row>
    <row r="235" customFormat="true" customHeight="true" spans="2:6">
      <c r="B235" s="242"/>
      <c r="C235" s="208"/>
      <c r="D235" s="208"/>
      <c r="E235" s="208"/>
      <c r="F235" s="208"/>
    </row>
    <row r="236" customFormat="true" customHeight="true" spans="2:6">
      <c r="B236" s="242"/>
      <c r="C236" s="208"/>
      <c r="D236" s="208"/>
      <c r="E236" s="208"/>
      <c r="F236" s="208"/>
    </row>
    <row r="237" customFormat="true" customHeight="true" spans="2:6">
      <c r="B237" s="242"/>
      <c r="C237" s="208"/>
      <c r="D237" s="208"/>
      <c r="E237" s="208"/>
      <c r="F237" s="208"/>
    </row>
    <row r="238" customFormat="true" customHeight="true" spans="2:6">
      <c r="B238" s="242"/>
      <c r="C238" s="208"/>
      <c r="D238" s="208"/>
      <c r="E238" s="208"/>
      <c r="F238" s="208"/>
    </row>
    <row r="239" customFormat="true" customHeight="true" spans="2:6">
      <c r="B239" s="242"/>
      <c r="C239" s="208"/>
      <c r="D239" s="208"/>
      <c r="E239" s="208"/>
      <c r="F239" s="208"/>
    </row>
    <row r="240" customFormat="true" customHeight="true" spans="2:6">
      <c r="B240" s="242"/>
      <c r="C240" s="208"/>
      <c r="D240" s="208"/>
      <c r="E240" s="208"/>
      <c r="F240" s="208"/>
    </row>
    <row r="241" customFormat="true" customHeight="true" spans="2:6">
      <c r="B241" s="242"/>
      <c r="C241" s="208"/>
      <c r="D241" s="208"/>
      <c r="E241" s="208"/>
      <c r="F241" s="208"/>
    </row>
    <row r="242" customFormat="true" customHeight="true" spans="2:6">
      <c r="B242" s="242"/>
      <c r="C242" s="208"/>
      <c r="D242" s="208"/>
      <c r="E242" s="208"/>
      <c r="F242" s="208"/>
    </row>
    <row r="243" customFormat="true" customHeight="true" spans="2:6">
      <c r="B243" s="242"/>
      <c r="C243" s="208"/>
      <c r="D243" s="208"/>
      <c r="E243" s="208"/>
      <c r="F243" s="208"/>
    </row>
    <row r="244" customFormat="true" customHeight="true" spans="2:6">
      <c r="B244" s="242"/>
      <c r="C244" s="208"/>
      <c r="D244" s="208"/>
      <c r="E244" s="208"/>
      <c r="F244" s="208"/>
    </row>
    <row r="245" customFormat="true" customHeight="true" spans="2:6">
      <c r="B245" s="242"/>
      <c r="C245" s="208"/>
      <c r="D245" s="208"/>
      <c r="E245" s="208"/>
      <c r="F245" s="208"/>
    </row>
    <row r="246" customFormat="true" customHeight="true" spans="2:6">
      <c r="B246" s="242"/>
      <c r="C246" s="208"/>
      <c r="D246" s="208"/>
      <c r="E246" s="208"/>
      <c r="F246" s="208"/>
    </row>
    <row r="247" customFormat="true" customHeight="true" spans="2:6">
      <c r="B247" s="242"/>
      <c r="C247" s="208"/>
      <c r="D247" s="208"/>
      <c r="E247" s="208"/>
      <c r="F247" s="208"/>
    </row>
    <row r="248" customFormat="true" customHeight="true" spans="2:6">
      <c r="B248" s="242"/>
      <c r="C248" s="208"/>
      <c r="D248" s="208"/>
      <c r="E248" s="208"/>
      <c r="F248" s="208"/>
    </row>
    <row r="249" customFormat="true" customHeight="true" spans="2:6">
      <c r="B249" s="242"/>
      <c r="C249" s="208"/>
      <c r="D249" s="208"/>
      <c r="E249" s="208"/>
      <c r="F249" s="208"/>
    </row>
    <row r="250" customFormat="true" customHeight="true" spans="2:6">
      <c r="B250" s="242"/>
      <c r="C250" s="208"/>
      <c r="D250" s="208"/>
      <c r="E250" s="208"/>
      <c r="F250" s="208"/>
    </row>
    <row r="251" customFormat="true" customHeight="true" spans="2:6">
      <c r="B251" s="242"/>
      <c r="C251" s="208"/>
      <c r="D251" s="208"/>
      <c r="E251" s="208"/>
      <c r="F251" s="208"/>
    </row>
    <row r="252" customFormat="true" customHeight="true" spans="2:6">
      <c r="B252" s="242"/>
      <c r="C252" s="208"/>
      <c r="D252" s="208"/>
      <c r="E252" s="208"/>
      <c r="F252" s="208"/>
    </row>
    <row r="253" customFormat="true" customHeight="true" spans="2:6">
      <c r="B253" s="242"/>
      <c r="C253" s="208"/>
      <c r="D253" s="208"/>
      <c r="E253" s="208"/>
      <c r="F253" s="208"/>
    </row>
    <row r="254" customFormat="true" customHeight="true" spans="2:6">
      <c r="B254" s="242"/>
      <c r="C254" s="208"/>
      <c r="D254" s="208"/>
      <c r="E254" s="208"/>
      <c r="F254" s="208"/>
    </row>
    <row r="255" customFormat="true" customHeight="true" spans="2:6">
      <c r="B255" s="242"/>
      <c r="C255" s="208"/>
      <c r="D255" s="208"/>
      <c r="E255" s="208"/>
      <c r="F255" s="208"/>
    </row>
    <row r="256" customFormat="true" customHeight="true" spans="2:6">
      <c r="B256" s="242"/>
      <c r="C256" s="208"/>
      <c r="D256" s="208"/>
      <c r="E256" s="208"/>
      <c r="F256" s="208"/>
    </row>
    <row r="257" customFormat="true" customHeight="true" spans="2:6">
      <c r="B257" s="242"/>
      <c r="C257" s="208"/>
      <c r="D257" s="208"/>
      <c r="E257" s="208"/>
      <c r="F257" s="208"/>
    </row>
    <row r="258" customFormat="true" customHeight="true" spans="2:6">
      <c r="B258" s="242"/>
      <c r="C258" s="208"/>
      <c r="D258" s="208"/>
      <c r="E258" s="208"/>
      <c r="F258" s="208"/>
    </row>
    <row r="259" customFormat="true" customHeight="true" spans="2:6">
      <c r="B259" s="242"/>
      <c r="C259" s="208"/>
      <c r="D259" s="208"/>
      <c r="E259" s="208"/>
      <c r="F259" s="208"/>
    </row>
    <row r="260" customFormat="true" customHeight="true" spans="2:6">
      <c r="B260" s="242"/>
      <c r="C260" s="208"/>
      <c r="D260" s="208"/>
      <c r="E260" s="208"/>
      <c r="F260" s="208"/>
    </row>
    <row r="261" customFormat="true" customHeight="true" spans="2:6">
      <c r="B261" s="242"/>
      <c r="C261" s="208"/>
      <c r="D261" s="208"/>
      <c r="E261" s="208"/>
      <c r="F261" s="208"/>
    </row>
    <row r="262" customFormat="true" customHeight="true" spans="2:6">
      <c r="B262" s="242"/>
      <c r="C262" s="208"/>
      <c r="D262" s="208"/>
      <c r="E262" s="208"/>
      <c r="F262" s="208"/>
    </row>
    <row r="263" customFormat="true" customHeight="true" spans="2:6">
      <c r="B263" s="242"/>
      <c r="C263" s="208"/>
      <c r="D263" s="208"/>
      <c r="E263" s="208"/>
      <c r="F263" s="208"/>
    </row>
    <row r="264" customFormat="true" customHeight="true" spans="2:6">
      <c r="B264" s="242"/>
      <c r="C264" s="208"/>
      <c r="D264" s="208"/>
      <c r="E264" s="208"/>
      <c r="F264" s="208"/>
    </row>
    <row r="265" customFormat="true" customHeight="true" spans="2:6">
      <c r="B265" s="242"/>
      <c r="C265" s="208"/>
      <c r="D265" s="208"/>
      <c r="E265" s="208"/>
      <c r="F265" s="208"/>
    </row>
    <row r="266" customFormat="true" customHeight="true" spans="2:6">
      <c r="B266" s="242"/>
      <c r="C266" s="208"/>
      <c r="D266" s="208"/>
      <c r="E266" s="208"/>
      <c r="F266" s="208"/>
    </row>
    <row r="267" customFormat="true" customHeight="true" spans="2:6">
      <c r="B267" s="242"/>
      <c r="C267" s="208"/>
      <c r="D267" s="208"/>
      <c r="E267" s="208"/>
      <c r="F267" s="208"/>
    </row>
    <row r="268" customFormat="true" customHeight="true" spans="2:6">
      <c r="B268" s="242"/>
      <c r="C268" s="208"/>
      <c r="D268" s="208"/>
      <c r="E268" s="208"/>
      <c r="F268" s="208"/>
    </row>
    <row r="269" customFormat="true" customHeight="true" spans="2:6">
      <c r="B269" s="242"/>
      <c r="C269" s="208"/>
      <c r="D269" s="208"/>
      <c r="E269" s="208"/>
      <c r="F269" s="208"/>
    </row>
    <row r="270" customFormat="true" customHeight="true" spans="2:6">
      <c r="B270" s="242"/>
      <c r="C270" s="208"/>
      <c r="D270" s="208"/>
      <c r="E270" s="208"/>
      <c r="F270" s="208"/>
    </row>
    <row r="271" customFormat="true" customHeight="true" spans="2:6">
      <c r="B271" s="242"/>
      <c r="C271" s="208"/>
      <c r="D271" s="208"/>
      <c r="E271" s="208"/>
      <c r="F271" s="208"/>
    </row>
    <row r="272" customFormat="true" customHeight="true" spans="2:6">
      <c r="B272" s="242"/>
      <c r="C272" s="208"/>
      <c r="D272" s="208"/>
      <c r="E272" s="208"/>
      <c r="F272" s="208"/>
    </row>
    <row r="273" customFormat="true" customHeight="true" spans="2:6">
      <c r="B273" s="242"/>
      <c r="C273" s="208"/>
      <c r="D273" s="208"/>
      <c r="E273" s="208"/>
      <c r="F273" s="208"/>
    </row>
    <row r="274" customFormat="true" customHeight="true" spans="2:6">
      <c r="B274" s="242"/>
      <c r="C274" s="208"/>
      <c r="D274" s="208"/>
      <c r="E274" s="208"/>
      <c r="F274" s="208"/>
    </row>
    <row r="275" customFormat="true" customHeight="true" spans="2:6">
      <c r="B275" s="242"/>
      <c r="C275" s="208"/>
      <c r="D275" s="208"/>
      <c r="E275" s="208"/>
      <c r="F275" s="208"/>
    </row>
    <row r="276" customFormat="true" customHeight="true" spans="2:6">
      <c r="B276" s="242"/>
      <c r="C276" s="208"/>
      <c r="D276" s="208"/>
      <c r="E276" s="208"/>
      <c r="F276" s="208"/>
    </row>
    <row r="277" customFormat="true" customHeight="true" spans="2:6">
      <c r="B277" s="242"/>
      <c r="C277" s="208"/>
      <c r="D277" s="208"/>
      <c r="E277" s="208"/>
      <c r="F277" s="208"/>
    </row>
    <row r="278" customFormat="true" customHeight="true" spans="2:6">
      <c r="B278" s="242"/>
      <c r="C278" s="208"/>
      <c r="D278" s="208"/>
      <c r="E278" s="208"/>
      <c r="F278" s="208"/>
    </row>
    <row r="279" customFormat="true" customHeight="true" spans="2:6">
      <c r="B279" s="242"/>
      <c r="C279" s="208"/>
      <c r="D279" s="208"/>
      <c r="E279" s="208"/>
      <c r="F279" s="208"/>
    </row>
    <row r="280" customFormat="true" customHeight="true" spans="2:6">
      <c r="B280" s="242"/>
      <c r="C280" s="208"/>
      <c r="D280" s="208"/>
      <c r="E280" s="208"/>
      <c r="F280" s="208"/>
    </row>
    <row r="281" customFormat="true" customHeight="true" spans="2:6">
      <c r="B281" s="242"/>
      <c r="C281" s="208"/>
      <c r="D281" s="208"/>
      <c r="E281" s="208"/>
      <c r="F281" s="208"/>
    </row>
    <row r="282" customFormat="true" customHeight="true" spans="2:6">
      <c r="B282" s="242"/>
      <c r="C282" s="208"/>
      <c r="D282" s="208"/>
      <c r="E282" s="208"/>
      <c r="F282" s="208"/>
    </row>
    <row r="283" customFormat="true" customHeight="true" spans="2:6">
      <c r="B283" s="242"/>
      <c r="C283" s="208"/>
      <c r="D283" s="208"/>
      <c r="E283" s="208"/>
      <c r="F283" s="208"/>
    </row>
    <row r="284" customFormat="true" customHeight="true" spans="2:6">
      <c r="B284" s="242"/>
      <c r="C284" s="208"/>
      <c r="D284" s="208"/>
      <c r="E284" s="208"/>
      <c r="F284" s="208"/>
    </row>
    <row r="285" customFormat="true" customHeight="true" spans="2:6">
      <c r="B285" s="242"/>
      <c r="C285" s="208"/>
      <c r="D285" s="208"/>
      <c r="E285" s="208"/>
      <c r="F285" s="208"/>
    </row>
    <row r="286" customFormat="true" customHeight="true" spans="2:6">
      <c r="B286" s="242"/>
      <c r="C286" s="208"/>
      <c r="D286" s="208"/>
      <c r="E286" s="208"/>
      <c r="F286" s="208"/>
    </row>
    <row r="287" customFormat="true" customHeight="true" spans="2:6">
      <c r="B287" s="242"/>
      <c r="C287" s="208"/>
      <c r="D287" s="208"/>
      <c r="E287" s="208"/>
      <c r="F287" s="208"/>
    </row>
    <row r="288" customFormat="true" customHeight="true" spans="2:6">
      <c r="B288" s="242"/>
      <c r="C288" s="208"/>
      <c r="D288" s="208"/>
      <c r="E288" s="208"/>
      <c r="F288" s="208"/>
    </row>
    <row r="289" customFormat="true" customHeight="true" spans="2:6">
      <c r="B289" s="242"/>
      <c r="C289" s="208"/>
      <c r="D289" s="208"/>
      <c r="E289" s="208"/>
      <c r="F289" s="208"/>
    </row>
    <row r="290" customFormat="true" customHeight="true" spans="2:6">
      <c r="B290" s="242"/>
      <c r="C290" s="208"/>
      <c r="D290" s="208"/>
      <c r="E290" s="208"/>
      <c r="F290" s="208"/>
    </row>
    <row r="291" customFormat="true" customHeight="true" spans="2:6">
      <c r="B291" s="242"/>
      <c r="C291" s="208"/>
      <c r="D291" s="208"/>
      <c r="E291" s="208"/>
      <c r="F291" s="208"/>
    </row>
    <row r="292" customFormat="true" customHeight="true" spans="2:6">
      <c r="B292" s="242"/>
      <c r="C292" s="208"/>
      <c r="D292" s="208"/>
      <c r="E292" s="208"/>
      <c r="F292" s="208"/>
    </row>
    <row r="293" customFormat="true" customHeight="true" spans="2:6">
      <c r="B293" s="242"/>
      <c r="C293" s="208"/>
      <c r="D293" s="208"/>
      <c r="E293" s="208"/>
      <c r="F293" s="208"/>
    </row>
    <row r="294" customFormat="true" customHeight="true" spans="2:6">
      <c r="B294" s="242"/>
      <c r="C294" s="208"/>
      <c r="D294" s="208"/>
      <c r="E294" s="208"/>
      <c r="F294" s="208"/>
    </row>
    <row r="295" customFormat="true" customHeight="true" spans="2:6">
      <c r="B295" s="242"/>
      <c r="C295" s="208"/>
      <c r="D295" s="208"/>
      <c r="E295" s="208"/>
      <c r="F295" s="208"/>
    </row>
    <row r="296" customFormat="true" customHeight="true" spans="2:6">
      <c r="B296" s="242"/>
      <c r="C296" s="208"/>
      <c r="D296" s="208"/>
      <c r="E296" s="208"/>
      <c r="F296" s="208"/>
    </row>
    <row r="297" customFormat="true" customHeight="true" spans="2:6">
      <c r="B297" s="242"/>
      <c r="C297" s="208"/>
      <c r="D297" s="208"/>
      <c r="E297" s="208"/>
      <c r="F297" s="208"/>
    </row>
    <row r="298" customFormat="true" customHeight="true" spans="2:6">
      <c r="B298" s="242"/>
      <c r="C298" s="208"/>
      <c r="D298" s="208"/>
      <c r="E298" s="208"/>
      <c r="F298" s="208"/>
    </row>
    <row r="299" customFormat="true" customHeight="true" spans="2:6">
      <c r="B299" s="242"/>
      <c r="C299" s="208"/>
      <c r="D299" s="208"/>
      <c r="E299" s="208"/>
      <c r="F299" s="208"/>
    </row>
    <row r="300" customFormat="true" customHeight="true" spans="2:6">
      <c r="B300" s="242"/>
      <c r="C300" s="208"/>
      <c r="D300" s="208"/>
      <c r="E300" s="208"/>
      <c r="F300" s="208"/>
    </row>
    <row r="301" customFormat="true" customHeight="true" spans="2:6">
      <c r="B301" s="242"/>
      <c r="C301" s="208"/>
      <c r="D301" s="208"/>
      <c r="E301" s="208"/>
      <c r="F301" s="208"/>
    </row>
    <row r="302" customFormat="true" customHeight="true" spans="2:6">
      <c r="B302" s="242"/>
      <c r="C302" s="208"/>
      <c r="D302" s="208"/>
      <c r="E302" s="208"/>
      <c r="F302" s="208"/>
    </row>
    <row r="303" customFormat="true" customHeight="true" spans="2:6">
      <c r="B303" s="242"/>
      <c r="C303" s="208"/>
      <c r="D303" s="208"/>
      <c r="E303" s="208"/>
      <c r="F303" s="208"/>
    </row>
    <row r="304" customFormat="true" customHeight="true" spans="2:6">
      <c r="B304" s="242"/>
      <c r="C304" s="208"/>
      <c r="D304" s="208"/>
      <c r="E304" s="208"/>
      <c r="F304" s="208"/>
    </row>
    <row r="305" customFormat="true" customHeight="true" spans="2:6">
      <c r="B305" s="242"/>
      <c r="C305" s="208"/>
      <c r="D305" s="208"/>
      <c r="E305" s="208"/>
      <c r="F305" s="208"/>
    </row>
    <row r="306" customFormat="true" customHeight="true" spans="2:6">
      <c r="B306" s="242"/>
      <c r="C306" s="208"/>
      <c r="D306" s="208"/>
      <c r="E306" s="208"/>
      <c r="F306" s="208"/>
    </row>
    <row r="307" customFormat="true" customHeight="true" spans="2:6">
      <c r="B307" s="242"/>
      <c r="C307" s="208"/>
      <c r="D307" s="208"/>
      <c r="E307" s="208"/>
      <c r="F307" s="208"/>
    </row>
    <row r="308" customFormat="true" customHeight="true" spans="2:6">
      <c r="B308" s="242"/>
      <c r="C308" s="208"/>
      <c r="D308" s="208"/>
      <c r="E308" s="208"/>
      <c r="F308" s="208"/>
    </row>
    <row r="309" customFormat="true" customHeight="true" spans="2:6">
      <c r="B309" s="242"/>
      <c r="C309" s="208"/>
      <c r="D309" s="208"/>
      <c r="E309" s="208"/>
      <c r="F309" s="208"/>
    </row>
    <row r="310" customFormat="true" customHeight="true" spans="2:6">
      <c r="B310" s="242"/>
      <c r="C310" s="208"/>
      <c r="D310" s="208"/>
      <c r="E310" s="208"/>
      <c r="F310" s="208"/>
    </row>
    <row r="311" customFormat="true" customHeight="true" spans="2:6">
      <c r="B311" s="242"/>
      <c r="C311" s="208"/>
      <c r="D311" s="208"/>
      <c r="E311" s="208"/>
      <c r="F311" s="208"/>
    </row>
    <row r="312" customFormat="true" customHeight="true" spans="2:6">
      <c r="B312" s="242"/>
      <c r="C312" s="208"/>
      <c r="D312" s="208"/>
      <c r="E312" s="208"/>
      <c r="F312" s="208"/>
    </row>
    <row r="313" customFormat="true" customHeight="true" spans="2:6">
      <c r="B313" s="242"/>
      <c r="C313" s="208"/>
      <c r="D313" s="208"/>
      <c r="E313" s="208"/>
      <c r="F313" s="208"/>
    </row>
    <row r="314" customFormat="true" customHeight="true" spans="2:6">
      <c r="B314" s="242"/>
      <c r="C314" s="208"/>
      <c r="D314" s="208"/>
      <c r="E314" s="208"/>
      <c r="F314" s="208"/>
    </row>
    <row r="315" customFormat="true" customHeight="true" spans="2:6">
      <c r="B315" s="242"/>
      <c r="C315" s="208"/>
      <c r="D315" s="208"/>
      <c r="E315" s="208"/>
      <c r="F315" s="208"/>
    </row>
    <row r="316" customFormat="true" customHeight="true" spans="2:6">
      <c r="B316" s="242"/>
      <c r="C316" s="208"/>
      <c r="D316" s="208"/>
      <c r="E316" s="208"/>
      <c r="F316" s="208"/>
    </row>
    <row r="317" customFormat="true" customHeight="true" spans="2:6">
      <c r="B317" s="242"/>
      <c r="C317" s="208"/>
      <c r="D317" s="208"/>
      <c r="E317" s="208"/>
      <c r="F317" s="208"/>
    </row>
    <row r="318" customFormat="true" customHeight="true" spans="2:6">
      <c r="B318" s="242"/>
      <c r="C318" s="208"/>
      <c r="D318" s="208"/>
      <c r="E318" s="208"/>
      <c r="F318" s="208"/>
    </row>
    <row r="319" customFormat="true" customHeight="true" spans="2:6">
      <c r="B319" s="242"/>
      <c r="C319" s="208"/>
      <c r="D319" s="208"/>
      <c r="E319" s="208"/>
      <c r="F319" s="208"/>
    </row>
    <row r="320" customFormat="true" customHeight="true" spans="2:6">
      <c r="B320" s="242"/>
      <c r="C320" s="208"/>
      <c r="D320" s="208"/>
      <c r="E320" s="208"/>
      <c r="F320" s="208"/>
    </row>
    <row r="321" customFormat="true" customHeight="true" spans="2:6">
      <c r="B321" s="242"/>
      <c r="C321" s="208"/>
      <c r="D321" s="208"/>
      <c r="E321" s="208"/>
      <c r="F321" s="208"/>
    </row>
    <row r="322" customFormat="true" customHeight="true" spans="2:6">
      <c r="B322" s="242"/>
      <c r="C322" s="208"/>
      <c r="D322" s="208"/>
      <c r="E322" s="208"/>
      <c r="F322" s="208"/>
    </row>
    <row r="323" customFormat="true" customHeight="true" spans="2:6">
      <c r="B323" s="242"/>
      <c r="C323" s="208"/>
      <c r="D323" s="208"/>
      <c r="E323" s="208"/>
      <c r="F323" s="208"/>
    </row>
    <row r="324" customFormat="true" customHeight="true" spans="2:6">
      <c r="B324" s="242"/>
      <c r="C324" s="208"/>
      <c r="D324" s="208"/>
      <c r="E324" s="208"/>
      <c r="F324" s="208"/>
    </row>
    <row r="325" customFormat="true" customHeight="true" spans="2:6">
      <c r="B325" s="242"/>
      <c r="C325" s="208"/>
      <c r="D325" s="208"/>
      <c r="E325" s="208"/>
      <c r="F325" s="208"/>
    </row>
    <row r="326" customFormat="true" customHeight="true" spans="2:6">
      <c r="B326" s="242"/>
      <c r="C326" s="208"/>
      <c r="D326" s="208"/>
      <c r="E326" s="208"/>
      <c r="F326" s="208"/>
    </row>
    <row r="327" customFormat="true" customHeight="true" spans="2:6">
      <c r="B327" s="242"/>
      <c r="C327" s="208"/>
      <c r="D327" s="208"/>
      <c r="E327" s="208"/>
      <c r="F327" s="208"/>
    </row>
    <row r="328" customFormat="true" customHeight="true" spans="2:6">
      <c r="B328" s="242"/>
      <c r="C328" s="208"/>
      <c r="D328" s="208"/>
      <c r="E328" s="208"/>
      <c r="F328" s="208"/>
    </row>
    <row r="329" customFormat="true" customHeight="true" spans="2:6">
      <c r="B329" s="242"/>
      <c r="C329" s="208"/>
      <c r="D329" s="208"/>
      <c r="E329" s="208"/>
      <c r="F329" s="208"/>
    </row>
    <row r="330" customFormat="true" customHeight="true" spans="2:6">
      <c r="B330" s="242"/>
      <c r="C330" s="208"/>
      <c r="D330" s="208"/>
      <c r="E330" s="208"/>
      <c r="F330" s="208"/>
    </row>
    <row r="331" customFormat="true" customHeight="true" spans="2:6">
      <c r="B331" s="242"/>
      <c r="C331" s="208"/>
      <c r="D331" s="208"/>
      <c r="E331" s="208"/>
      <c r="F331" s="208"/>
    </row>
    <row r="332" customFormat="true" customHeight="true" spans="2:6">
      <c r="B332" s="242"/>
      <c r="C332" s="208"/>
      <c r="D332" s="208"/>
      <c r="E332" s="208"/>
      <c r="F332" s="208"/>
    </row>
    <row r="333" customFormat="true" customHeight="true" spans="2:6">
      <c r="B333" s="242"/>
      <c r="C333" s="208"/>
      <c r="D333" s="208"/>
      <c r="E333" s="208"/>
      <c r="F333" s="208"/>
    </row>
    <row r="334" customFormat="true" customHeight="true" spans="2:6">
      <c r="B334" s="242"/>
      <c r="C334" s="208"/>
      <c r="D334" s="208"/>
      <c r="E334" s="208"/>
      <c r="F334" s="208"/>
    </row>
    <row r="335" customFormat="true" customHeight="true" spans="2:6">
      <c r="B335" s="242"/>
      <c r="C335" s="208"/>
      <c r="D335" s="208"/>
      <c r="E335" s="208"/>
      <c r="F335" s="208"/>
    </row>
    <row r="336" customFormat="true" customHeight="true" spans="2:6">
      <c r="B336" s="242"/>
      <c r="C336" s="208"/>
      <c r="D336" s="208"/>
      <c r="E336" s="208"/>
      <c r="F336" s="208"/>
    </row>
    <row r="337" customFormat="true" customHeight="true" spans="2:6">
      <c r="B337" s="242"/>
      <c r="C337" s="208"/>
      <c r="D337" s="208"/>
      <c r="E337" s="208"/>
      <c r="F337" s="208"/>
    </row>
    <row r="338" customFormat="true" customHeight="true" spans="2:6">
      <c r="B338" s="242"/>
      <c r="C338" s="208"/>
      <c r="D338" s="208"/>
      <c r="E338" s="208"/>
      <c r="F338" s="208"/>
    </row>
    <row r="339" customFormat="true" customHeight="true" spans="2:6">
      <c r="B339" s="242"/>
      <c r="C339" s="208"/>
      <c r="D339" s="208"/>
      <c r="E339" s="208"/>
      <c r="F339" s="208"/>
    </row>
    <row r="340" customFormat="true" customHeight="true" spans="2:6">
      <c r="B340" s="242"/>
      <c r="C340" s="208"/>
      <c r="D340" s="208"/>
      <c r="E340" s="208"/>
      <c r="F340" s="208"/>
    </row>
    <row r="341" customFormat="true" customHeight="true" spans="2:6">
      <c r="B341" s="242"/>
      <c r="C341" s="208"/>
      <c r="D341" s="208"/>
      <c r="E341" s="208"/>
      <c r="F341" s="208"/>
    </row>
    <row r="342" customFormat="true" customHeight="true" spans="2:6">
      <c r="B342" s="242"/>
      <c r="C342" s="208"/>
      <c r="D342" s="208"/>
      <c r="E342" s="208"/>
      <c r="F342" s="208"/>
    </row>
    <row r="343" customFormat="true" customHeight="true" spans="2:6">
      <c r="B343" s="242"/>
      <c r="C343" s="208"/>
      <c r="D343" s="208"/>
      <c r="E343" s="208"/>
      <c r="F343" s="208"/>
    </row>
    <row r="344" customFormat="true" customHeight="true" spans="2:6">
      <c r="B344" s="242"/>
      <c r="C344" s="208"/>
      <c r="D344" s="208"/>
      <c r="E344" s="208"/>
      <c r="F344" s="208"/>
    </row>
    <row r="345" customFormat="true" customHeight="true" spans="2:6">
      <c r="B345" s="242"/>
      <c r="C345" s="208"/>
      <c r="D345" s="208"/>
      <c r="E345" s="208"/>
      <c r="F345" s="208"/>
    </row>
    <row r="346" customFormat="true" customHeight="true" spans="2:6">
      <c r="B346" s="242"/>
      <c r="C346" s="208"/>
      <c r="D346" s="208"/>
      <c r="E346" s="208"/>
      <c r="F346" s="208"/>
    </row>
    <row r="347" customFormat="true" customHeight="true" spans="2:6">
      <c r="B347" s="242"/>
      <c r="C347" s="208"/>
      <c r="D347" s="208"/>
      <c r="E347" s="208"/>
      <c r="F347" s="208"/>
    </row>
    <row r="348" customFormat="true" customHeight="true" spans="2:6">
      <c r="B348" s="242"/>
      <c r="C348" s="208"/>
      <c r="D348" s="208"/>
      <c r="E348" s="208"/>
      <c r="F348" s="208"/>
    </row>
    <row r="349" customFormat="true" customHeight="true" spans="2:6">
      <c r="B349" s="242"/>
      <c r="C349" s="208"/>
      <c r="D349" s="208"/>
      <c r="E349" s="208"/>
      <c r="F349" s="208"/>
    </row>
    <row r="350" customFormat="true" customHeight="true" spans="2:6">
      <c r="B350" s="242"/>
      <c r="C350" s="208"/>
      <c r="D350" s="208"/>
      <c r="E350" s="208"/>
      <c r="F350" s="208"/>
    </row>
    <row r="351" customFormat="true" customHeight="true" spans="2:6">
      <c r="B351" s="242"/>
      <c r="C351" s="208"/>
      <c r="D351" s="208"/>
      <c r="E351" s="208"/>
      <c r="F351" s="208"/>
    </row>
    <row r="352" customFormat="true" customHeight="true" spans="2:6">
      <c r="B352" s="242"/>
      <c r="C352" s="208"/>
      <c r="D352" s="208"/>
      <c r="E352" s="208"/>
      <c r="F352" s="208"/>
    </row>
    <row r="353" customFormat="true" customHeight="true" spans="2:6">
      <c r="B353" s="242"/>
      <c r="C353" s="208"/>
      <c r="D353" s="208"/>
      <c r="E353" s="208"/>
      <c r="F353" s="208"/>
    </row>
    <row r="354" customFormat="true" customHeight="true" spans="2:6">
      <c r="B354" s="242"/>
      <c r="C354" s="208"/>
      <c r="D354" s="208"/>
      <c r="E354" s="208"/>
      <c r="F354" s="208"/>
    </row>
    <row r="355" customFormat="true" customHeight="true" spans="2:6">
      <c r="B355" s="242"/>
      <c r="C355" s="208"/>
      <c r="D355" s="208"/>
      <c r="E355" s="208"/>
      <c r="F355" s="208"/>
    </row>
    <row r="356" customFormat="true" customHeight="true" spans="2:6">
      <c r="B356" s="242"/>
      <c r="C356" s="208"/>
      <c r="D356" s="208"/>
      <c r="E356" s="208"/>
      <c r="F356" s="208"/>
    </row>
    <row r="357" customFormat="true" customHeight="true" spans="2:6">
      <c r="B357" s="242"/>
      <c r="C357" s="208"/>
      <c r="D357" s="208"/>
      <c r="E357" s="208"/>
      <c r="F357" s="208"/>
    </row>
    <row r="358" customFormat="true" customHeight="true" spans="2:6">
      <c r="B358" s="242"/>
      <c r="C358" s="208"/>
      <c r="D358" s="208"/>
      <c r="E358" s="208"/>
      <c r="F358" s="208"/>
    </row>
    <row r="359" customFormat="true" customHeight="true" spans="2:6">
      <c r="B359" s="242"/>
      <c r="C359" s="208"/>
      <c r="D359" s="208"/>
      <c r="E359" s="208"/>
      <c r="F359" s="208"/>
    </row>
    <row r="360" customFormat="true" customHeight="true" spans="2:6">
      <c r="B360" s="242"/>
      <c r="C360" s="208"/>
      <c r="D360" s="208"/>
      <c r="E360" s="208"/>
      <c r="F360" s="208"/>
    </row>
    <row r="361" customFormat="true" customHeight="true" spans="2:6">
      <c r="B361" s="242"/>
      <c r="C361" s="208"/>
      <c r="D361" s="208"/>
      <c r="E361" s="208"/>
      <c r="F361" s="208"/>
    </row>
    <row r="362" customFormat="true" customHeight="true" spans="2:6">
      <c r="B362" s="242"/>
      <c r="C362" s="208"/>
      <c r="D362" s="208"/>
      <c r="E362" s="208"/>
      <c r="F362" s="208"/>
    </row>
    <row r="363" customFormat="true" customHeight="true" spans="2:6">
      <c r="B363" s="242"/>
      <c r="C363" s="208"/>
      <c r="D363" s="208"/>
      <c r="E363" s="208"/>
      <c r="F363" s="208"/>
    </row>
    <row r="364" customFormat="true" customHeight="true" spans="2:6">
      <c r="B364" s="242"/>
      <c r="C364" s="208"/>
      <c r="D364" s="208"/>
      <c r="E364" s="208"/>
      <c r="F364" s="208"/>
    </row>
    <row r="365" customFormat="true" customHeight="true" spans="2:6">
      <c r="B365" s="242"/>
      <c r="C365" s="208"/>
      <c r="D365" s="208"/>
      <c r="E365" s="208"/>
      <c r="F365" s="208"/>
    </row>
    <row r="366" customFormat="true" customHeight="true" spans="2:6">
      <c r="B366" s="242"/>
      <c r="C366" s="208"/>
      <c r="D366" s="208"/>
      <c r="E366" s="208"/>
      <c r="F366" s="208"/>
    </row>
    <row r="367" customFormat="true" customHeight="true" spans="2:6">
      <c r="B367" s="242"/>
      <c r="C367" s="208"/>
      <c r="D367" s="208"/>
      <c r="E367" s="208"/>
      <c r="F367" s="208"/>
    </row>
    <row r="368" customFormat="true" customHeight="true" spans="2:6">
      <c r="B368" s="242"/>
      <c r="C368" s="208"/>
      <c r="D368" s="208"/>
      <c r="E368" s="208"/>
      <c r="F368" s="208"/>
    </row>
    <row r="369" customFormat="true" customHeight="true" spans="2:6">
      <c r="B369" s="242"/>
      <c r="C369" s="208"/>
      <c r="D369" s="208"/>
      <c r="E369" s="208"/>
      <c r="F369" s="208"/>
    </row>
    <row r="370" customFormat="true" customHeight="true" spans="2:6">
      <c r="B370" s="242"/>
      <c r="C370" s="208"/>
      <c r="D370" s="208"/>
      <c r="E370" s="208"/>
      <c r="F370" s="208"/>
    </row>
    <row r="371" customFormat="true" customHeight="true" spans="2:6">
      <c r="B371" s="242"/>
      <c r="C371" s="208"/>
      <c r="D371" s="208"/>
      <c r="E371" s="208"/>
      <c r="F371" s="208"/>
    </row>
    <row r="372" customFormat="true" customHeight="true" spans="2:6">
      <c r="B372" s="242"/>
      <c r="C372" s="208"/>
      <c r="D372" s="208"/>
      <c r="E372" s="208"/>
      <c r="F372" s="208"/>
    </row>
    <row r="373" customFormat="true" customHeight="true" spans="2:6">
      <c r="B373" s="242"/>
      <c r="C373" s="208"/>
      <c r="D373" s="208"/>
      <c r="E373" s="208"/>
      <c r="F373" s="208"/>
    </row>
    <row r="374" customFormat="true" customHeight="true" spans="2:6">
      <c r="B374" s="242"/>
      <c r="C374" s="208"/>
      <c r="D374" s="208"/>
      <c r="E374" s="208"/>
      <c r="F374" s="208"/>
    </row>
    <row r="375" customFormat="true" customHeight="true" spans="2:6">
      <c r="B375" s="242"/>
      <c r="C375" s="208"/>
      <c r="D375" s="208"/>
      <c r="E375" s="208"/>
      <c r="F375" s="208"/>
    </row>
    <row r="376" customFormat="true" customHeight="true" spans="2:6">
      <c r="B376" s="242"/>
      <c r="C376" s="208"/>
      <c r="D376" s="208"/>
      <c r="E376" s="208"/>
      <c r="F376" s="208"/>
    </row>
    <row r="377" customFormat="true" customHeight="true" spans="2:6">
      <c r="B377" s="242"/>
      <c r="C377" s="208"/>
      <c r="D377" s="208"/>
      <c r="E377" s="208"/>
      <c r="F377" s="208"/>
    </row>
    <row r="378" customFormat="true" customHeight="true" spans="2:6">
      <c r="B378" s="242"/>
      <c r="C378" s="208"/>
      <c r="D378" s="208"/>
      <c r="E378" s="208"/>
      <c r="F378" s="208"/>
    </row>
    <row r="379" customFormat="true" customHeight="true" spans="2:6">
      <c r="B379" s="242"/>
      <c r="C379" s="208"/>
      <c r="D379" s="208"/>
      <c r="E379" s="208"/>
      <c r="F379" s="208"/>
    </row>
    <row r="380" customFormat="true" customHeight="true" spans="2:6">
      <c r="B380" s="242"/>
      <c r="C380" s="208"/>
      <c r="D380" s="208"/>
      <c r="E380" s="208"/>
      <c r="F380" s="208"/>
    </row>
    <row r="381" customFormat="true" customHeight="true" spans="2:6">
      <c r="B381" s="242"/>
      <c r="C381" s="208"/>
      <c r="D381" s="208"/>
      <c r="E381" s="208"/>
      <c r="F381" s="208"/>
    </row>
    <row r="382" customFormat="true" customHeight="true" spans="2:6">
      <c r="B382" s="242"/>
      <c r="C382" s="208"/>
      <c r="D382" s="208"/>
      <c r="E382" s="208"/>
      <c r="F382" s="208"/>
    </row>
    <row r="383" customFormat="true" customHeight="true" spans="2:6">
      <c r="B383" s="242"/>
      <c r="C383" s="208"/>
      <c r="D383" s="208"/>
      <c r="E383" s="208"/>
      <c r="F383" s="208"/>
    </row>
    <row r="384" customFormat="true" customHeight="true" spans="2:6">
      <c r="B384" s="242"/>
      <c r="C384" s="208"/>
      <c r="D384" s="208"/>
      <c r="E384" s="208"/>
      <c r="F384" s="208"/>
    </row>
    <row r="385" customFormat="true" customHeight="true" spans="2:6">
      <c r="B385" s="242"/>
      <c r="C385" s="208"/>
      <c r="D385" s="208"/>
      <c r="E385" s="208"/>
      <c r="F385" s="208"/>
    </row>
    <row r="386" customFormat="true" customHeight="true" spans="2:6">
      <c r="B386" s="242"/>
      <c r="C386" s="208"/>
      <c r="D386" s="208"/>
      <c r="E386" s="208"/>
      <c r="F386" s="208"/>
    </row>
    <row r="387" customFormat="true" customHeight="true" spans="2:6">
      <c r="B387" s="242"/>
      <c r="C387" s="208"/>
      <c r="D387" s="208"/>
      <c r="E387" s="208"/>
      <c r="F387" s="208"/>
    </row>
    <row r="388" customFormat="true" customHeight="true" spans="2:6">
      <c r="B388" s="242"/>
      <c r="C388" s="208"/>
      <c r="D388" s="208"/>
      <c r="E388" s="208"/>
      <c r="F388" s="208"/>
    </row>
    <row r="389" customFormat="true" customHeight="true" spans="2:6">
      <c r="B389" s="242"/>
      <c r="C389" s="208"/>
      <c r="D389" s="208"/>
      <c r="E389" s="208"/>
      <c r="F389" s="208"/>
    </row>
    <row r="390" customFormat="true" customHeight="true" spans="2:6">
      <c r="B390" s="242"/>
      <c r="C390" s="208"/>
      <c r="D390" s="208"/>
      <c r="E390" s="208"/>
      <c r="F390" s="208"/>
    </row>
    <row r="391" customFormat="true" customHeight="true" spans="2:6">
      <c r="B391" s="242"/>
      <c r="C391" s="208"/>
      <c r="D391" s="208"/>
      <c r="E391" s="208"/>
      <c r="F391" s="208"/>
    </row>
    <row r="392" customFormat="true" customHeight="true" spans="2:6">
      <c r="B392" s="242"/>
      <c r="C392" s="208"/>
      <c r="D392" s="208"/>
      <c r="E392" s="208"/>
      <c r="F392" s="208"/>
    </row>
    <row r="393" customFormat="true" customHeight="true" spans="2:6">
      <c r="B393" s="242"/>
      <c r="C393" s="208"/>
      <c r="D393" s="208"/>
      <c r="E393" s="208"/>
      <c r="F393" s="208"/>
    </row>
    <row r="394" customFormat="true" customHeight="true" spans="2:6">
      <c r="B394" s="242"/>
      <c r="C394" s="208"/>
      <c r="D394" s="208"/>
      <c r="E394" s="208"/>
      <c r="F394" s="208"/>
    </row>
    <row r="395" customFormat="true" customHeight="true" spans="2:6">
      <c r="B395" s="242"/>
      <c r="C395" s="208"/>
      <c r="D395" s="208"/>
      <c r="E395" s="208"/>
      <c r="F395" s="208"/>
    </row>
    <row r="396" customFormat="true" customHeight="true" spans="2:6">
      <c r="B396" s="242"/>
      <c r="C396" s="208"/>
      <c r="D396" s="208"/>
      <c r="E396" s="208"/>
      <c r="F396" s="208"/>
    </row>
    <row r="397" customFormat="true" customHeight="true" spans="2:6">
      <c r="B397" s="242"/>
      <c r="C397" s="208"/>
      <c r="D397" s="208"/>
      <c r="E397" s="208"/>
      <c r="F397" s="208"/>
    </row>
    <row r="398" customFormat="true" customHeight="true" spans="2:6">
      <c r="B398" s="242"/>
      <c r="C398" s="208"/>
      <c r="D398" s="208"/>
      <c r="E398" s="208"/>
      <c r="F398" s="208"/>
    </row>
    <row r="399" customFormat="true" customHeight="true" spans="2:6">
      <c r="B399" s="242"/>
      <c r="C399" s="208"/>
      <c r="D399" s="208"/>
      <c r="E399" s="208"/>
      <c r="F399" s="208"/>
    </row>
    <row r="400" customFormat="true" customHeight="true" spans="2:6">
      <c r="B400" s="242"/>
      <c r="C400" s="208"/>
      <c r="D400" s="208"/>
      <c r="E400" s="208"/>
      <c r="F400" s="208"/>
    </row>
    <row r="401" customFormat="true" customHeight="true" spans="2:6">
      <c r="B401" s="242"/>
      <c r="C401" s="208"/>
      <c r="D401" s="208"/>
      <c r="E401" s="208"/>
      <c r="F401" s="208"/>
    </row>
    <row r="402" customFormat="true" customHeight="true" spans="2:6">
      <c r="B402" s="242"/>
      <c r="C402" s="208"/>
      <c r="D402" s="208"/>
      <c r="E402" s="208"/>
      <c r="F402" s="208"/>
    </row>
    <row r="403" customFormat="true" customHeight="true" spans="2:6">
      <c r="B403" s="242"/>
      <c r="C403" s="208"/>
      <c r="D403" s="208"/>
      <c r="E403" s="208"/>
      <c r="F403" s="208"/>
    </row>
    <row r="404" customFormat="true" customHeight="true" spans="2:6">
      <c r="B404" s="242"/>
      <c r="C404" s="208"/>
      <c r="D404" s="208"/>
      <c r="E404" s="208"/>
      <c r="F404" s="208"/>
    </row>
    <row r="405" customFormat="true" customHeight="true" spans="2:6">
      <c r="B405" s="242"/>
      <c r="C405" s="208"/>
      <c r="D405" s="208"/>
      <c r="E405" s="208"/>
      <c r="F405" s="208"/>
    </row>
    <row r="406" customFormat="true" customHeight="true" spans="2:6">
      <c r="B406" s="242"/>
      <c r="C406" s="208"/>
      <c r="D406" s="208"/>
      <c r="E406" s="208"/>
      <c r="F406" s="208"/>
    </row>
    <row r="407" customFormat="true" customHeight="true" spans="2:6">
      <c r="B407" s="242"/>
      <c r="C407" s="208"/>
      <c r="D407" s="208"/>
      <c r="E407" s="208"/>
      <c r="F407" s="208"/>
    </row>
    <row r="408" customFormat="true" customHeight="true" spans="2:6">
      <c r="B408" s="242"/>
      <c r="C408" s="208"/>
      <c r="D408" s="208"/>
      <c r="E408" s="208"/>
      <c r="F408" s="208"/>
    </row>
    <row r="409" customFormat="true" customHeight="true" spans="2:6">
      <c r="B409" s="242"/>
      <c r="C409" s="208"/>
      <c r="D409" s="208"/>
      <c r="E409" s="208"/>
      <c r="F409" s="208"/>
    </row>
    <row r="410" customFormat="true" customHeight="true" spans="2:6">
      <c r="B410" s="242"/>
      <c r="C410" s="208"/>
      <c r="D410" s="208"/>
      <c r="E410" s="208"/>
      <c r="F410" s="208"/>
    </row>
    <row r="411" customFormat="true" customHeight="true" spans="2:6">
      <c r="B411" s="242"/>
      <c r="C411" s="208"/>
      <c r="D411" s="208"/>
      <c r="E411" s="208"/>
      <c r="F411" s="208"/>
    </row>
    <row r="412" customFormat="true" customHeight="true" spans="2:6">
      <c r="B412" s="242"/>
      <c r="C412" s="208"/>
      <c r="D412" s="208"/>
      <c r="E412" s="208"/>
      <c r="F412" s="208"/>
    </row>
    <row r="413" customFormat="true" customHeight="true" spans="2:6">
      <c r="B413" s="242"/>
      <c r="C413" s="208"/>
      <c r="D413" s="208"/>
      <c r="E413" s="208"/>
      <c r="F413" s="208"/>
    </row>
    <row r="414" customFormat="true" customHeight="true" spans="2:6">
      <c r="B414" s="242"/>
      <c r="C414" s="208"/>
      <c r="D414" s="208"/>
      <c r="E414" s="208"/>
      <c r="F414" s="208"/>
    </row>
    <row r="415" customFormat="true" customHeight="true" spans="2:6">
      <c r="B415" s="242"/>
      <c r="C415" s="208"/>
      <c r="D415" s="208"/>
      <c r="E415" s="208"/>
      <c r="F415" s="208"/>
    </row>
    <row r="416" customFormat="true" customHeight="true" spans="2:6">
      <c r="B416" s="242"/>
      <c r="C416" s="208"/>
      <c r="D416" s="208"/>
      <c r="E416" s="208"/>
      <c r="F416" s="208"/>
    </row>
    <row r="417" customFormat="true" customHeight="true" spans="2:6">
      <c r="B417" s="242"/>
      <c r="C417" s="208"/>
      <c r="D417" s="208"/>
      <c r="E417" s="208"/>
      <c r="F417" s="208"/>
    </row>
    <row r="418" customFormat="true" customHeight="true" spans="2:6">
      <c r="B418" s="242"/>
      <c r="C418" s="208"/>
      <c r="D418" s="208"/>
      <c r="E418" s="208"/>
      <c r="F418" s="208"/>
    </row>
    <row r="419" customFormat="true" customHeight="true" spans="2:6">
      <c r="B419" s="242"/>
      <c r="C419" s="208"/>
      <c r="D419" s="208"/>
      <c r="E419" s="208"/>
      <c r="F419" s="208"/>
    </row>
    <row r="420" customFormat="true" customHeight="true" spans="2:6">
      <c r="B420" s="242"/>
      <c r="C420" s="208"/>
      <c r="D420" s="208"/>
      <c r="E420" s="208"/>
      <c r="F420" s="208"/>
    </row>
    <row r="421" customFormat="true" customHeight="true" spans="2:6">
      <c r="B421" s="242"/>
      <c r="C421" s="208"/>
      <c r="D421" s="208"/>
      <c r="E421" s="208"/>
      <c r="F421" s="208"/>
    </row>
    <row r="422" customFormat="true" customHeight="true" spans="2:6">
      <c r="B422" s="242"/>
      <c r="C422" s="208"/>
      <c r="D422" s="208"/>
      <c r="E422" s="208"/>
      <c r="F422" s="208"/>
    </row>
    <row r="423" customFormat="true" customHeight="true" spans="2:6">
      <c r="B423" s="242"/>
      <c r="C423" s="208"/>
      <c r="D423" s="208"/>
      <c r="E423" s="208"/>
      <c r="F423" s="208"/>
    </row>
    <row r="424" customFormat="true" customHeight="true" spans="2:6">
      <c r="B424" s="242"/>
      <c r="C424" s="208"/>
      <c r="D424" s="208"/>
      <c r="E424" s="208"/>
      <c r="F424" s="208"/>
    </row>
    <row r="425" customFormat="true" customHeight="true" spans="2:6">
      <c r="B425" s="242"/>
      <c r="C425" s="208"/>
      <c r="D425" s="208"/>
      <c r="E425" s="208"/>
      <c r="F425" s="208"/>
    </row>
    <row r="426" customFormat="true" customHeight="true" spans="2:6">
      <c r="B426" s="242"/>
      <c r="C426" s="208"/>
      <c r="D426" s="208"/>
      <c r="E426" s="208"/>
      <c r="F426" s="208"/>
    </row>
    <row r="427" customFormat="true" customHeight="true" spans="2:6">
      <c r="B427" s="242"/>
      <c r="C427" s="208"/>
      <c r="D427" s="208"/>
      <c r="E427" s="208"/>
      <c r="F427" s="208"/>
    </row>
    <row r="428" customFormat="true" customHeight="true" spans="2:6">
      <c r="B428" s="242"/>
      <c r="C428" s="208"/>
      <c r="D428" s="208"/>
      <c r="E428" s="208"/>
      <c r="F428" s="208"/>
    </row>
    <row r="429" customFormat="true" customHeight="true" spans="2:6">
      <c r="B429" s="242"/>
      <c r="C429" s="208"/>
      <c r="D429" s="208"/>
      <c r="E429" s="208"/>
      <c r="F429" s="208"/>
    </row>
    <row r="430" customFormat="true" customHeight="true" spans="2:6">
      <c r="B430" s="242"/>
      <c r="C430" s="208"/>
      <c r="D430" s="208"/>
      <c r="E430" s="208"/>
      <c r="F430" s="208"/>
    </row>
    <row r="431" customFormat="true" customHeight="true" spans="2:6">
      <c r="B431" s="242"/>
      <c r="C431" s="208"/>
      <c r="D431" s="208"/>
      <c r="E431" s="208"/>
      <c r="F431" s="208"/>
    </row>
    <row r="432" customFormat="true" customHeight="true" spans="2:6">
      <c r="B432" s="242"/>
      <c r="C432" s="208"/>
      <c r="D432" s="208"/>
      <c r="E432" s="208"/>
      <c r="F432" s="208"/>
    </row>
    <row r="433" customFormat="true" customHeight="true" spans="2:6">
      <c r="B433" s="242"/>
      <c r="C433" s="208"/>
      <c r="D433" s="208"/>
      <c r="E433" s="208"/>
      <c r="F433" s="208"/>
    </row>
    <row r="434" customFormat="true" customHeight="true" spans="2:6">
      <c r="B434" s="242"/>
      <c r="C434" s="208"/>
      <c r="D434" s="208"/>
      <c r="E434" s="208"/>
      <c r="F434" s="208"/>
    </row>
    <row r="435" customFormat="true" customHeight="true" spans="2:6">
      <c r="B435" s="242"/>
      <c r="C435" s="208"/>
      <c r="D435" s="208"/>
      <c r="E435" s="208"/>
      <c r="F435" s="208"/>
    </row>
    <row r="436" customFormat="true" customHeight="true" spans="2:6">
      <c r="B436" s="242"/>
      <c r="C436" s="208"/>
      <c r="D436" s="208"/>
      <c r="E436" s="208"/>
      <c r="F436" s="208"/>
    </row>
    <row r="437" customFormat="true" customHeight="true" spans="2:6">
      <c r="B437" s="242"/>
      <c r="C437" s="208"/>
      <c r="D437" s="208"/>
      <c r="E437" s="208"/>
      <c r="F437" s="208"/>
    </row>
    <row r="438" customFormat="true" customHeight="true" spans="2:6">
      <c r="B438" s="242"/>
      <c r="C438" s="208"/>
      <c r="D438" s="208"/>
      <c r="E438" s="208"/>
      <c r="F438" s="208"/>
    </row>
    <row r="439" customFormat="true" customHeight="true" spans="2:6">
      <c r="B439" s="242"/>
      <c r="C439" s="208"/>
      <c r="D439" s="208"/>
      <c r="E439" s="208"/>
      <c r="F439" s="208"/>
    </row>
    <row r="440" customFormat="true" customHeight="true" spans="2:6">
      <c r="B440" s="242"/>
      <c r="C440" s="208"/>
      <c r="D440" s="208"/>
      <c r="E440" s="208"/>
      <c r="F440" s="208"/>
    </row>
    <row r="441" customFormat="true" customHeight="true" spans="2:6">
      <c r="B441" s="242"/>
      <c r="C441" s="208"/>
      <c r="D441" s="208"/>
      <c r="E441" s="208"/>
      <c r="F441" s="208"/>
    </row>
    <row r="442" customFormat="true" customHeight="true" spans="2:6">
      <c r="B442" s="242"/>
      <c r="C442" s="208"/>
      <c r="D442" s="208"/>
      <c r="E442" s="208"/>
      <c r="F442" s="208"/>
    </row>
    <row r="443" customFormat="true" customHeight="true" spans="2:6">
      <c r="B443" s="242"/>
      <c r="C443" s="208"/>
      <c r="D443" s="208"/>
      <c r="E443" s="208"/>
      <c r="F443" s="208"/>
    </row>
    <row r="444" customFormat="true" customHeight="true" spans="2:6">
      <c r="B444" s="242"/>
      <c r="C444" s="208"/>
      <c r="D444" s="208"/>
      <c r="E444" s="208"/>
      <c r="F444" s="208"/>
    </row>
    <row r="445" customFormat="true" customHeight="true" spans="2:6">
      <c r="B445" s="242"/>
      <c r="C445" s="208"/>
      <c r="D445" s="208"/>
      <c r="E445" s="208"/>
      <c r="F445" s="208"/>
    </row>
    <row r="446" customFormat="true" customHeight="true" spans="2:6">
      <c r="B446" s="242"/>
      <c r="C446" s="208"/>
      <c r="D446" s="208"/>
      <c r="E446" s="208"/>
      <c r="F446" s="208"/>
    </row>
    <row r="447" customFormat="true" customHeight="true" spans="2:6">
      <c r="B447" s="242"/>
      <c r="C447" s="208"/>
      <c r="D447" s="208"/>
      <c r="E447" s="208"/>
      <c r="F447" s="208"/>
    </row>
    <row r="448" customFormat="true" customHeight="true" spans="2:6">
      <c r="B448" s="242"/>
      <c r="C448" s="208"/>
      <c r="D448" s="208"/>
      <c r="E448" s="208"/>
      <c r="F448" s="208"/>
    </row>
    <row r="449" customFormat="true" customHeight="true" spans="2:6">
      <c r="B449" s="242"/>
      <c r="C449" s="208"/>
      <c r="D449" s="208"/>
      <c r="E449" s="208"/>
      <c r="F449" s="208"/>
    </row>
    <row r="450" customFormat="true" customHeight="true" spans="2:6">
      <c r="B450" s="242"/>
      <c r="C450" s="208"/>
      <c r="D450" s="208"/>
      <c r="E450" s="208"/>
      <c r="F450" s="208"/>
    </row>
    <row r="451" customFormat="true" customHeight="true" spans="2:6">
      <c r="B451" s="242"/>
      <c r="C451" s="208"/>
      <c r="D451" s="208"/>
      <c r="E451" s="208"/>
      <c r="F451" s="208"/>
    </row>
    <row r="452" customFormat="true" customHeight="true" spans="2:6">
      <c r="B452" s="242"/>
      <c r="C452" s="208"/>
      <c r="D452" s="208"/>
      <c r="E452" s="208"/>
      <c r="F452" s="208"/>
    </row>
    <row r="453" customFormat="true" customHeight="true" spans="2:6">
      <c r="B453" s="242"/>
      <c r="C453" s="208"/>
      <c r="D453" s="208"/>
      <c r="E453" s="208"/>
      <c r="F453" s="208"/>
    </row>
    <row r="454" customFormat="true" customHeight="true" spans="2:6">
      <c r="B454" s="242"/>
      <c r="C454" s="208"/>
      <c r="D454" s="208"/>
      <c r="E454" s="208"/>
      <c r="F454" s="208"/>
    </row>
    <row r="455" customFormat="true" customHeight="true" spans="2:6">
      <c r="B455" s="242"/>
      <c r="C455" s="208"/>
      <c r="D455" s="208"/>
      <c r="E455" s="208"/>
      <c r="F455" s="208"/>
    </row>
    <row r="456" customFormat="true" customHeight="true" spans="2:6">
      <c r="B456" s="242"/>
      <c r="C456" s="208"/>
      <c r="D456" s="208"/>
      <c r="E456" s="208"/>
      <c r="F456" s="208"/>
    </row>
    <row r="457" customFormat="true" customHeight="true" spans="2:6">
      <c r="B457" s="242"/>
      <c r="C457" s="208"/>
      <c r="D457" s="208"/>
      <c r="E457" s="208"/>
      <c r="F457" s="208"/>
    </row>
    <row r="458" customFormat="true" customHeight="true" spans="2:6">
      <c r="B458" s="242"/>
      <c r="C458" s="208"/>
      <c r="D458" s="208"/>
      <c r="E458" s="208"/>
      <c r="F458" s="208"/>
    </row>
    <row r="459" customFormat="true" customHeight="true" spans="2:6">
      <c r="B459" s="242"/>
      <c r="C459" s="208"/>
      <c r="D459" s="208"/>
      <c r="E459" s="208"/>
      <c r="F459" s="208"/>
    </row>
    <row r="460" customFormat="true" customHeight="true" spans="2:6">
      <c r="B460" s="242"/>
      <c r="C460" s="208"/>
      <c r="D460" s="208"/>
      <c r="E460" s="208"/>
      <c r="F460" s="208"/>
    </row>
    <row r="461" customFormat="true" customHeight="true" spans="2:6">
      <c r="B461" s="242"/>
      <c r="C461" s="208"/>
      <c r="D461" s="208"/>
      <c r="E461" s="208"/>
      <c r="F461" s="208"/>
    </row>
    <row r="462" customFormat="true" customHeight="true" spans="2:6">
      <c r="B462" s="242"/>
      <c r="C462" s="208"/>
      <c r="D462" s="208"/>
      <c r="E462" s="208"/>
      <c r="F462" s="208"/>
    </row>
    <row r="463" customFormat="true" customHeight="true" spans="2:6">
      <c r="B463" s="242"/>
      <c r="C463" s="208"/>
      <c r="D463" s="208"/>
      <c r="E463" s="208"/>
      <c r="F463" s="208"/>
    </row>
    <row r="464" customFormat="true" customHeight="true" spans="2:6">
      <c r="B464" s="242"/>
      <c r="C464" s="208"/>
      <c r="D464" s="208"/>
      <c r="E464" s="208"/>
      <c r="F464" s="208"/>
    </row>
    <row r="465" customFormat="true" customHeight="true" spans="2:6">
      <c r="B465" s="242"/>
      <c r="C465" s="208"/>
      <c r="D465" s="208"/>
      <c r="E465" s="208"/>
      <c r="F465" s="208"/>
    </row>
    <row r="466" customFormat="true" customHeight="true" spans="2:6">
      <c r="B466" s="242"/>
      <c r="C466" s="208"/>
      <c r="D466" s="208"/>
      <c r="E466" s="208"/>
      <c r="F466" s="208"/>
    </row>
    <row r="467" customFormat="true" customHeight="true" spans="2:6">
      <c r="B467" s="242"/>
      <c r="C467" s="208"/>
      <c r="D467" s="208"/>
      <c r="E467" s="208"/>
      <c r="F467" s="208"/>
    </row>
    <row r="468" customFormat="true" customHeight="true" spans="2:6">
      <c r="B468" s="242"/>
      <c r="C468" s="208"/>
      <c r="D468" s="208"/>
      <c r="E468" s="208"/>
      <c r="F468" s="208"/>
    </row>
    <row r="469" customFormat="true" customHeight="true" spans="2:6">
      <c r="B469" s="242"/>
      <c r="C469" s="208"/>
      <c r="D469" s="208"/>
      <c r="E469" s="208"/>
      <c r="F469" s="208"/>
    </row>
    <row r="470" customFormat="true" customHeight="true" spans="2:6">
      <c r="B470" s="242"/>
      <c r="C470" s="208"/>
      <c r="D470" s="208"/>
      <c r="E470" s="208"/>
      <c r="F470" s="208"/>
    </row>
    <row r="471" customFormat="true" customHeight="true" spans="2:6">
      <c r="B471" s="242"/>
      <c r="C471" s="208"/>
      <c r="D471" s="208"/>
      <c r="E471" s="208"/>
      <c r="F471" s="208"/>
    </row>
    <row r="472" customFormat="true" customHeight="true" spans="2:6">
      <c r="B472" s="242"/>
      <c r="C472" s="208"/>
      <c r="D472" s="208"/>
      <c r="E472" s="208"/>
      <c r="F472" s="208"/>
    </row>
    <row r="473" customFormat="true" customHeight="true" spans="2:6">
      <c r="B473" s="242"/>
      <c r="C473" s="208"/>
      <c r="D473" s="208"/>
      <c r="E473" s="208"/>
      <c r="F473" s="208"/>
    </row>
    <row r="474" customFormat="true" customHeight="true" spans="2:6">
      <c r="B474" s="242"/>
      <c r="C474" s="208"/>
      <c r="D474" s="208"/>
      <c r="E474" s="208"/>
      <c r="F474" s="208"/>
    </row>
    <row r="475" customFormat="true" customHeight="true" spans="2:6">
      <c r="B475" s="242"/>
      <c r="C475" s="208"/>
      <c r="D475" s="208"/>
      <c r="E475" s="208"/>
      <c r="F475" s="208"/>
    </row>
    <row r="476" customFormat="true" customHeight="true" spans="2:6">
      <c r="B476" s="242"/>
      <c r="C476" s="208"/>
      <c r="D476" s="208"/>
      <c r="E476" s="208"/>
      <c r="F476" s="208"/>
    </row>
    <row r="477" customFormat="true" customHeight="true" spans="2:6">
      <c r="B477" s="242"/>
      <c r="C477" s="208"/>
      <c r="D477" s="208"/>
      <c r="E477" s="208"/>
      <c r="F477" s="208"/>
    </row>
    <row r="478" customFormat="true" customHeight="true" spans="2:6">
      <c r="B478" s="242"/>
      <c r="C478" s="208"/>
      <c r="D478" s="208"/>
      <c r="E478" s="208"/>
      <c r="F478" s="208"/>
    </row>
    <row r="479" customFormat="true" customHeight="true" spans="2:6">
      <c r="B479" s="242"/>
      <c r="C479" s="208"/>
      <c r="D479" s="208"/>
      <c r="E479" s="208"/>
      <c r="F479" s="208"/>
    </row>
    <row r="480" customFormat="true" customHeight="true" spans="2:6">
      <c r="B480" s="242"/>
      <c r="C480" s="208"/>
      <c r="D480" s="208"/>
      <c r="E480" s="208"/>
      <c r="F480" s="208"/>
    </row>
    <row r="481" customFormat="true" customHeight="true" spans="2:6">
      <c r="B481" s="242"/>
      <c r="C481" s="208"/>
      <c r="D481" s="208"/>
      <c r="E481" s="208"/>
      <c r="F481" s="208"/>
    </row>
    <row r="482" customFormat="true" customHeight="true" spans="2:6">
      <c r="B482" s="242"/>
      <c r="C482" s="208"/>
      <c r="D482" s="208"/>
      <c r="E482" s="208"/>
      <c r="F482" s="208"/>
    </row>
    <row r="483" customFormat="true" customHeight="true" spans="2:6">
      <c r="B483" s="242"/>
      <c r="C483" s="208"/>
      <c r="D483" s="208"/>
      <c r="E483" s="208"/>
      <c r="F483" s="208"/>
    </row>
    <row r="484" customFormat="true" customHeight="true" spans="2:6">
      <c r="B484" s="242"/>
      <c r="C484" s="208"/>
      <c r="D484" s="208"/>
      <c r="E484" s="208"/>
      <c r="F484" s="208"/>
    </row>
    <row r="485" customFormat="true" customHeight="true" spans="2:6">
      <c r="B485" s="242"/>
      <c r="C485" s="208"/>
      <c r="D485" s="208"/>
      <c r="E485" s="208"/>
      <c r="F485" s="208"/>
    </row>
    <row r="486" customFormat="true" customHeight="true" spans="2:6">
      <c r="B486" s="242"/>
      <c r="C486" s="208"/>
      <c r="D486" s="208"/>
      <c r="E486" s="208"/>
      <c r="F486" s="208"/>
    </row>
    <row r="487" customFormat="true" customHeight="true" spans="2:6">
      <c r="B487" s="242"/>
      <c r="C487" s="208"/>
      <c r="D487" s="208"/>
      <c r="E487" s="208"/>
      <c r="F487" s="208"/>
    </row>
    <row r="488" customFormat="true" customHeight="true" spans="2:6">
      <c r="B488" s="242"/>
      <c r="C488" s="208"/>
      <c r="D488" s="208"/>
      <c r="E488" s="208"/>
      <c r="F488" s="208"/>
    </row>
    <row r="489" customFormat="true" customHeight="true" spans="2:6">
      <c r="B489" s="242"/>
      <c r="C489" s="208"/>
      <c r="D489" s="208"/>
      <c r="E489" s="208"/>
      <c r="F489" s="208"/>
    </row>
    <row r="490" customFormat="true" customHeight="true" spans="2:6">
      <c r="B490" s="242"/>
      <c r="C490" s="208"/>
      <c r="D490" s="208"/>
      <c r="E490" s="208"/>
      <c r="F490" s="208"/>
    </row>
    <row r="491" customFormat="true" customHeight="true" spans="2:6">
      <c r="B491" s="242"/>
      <c r="C491" s="208"/>
      <c r="D491" s="208"/>
      <c r="E491" s="208"/>
      <c r="F491" s="208"/>
    </row>
    <row r="492" customFormat="true" customHeight="true" spans="2:6">
      <c r="B492" s="242"/>
      <c r="C492" s="208"/>
      <c r="D492" s="208"/>
      <c r="E492" s="208"/>
      <c r="F492" s="208"/>
    </row>
    <row r="493" customFormat="true" customHeight="true" spans="2:6">
      <c r="B493" s="242"/>
      <c r="C493" s="208"/>
      <c r="D493" s="208"/>
      <c r="E493" s="208"/>
      <c r="F493" s="208"/>
    </row>
    <row r="494" customFormat="true" customHeight="true" spans="2:6">
      <c r="B494" s="242"/>
      <c r="C494" s="208"/>
      <c r="D494" s="208"/>
      <c r="E494" s="208"/>
      <c r="F494" s="208"/>
    </row>
    <row r="495" customFormat="true" customHeight="true" spans="2:6">
      <c r="B495" s="242"/>
      <c r="C495" s="208"/>
      <c r="D495" s="208"/>
      <c r="E495" s="208"/>
      <c r="F495" s="208"/>
    </row>
    <row r="496" customFormat="true" customHeight="true" spans="2:6">
      <c r="B496" s="242"/>
      <c r="C496" s="208"/>
      <c r="D496" s="208"/>
      <c r="E496" s="208"/>
      <c r="F496" s="208"/>
    </row>
    <row r="497" customFormat="true" customHeight="true" spans="2:6">
      <c r="B497" s="242"/>
      <c r="C497" s="208"/>
      <c r="D497" s="208"/>
      <c r="E497" s="208"/>
      <c r="F497" s="208"/>
    </row>
    <row r="498" customFormat="true" customHeight="true" spans="2:6">
      <c r="B498" s="242"/>
      <c r="C498" s="208"/>
      <c r="D498" s="208"/>
      <c r="E498" s="208"/>
      <c r="F498" s="208"/>
    </row>
    <row r="499" customFormat="true" customHeight="true" spans="2:6">
      <c r="B499" s="242"/>
      <c r="C499" s="208"/>
      <c r="D499" s="208"/>
      <c r="E499" s="208"/>
      <c r="F499" s="208"/>
    </row>
    <row r="500" customFormat="true" customHeight="true" spans="2:6">
      <c r="B500" s="242"/>
      <c r="C500" s="208"/>
      <c r="D500" s="208"/>
      <c r="E500" s="208"/>
      <c r="F500" s="208"/>
    </row>
    <row r="501" customFormat="true" customHeight="true" spans="2:6">
      <c r="B501" s="242"/>
      <c r="C501" s="208"/>
      <c r="D501" s="208"/>
      <c r="E501" s="208"/>
      <c r="F501" s="208"/>
    </row>
    <row r="502" customFormat="true" customHeight="true" spans="2:6">
      <c r="B502" s="242"/>
      <c r="C502" s="208"/>
      <c r="D502" s="208"/>
      <c r="E502" s="208"/>
      <c r="F502" s="208"/>
    </row>
    <row r="503" customFormat="true" customHeight="true" spans="2:6">
      <c r="B503" s="242"/>
      <c r="C503" s="208"/>
      <c r="D503" s="208"/>
      <c r="E503" s="208"/>
      <c r="F503" s="208"/>
    </row>
    <row r="504" customFormat="true" customHeight="true" spans="2:6">
      <c r="B504" s="242"/>
      <c r="C504" s="208"/>
      <c r="D504" s="208"/>
      <c r="E504" s="208"/>
      <c r="F504" s="208"/>
    </row>
    <row r="505" customFormat="true" customHeight="true" spans="2:6">
      <c r="B505" s="242"/>
      <c r="C505" s="208"/>
      <c r="D505" s="208"/>
      <c r="E505" s="208"/>
      <c r="F505" s="208"/>
    </row>
    <row r="506" customFormat="true" customHeight="true" spans="2:6">
      <c r="B506" s="242"/>
      <c r="C506" s="208"/>
      <c r="D506" s="208"/>
      <c r="E506" s="208"/>
      <c r="F506" s="208"/>
    </row>
    <row r="507" customFormat="true" customHeight="true" spans="2:6">
      <c r="B507" s="242"/>
      <c r="C507" s="208"/>
      <c r="D507" s="208"/>
      <c r="E507" s="208"/>
      <c r="F507" s="208"/>
    </row>
    <row r="508" customFormat="true" customHeight="true" spans="2:6">
      <c r="B508" s="242"/>
      <c r="C508" s="208"/>
      <c r="D508" s="208"/>
      <c r="E508" s="208"/>
      <c r="F508" s="208"/>
    </row>
    <row r="509" customFormat="true" customHeight="true" spans="2:6">
      <c r="B509" s="242"/>
      <c r="C509" s="208"/>
      <c r="D509" s="208"/>
      <c r="E509" s="208"/>
      <c r="F509" s="208"/>
    </row>
    <row r="510" customFormat="true" customHeight="true" spans="2:6">
      <c r="B510" s="242"/>
      <c r="C510" s="208"/>
      <c r="D510" s="208"/>
      <c r="E510" s="208"/>
      <c r="F510" s="208"/>
    </row>
    <row r="511" customFormat="true" customHeight="true" spans="2:6">
      <c r="B511" s="242"/>
      <c r="C511" s="208"/>
      <c r="D511" s="208"/>
      <c r="E511" s="208"/>
      <c r="F511" s="208"/>
    </row>
    <row r="512" customFormat="true" customHeight="true" spans="2:6">
      <c r="B512" s="242"/>
      <c r="C512" s="208"/>
      <c r="D512" s="208"/>
      <c r="E512" s="208"/>
      <c r="F512" s="208"/>
    </row>
    <row r="513" customFormat="true" customHeight="true" spans="2:6">
      <c r="B513" s="242"/>
      <c r="C513" s="208"/>
      <c r="D513" s="208"/>
      <c r="E513" s="208"/>
      <c r="F513" s="208"/>
    </row>
    <row r="514" customFormat="true" customHeight="true" spans="2:6">
      <c r="B514" s="242"/>
      <c r="C514" s="208"/>
      <c r="D514" s="208"/>
      <c r="E514" s="208"/>
      <c r="F514" s="208"/>
    </row>
    <row r="515" customFormat="true" customHeight="true" spans="2:6">
      <c r="B515" s="242"/>
      <c r="C515" s="208"/>
      <c r="D515" s="208"/>
      <c r="E515" s="208"/>
      <c r="F515" s="208"/>
    </row>
    <row r="516" customFormat="true" customHeight="true" spans="2:6">
      <c r="B516" s="242"/>
      <c r="C516" s="208"/>
      <c r="D516" s="208"/>
      <c r="E516" s="208"/>
      <c r="F516" s="208"/>
    </row>
    <row r="517" customFormat="true" customHeight="true" spans="2:6">
      <c r="B517" s="242"/>
      <c r="C517" s="208"/>
      <c r="D517" s="208"/>
      <c r="E517" s="208"/>
      <c r="F517" s="208"/>
    </row>
    <row r="518" customFormat="true" customHeight="true" spans="2:6">
      <c r="B518" s="242"/>
      <c r="C518" s="208"/>
      <c r="D518" s="208"/>
      <c r="E518" s="208"/>
      <c r="F518" s="208"/>
    </row>
    <row r="519" customFormat="true" customHeight="true" spans="2:6">
      <c r="B519" s="242"/>
      <c r="C519" s="208"/>
      <c r="D519" s="208"/>
      <c r="E519" s="208"/>
      <c r="F519" s="208"/>
    </row>
    <row r="520" customFormat="true" customHeight="true" spans="2:6">
      <c r="B520" s="242"/>
      <c r="C520" s="208"/>
      <c r="D520" s="208"/>
      <c r="E520" s="208"/>
      <c r="F520" s="208"/>
    </row>
    <row r="521" customFormat="true" customHeight="true" spans="2:6">
      <c r="B521" s="242"/>
      <c r="C521" s="208"/>
      <c r="D521" s="208"/>
      <c r="E521" s="208"/>
      <c r="F521" s="208"/>
    </row>
    <row r="522" customFormat="true" customHeight="true" spans="2:6">
      <c r="B522" s="242"/>
      <c r="C522" s="208"/>
      <c r="D522" s="208"/>
      <c r="E522" s="208"/>
      <c r="F522" s="208"/>
    </row>
    <row r="523" customFormat="true" customHeight="true" spans="2:6">
      <c r="B523" s="242"/>
      <c r="C523" s="208"/>
      <c r="D523" s="208"/>
      <c r="E523" s="208"/>
      <c r="F523" s="208"/>
    </row>
    <row r="524" customFormat="true" customHeight="true" spans="2:6">
      <c r="B524" s="242"/>
      <c r="C524" s="208"/>
      <c r="D524" s="208"/>
      <c r="E524" s="208"/>
      <c r="F524" s="208"/>
    </row>
    <row r="525" customFormat="true" customHeight="true" spans="2:6">
      <c r="B525" s="242"/>
      <c r="C525" s="208"/>
      <c r="D525" s="208"/>
      <c r="E525" s="208"/>
      <c r="F525" s="208"/>
    </row>
    <row r="526" customFormat="true" customHeight="true" spans="2:6">
      <c r="B526" s="242"/>
      <c r="C526" s="208"/>
      <c r="D526" s="208"/>
      <c r="E526" s="208"/>
      <c r="F526" s="208"/>
    </row>
    <row r="527" customFormat="true" customHeight="true" spans="2:6">
      <c r="B527" s="242"/>
      <c r="C527" s="208"/>
      <c r="D527" s="208"/>
      <c r="E527" s="208"/>
      <c r="F527" s="208"/>
    </row>
    <row r="528" customFormat="true" customHeight="true" spans="2:6">
      <c r="B528" s="242"/>
      <c r="C528" s="208"/>
      <c r="D528" s="208"/>
      <c r="E528" s="208"/>
      <c r="F528" s="208"/>
    </row>
    <row r="529" customFormat="true" customHeight="true" spans="2:6">
      <c r="B529" s="242"/>
      <c r="C529" s="208"/>
      <c r="D529" s="208"/>
      <c r="E529" s="208"/>
      <c r="F529" s="208"/>
    </row>
    <row r="530" customFormat="true" customHeight="true" spans="2:6">
      <c r="B530" s="242"/>
      <c r="C530" s="208"/>
      <c r="D530" s="208"/>
      <c r="E530" s="208"/>
      <c r="F530" s="208"/>
    </row>
    <row r="531" customFormat="true" customHeight="true" spans="2:6">
      <c r="B531" s="242"/>
      <c r="C531" s="208"/>
      <c r="D531" s="208"/>
      <c r="E531" s="208"/>
      <c r="F531" s="208"/>
    </row>
    <row r="532" customFormat="true" customHeight="true" spans="2:6">
      <c r="B532" s="242"/>
      <c r="C532" s="208"/>
      <c r="D532" s="208"/>
      <c r="E532" s="208"/>
      <c r="F532" s="208"/>
    </row>
    <row r="533" customFormat="true" customHeight="true" spans="2:6">
      <c r="B533" s="242"/>
      <c r="C533" s="208"/>
      <c r="D533" s="208"/>
      <c r="E533" s="208"/>
      <c r="F533" s="208"/>
    </row>
    <row r="534" customFormat="true" customHeight="true" spans="2:6">
      <c r="B534" s="242"/>
      <c r="C534" s="208"/>
      <c r="D534" s="208"/>
      <c r="E534" s="208"/>
      <c r="F534" s="208"/>
    </row>
    <row r="535" customFormat="true" customHeight="true" spans="2:6">
      <c r="B535" s="242"/>
      <c r="C535" s="208"/>
      <c r="D535" s="208"/>
      <c r="E535" s="208"/>
      <c r="F535" s="208"/>
    </row>
    <row r="536" customFormat="true" customHeight="true" spans="2:6">
      <c r="B536" s="242"/>
      <c r="C536" s="208"/>
      <c r="D536" s="208"/>
      <c r="E536" s="208"/>
      <c r="F536" s="208"/>
    </row>
    <row r="537" customFormat="true" customHeight="true" spans="2:6">
      <c r="B537" s="242"/>
      <c r="C537" s="208"/>
      <c r="D537" s="208"/>
      <c r="E537" s="208"/>
      <c r="F537" s="208"/>
    </row>
    <row r="538" customFormat="true" customHeight="true" spans="2:6">
      <c r="B538" s="242"/>
      <c r="C538" s="208"/>
      <c r="D538" s="208"/>
      <c r="E538" s="208"/>
      <c r="F538" s="208"/>
    </row>
    <row r="539" customFormat="true" customHeight="true" spans="2:6">
      <c r="B539" s="242"/>
      <c r="C539" s="208"/>
      <c r="D539" s="208"/>
      <c r="E539" s="208"/>
      <c r="F539" s="208"/>
    </row>
    <row r="540" customFormat="true" customHeight="true" spans="2:6">
      <c r="B540" s="242"/>
      <c r="C540" s="208"/>
      <c r="D540" s="208"/>
      <c r="E540" s="208"/>
      <c r="F540" s="208"/>
    </row>
    <row r="541" customFormat="true" customHeight="true" spans="2:6">
      <c r="B541" s="242"/>
      <c r="C541" s="208"/>
      <c r="D541" s="208"/>
      <c r="E541" s="208"/>
      <c r="F541" s="208"/>
    </row>
    <row r="542" customFormat="true" customHeight="true" spans="2:6">
      <c r="B542" s="242"/>
      <c r="C542" s="208"/>
      <c r="D542" s="208"/>
      <c r="E542" s="208"/>
      <c r="F542" s="208"/>
    </row>
    <row r="543" customFormat="true" customHeight="true" spans="2:6">
      <c r="B543" s="242"/>
      <c r="C543" s="208"/>
      <c r="D543" s="208"/>
      <c r="E543" s="208"/>
      <c r="F543" s="208"/>
    </row>
    <row r="544" customFormat="true" customHeight="true" spans="2:6">
      <c r="B544" s="242"/>
      <c r="C544" s="208"/>
      <c r="D544" s="208"/>
      <c r="E544" s="208"/>
      <c r="F544" s="208"/>
    </row>
    <row r="545" customFormat="true" customHeight="true" spans="2:6">
      <c r="B545" s="242"/>
      <c r="C545" s="208"/>
      <c r="D545" s="208"/>
      <c r="E545" s="208"/>
      <c r="F545" s="208"/>
    </row>
    <row r="546" customFormat="true" customHeight="true" spans="2:6">
      <c r="B546" s="242"/>
      <c r="C546" s="208"/>
      <c r="D546" s="208"/>
      <c r="E546" s="208"/>
      <c r="F546" s="208"/>
    </row>
    <row r="547" customFormat="true" customHeight="true" spans="2:6">
      <c r="B547" s="242"/>
      <c r="C547" s="208"/>
      <c r="D547" s="208"/>
      <c r="E547" s="208"/>
      <c r="F547" s="208"/>
    </row>
    <row r="548" customFormat="true" customHeight="true" spans="2:6">
      <c r="B548" s="242"/>
      <c r="C548" s="208"/>
      <c r="D548" s="208"/>
      <c r="E548" s="208"/>
      <c r="F548" s="208"/>
    </row>
    <row r="549" customFormat="true" customHeight="true" spans="2:6">
      <c r="B549" s="242"/>
      <c r="C549" s="208"/>
      <c r="D549" s="208"/>
      <c r="E549" s="208"/>
      <c r="F549" s="208"/>
    </row>
    <row r="550" customFormat="true" customHeight="true" spans="2:6">
      <c r="B550" s="242"/>
      <c r="C550" s="208"/>
      <c r="D550" s="208"/>
      <c r="E550" s="208"/>
      <c r="F550" s="208"/>
    </row>
    <row r="551" customFormat="true" customHeight="true" spans="2:6">
      <c r="B551" s="242"/>
      <c r="C551" s="208"/>
      <c r="D551" s="208"/>
      <c r="E551" s="208"/>
      <c r="F551" s="208"/>
    </row>
    <row r="552" customFormat="true" customHeight="true" spans="2:6">
      <c r="B552" s="242"/>
      <c r="C552" s="208"/>
      <c r="D552" s="208"/>
      <c r="E552" s="208"/>
      <c r="F552" s="208"/>
    </row>
    <row r="553" customFormat="true" customHeight="true" spans="2:6">
      <c r="B553" s="242"/>
      <c r="C553" s="208"/>
      <c r="D553" s="208"/>
      <c r="E553" s="208"/>
      <c r="F553" s="208"/>
    </row>
    <row r="554" customFormat="true" customHeight="true" spans="2:6">
      <c r="B554" s="242"/>
      <c r="C554" s="208"/>
      <c r="D554" s="208"/>
      <c r="E554" s="208"/>
      <c r="F554" s="208"/>
    </row>
    <row r="555" customFormat="true" customHeight="true" spans="2:6">
      <c r="B555" s="242"/>
      <c r="C555" s="208"/>
      <c r="D555" s="208"/>
      <c r="E555" s="208"/>
      <c r="F555" s="208"/>
    </row>
    <row r="556" customFormat="true" customHeight="true" spans="2:6">
      <c r="B556" s="242"/>
      <c r="C556" s="208"/>
      <c r="D556" s="208"/>
      <c r="E556" s="208"/>
      <c r="F556" s="208"/>
    </row>
    <row r="557" customFormat="true" customHeight="true" spans="2:6">
      <c r="B557" s="242"/>
      <c r="C557" s="208"/>
      <c r="D557" s="208"/>
      <c r="E557" s="208"/>
      <c r="F557" s="208"/>
    </row>
    <row r="558" customFormat="true" customHeight="true" spans="2:6">
      <c r="B558" s="242"/>
      <c r="C558" s="208"/>
      <c r="D558" s="208"/>
      <c r="E558" s="208"/>
      <c r="F558" s="208"/>
    </row>
    <row r="559" customFormat="true" customHeight="true" spans="2:6">
      <c r="B559" s="242"/>
      <c r="C559" s="208"/>
      <c r="D559" s="208"/>
      <c r="E559" s="208"/>
      <c r="F559" s="208"/>
    </row>
    <row r="560" customFormat="true" customHeight="true" spans="2:6">
      <c r="B560" s="242"/>
      <c r="C560" s="208"/>
      <c r="D560" s="208"/>
      <c r="E560" s="208"/>
      <c r="F560" s="208"/>
    </row>
    <row r="561" customFormat="true" customHeight="true" spans="2:6">
      <c r="B561" s="242"/>
      <c r="C561" s="208"/>
      <c r="D561" s="208"/>
      <c r="E561" s="208"/>
      <c r="F561" s="208"/>
    </row>
    <row r="562" customFormat="true" customHeight="true" spans="2:6">
      <c r="B562" s="242"/>
      <c r="C562" s="208"/>
      <c r="D562" s="208"/>
      <c r="E562" s="208"/>
      <c r="F562" s="208"/>
    </row>
    <row r="563" customFormat="true" customHeight="true" spans="2:6">
      <c r="B563" s="242"/>
      <c r="C563" s="208"/>
      <c r="D563" s="208"/>
      <c r="E563" s="208"/>
      <c r="F563" s="208"/>
    </row>
    <row r="564" customFormat="true" customHeight="true" spans="2:6">
      <c r="B564" s="242"/>
      <c r="C564" s="208"/>
      <c r="D564" s="208"/>
      <c r="E564" s="208"/>
      <c r="F564" s="208"/>
    </row>
    <row r="565" customFormat="true" customHeight="true" spans="2:6">
      <c r="B565" s="242"/>
      <c r="C565" s="208"/>
      <c r="D565" s="208"/>
      <c r="E565" s="208"/>
      <c r="F565" s="208"/>
    </row>
    <row r="566" customFormat="true" customHeight="true" spans="2:6">
      <c r="B566" s="242"/>
      <c r="C566" s="208"/>
      <c r="D566" s="208"/>
      <c r="E566" s="208"/>
      <c r="F566" s="208"/>
    </row>
    <row r="567" customFormat="true" customHeight="true" spans="2:6">
      <c r="B567" s="242"/>
      <c r="C567" s="208"/>
      <c r="D567" s="208"/>
      <c r="E567" s="208"/>
      <c r="F567" s="208"/>
    </row>
    <row r="568" customFormat="true" customHeight="true" spans="2:6">
      <c r="B568" s="242"/>
      <c r="C568" s="208"/>
      <c r="D568" s="208"/>
      <c r="E568" s="208"/>
      <c r="F568" s="208"/>
    </row>
    <row r="569" customFormat="true" customHeight="true" spans="2:6">
      <c r="B569" s="242"/>
      <c r="C569" s="208"/>
      <c r="D569" s="208"/>
      <c r="E569" s="208"/>
      <c r="F569" s="208"/>
    </row>
    <row r="570" customFormat="true" customHeight="true" spans="2:6">
      <c r="B570" s="242"/>
      <c r="C570" s="208"/>
      <c r="D570" s="208"/>
      <c r="E570" s="208"/>
      <c r="F570" s="208"/>
    </row>
    <row r="571" customFormat="true" customHeight="true" spans="2:6">
      <c r="B571" s="242"/>
      <c r="C571" s="208"/>
      <c r="D571" s="208"/>
      <c r="E571" s="208"/>
      <c r="F571" s="208"/>
    </row>
    <row r="572" customFormat="true" customHeight="true" spans="2:6">
      <c r="B572" s="242"/>
      <c r="C572" s="208"/>
      <c r="D572" s="208"/>
      <c r="E572" s="208"/>
      <c r="F572" s="208"/>
    </row>
    <row r="573" customFormat="true" customHeight="true" spans="2:6">
      <c r="B573" s="242"/>
      <c r="C573" s="208"/>
      <c r="D573" s="208"/>
      <c r="E573" s="208"/>
      <c r="F573" s="208"/>
    </row>
    <row r="574" customFormat="true" customHeight="true" spans="2:6">
      <c r="B574" s="242"/>
      <c r="C574" s="208"/>
      <c r="D574" s="208"/>
      <c r="E574" s="208"/>
      <c r="F574" s="208"/>
    </row>
    <row r="575" customFormat="true" customHeight="true" spans="2:6">
      <c r="B575" s="242"/>
      <c r="C575" s="208"/>
      <c r="D575" s="208"/>
      <c r="E575" s="208"/>
      <c r="F575" s="208"/>
    </row>
    <row r="576" customFormat="true" customHeight="true" spans="2:6">
      <c r="B576" s="242"/>
      <c r="C576" s="208"/>
      <c r="D576" s="208"/>
      <c r="E576" s="208"/>
      <c r="F576" s="208"/>
    </row>
    <row r="577" customFormat="true" customHeight="true" spans="2:6">
      <c r="B577" s="242"/>
      <c r="C577" s="208"/>
      <c r="D577" s="208"/>
      <c r="E577" s="208"/>
      <c r="F577" s="208"/>
    </row>
    <row r="578" customFormat="true" customHeight="true" spans="2:6">
      <c r="B578" s="242"/>
      <c r="C578" s="208"/>
      <c r="D578" s="208"/>
      <c r="E578" s="208"/>
      <c r="F578" s="208"/>
    </row>
    <row r="579" customFormat="true" customHeight="true" spans="2:6">
      <c r="B579" s="242"/>
      <c r="C579" s="208"/>
      <c r="D579" s="208"/>
      <c r="E579" s="208"/>
      <c r="F579" s="208"/>
    </row>
    <row r="580" customFormat="true" customHeight="true" spans="2:6">
      <c r="B580" s="242"/>
      <c r="C580" s="208"/>
      <c r="D580" s="208"/>
      <c r="E580" s="208"/>
      <c r="F580" s="208"/>
    </row>
    <row r="581" customFormat="true" customHeight="true" spans="2:6">
      <c r="B581" s="242"/>
      <c r="C581" s="208"/>
      <c r="D581" s="208"/>
      <c r="E581" s="208"/>
      <c r="F581" s="208"/>
    </row>
    <row r="582" customFormat="true" customHeight="true" spans="2:6">
      <c r="B582" s="242"/>
      <c r="C582" s="208"/>
      <c r="D582" s="208"/>
      <c r="E582" s="208"/>
      <c r="F582" s="208"/>
    </row>
    <row r="583" customFormat="true" customHeight="true" spans="2:6">
      <c r="B583" s="242"/>
      <c r="C583" s="208"/>
      <c r="D583" s="208"/>
      <c r="E583" s="208"/>
      <c r="F583" s="208"/>
    </row>
    <row r="584" customFormat="true" customHeight="true" spans="2:6">
      <c r="B584" s="242"/>
      <c r="C584" s="208"/>
      <c r="D584" s="208"/>
      <c r="E584" s="208"/>
      <c r="F584" s="208"/>
    </row>
    <row r="585" customFormat="true" customHeight="true" spans="2:6">
      <c r="B585" s="242"/>
      <c r="C585" s="208"/>
      <c r="D585" s="208"/>
      <c r="E585" s="208"/>
      <c r="F585" s="208"/>
    </row>
    <row r="586" customFormat="true" customHeight="true" spans="2:6">
      <c r="B586" s="242"/>
      <c r="C586" s="208"/>
      <c r="D586" s="208"/>
      <c r="E586" s="208"/>
      <c r="F586" s="208"/>
    </row>
    <row r="587" customFormat="true" customHeight="true" spans="2:6">
      <c r="B587" s="242"/>
      <c r="C587" s="208"/>
      <c r="D587" s="208"/>
      <c r="E587" s="208"/>
      <c r="F587" s="208"/>
    </row>
    <row r="588" customFormat="true" customHeight="true" spans="2:6">
      <c r="B588" s="242"/>
      <c r="C588" s="208"/>
      <c r="D588" s="208"/>
      <c r="E588" s="208"/>
      <c r="F588" s="208"/>
    </row>
    <row r="589" customFormat="true" customHeight="true" spans="2:6">
      <c r="B589" s="242"/>
      <c r="C589" s="208"/>
      <c r="D589" s="208"/>
      <c r="E589" s="208"/>
      <c r="F589" s="208"/>
    </row>
    <row r="590" customFormat="true" customHeight="true" spans="2:6">
      <c r="B590" s="242"/>
      <c r="C590" s="208"/>
      <c r="D590" s="208"/>
      <c r="E590" s="208"/>
      <c r="F590" s="208"/>
    </row>
    <row r="591" customFormat="true" customHeight="true" spans="2:6">
      <c r="B591" s="242"/>
      <c r="C591" s="208"/>
      <c r="D591" s="208"/>
      <c r="E591" s="208"/>
      <c r="F591" s="208"/>
    </row>
    <row r="592" customFormat="true" customHeight="true" spans="2:6">
      <c r="B592" s="242"/>
      <c r="C592" s="208"/>
      <c r="D592" s="208"/>
      <c r="E592" s="208"/>
      <c r="F592" s="208"/>
    </row>
    <row r="593" customFormat="true" customHeight="true" spans="2:6">
      <c r="B593" s="242"/>
      <c r="C593" s="208"/>
      <c r="D593" s="208"/>
      <c r="E593" s="208"/>
      <c r="F593" s="208"/>
    </row>
    <row r="594" customFormat="true" customHeight="true" spans="2:6">
      <c r="B594" s="242"/>
      <c r="C594" s="208"/>
      <c r="D594" s="208"/>
      <c r="E594" s="208"/>
      <c r="F594" s="208"/>
    </row>
    <row r="595" customFormat="true" customHeight="true" spans="2:6">
      <c r="B595" s="242"/>
      <c r="C595" s="208"/>
      <c r="D595" s="208"/>
      <c r="E595" s="208"/>
      <c r="F595" s="208"/>
    </row>
    <row r="596" customFormat="true" customHeight="true" spans="2:6">
      <c r="B596" s="242"/>
      <c r="C596" s="208"/>
      <c r="D596" s="208"/>
      <c r="E596" s="208"/>
      <c r="F596" s="208"/>
    </row>
    <row r="597" customFormat="true" customHeight="true" spans="2:6">
      <c r="B597" s="242"/>
      <c r="C597" s="208"/>
      <c r="D597" s="208"/>
      <c r="E597" s="208"/>
      <c r="F597" s="208"/>
    </row>
    <row r="598" customFormat="true" customHeight="true" spans="2:6">
      <c r="B598" s="242"/>
      <c r="C598" s="208"/>
      <c r="D598" s="208"/>
      <c r="E598" s="208"/>
      <c r="F598" s="208"/>
    </row>
    <row r="599" customFormat="true" customHeight="true" spans="2:6">
      <c r="B599" s="242"/>
      <c r="C599" s="208"/>
      <c r="D599" s="208"/>
      <c r="E599" s="208"/>
      <c r="F599" s="208"/>
    </row>
    <row r="600" customFormat="true" customHeight="true" spans="2:6">
      <c r="B600" s="242"/>
      <c r="C600" s="208"/>
      <c r="D600" s="208"/>
      <c r="E600" s="208"/>
      <c r="F600" s="208"/>
    </row>
    <row r="601" customFormat="true" customHeight="true" spans="2:6">
      <c r="B601" s="242"/>
      <c r="C601" s="208"/>
      <c r="D601" s="208"/>
      <c r="E601" s="208"/>
      <c r="F601" s="208"/>
    </row>
    <row r="602" customFormat="true" customHeight="true" spans="2:6">
      <c r="B602" s="242"/>
      <c r="C602" s="208"/>
      <c r="D602" s="208"/>
      <c r="E602" s="208"/>
      <c r="F602" s="208"/>
    </row>
    <row r="603" customFormat="true" customHeight="true" spans="2:6">
      <c r="B603" s="242"/>
      <c r="C603" s="208"/>
      <c r="D603" s="208"/>
      <c r="E603" s="208"/>
      <c r="F603" s="208"/>
    </row>
    <row r="604" customFormat="true" customHeight="true" spans="2:6">
      <c r="B604" s="242"/>
      <c r="C604" s="208"/>
      <c r="D604" s="208"/>
      <c r="E604" s="208"/>
      <c r="F604" s="208"/>
    </row>
    <row r="605" customFormat="true" customHeight="true" spans="2:6">
      <c r="B605" s="242"/>
      <c r="C605" s="208"/>
      <c r="D605" s="208"/>
      <c r="E605" s="208"/>
      <c r="F605" s="208"/>
    </row>
    <row r="606" customFormat="true" customHeight="true" spans="2:6">
      <c r="B606" s="242"/>
      <c r="C606" s="208"/>
      <c r="D606" s="208"/>
      <c r="E606" s="208"/>
      <c r="F606" s="208"/>
    </row>
    <row r="607" customFormat="true" customHeight="true" spans="2:6">
      <c r="B607" s="242"/>
      <c r="C607" s="208"/>
      <c r="D607" s="208"/>
      <c r="E607" s="208"/>
      <c r="F607" s="208"/>
    </row>
    <row r="608" customFormat="true" customHeight="true" spans="2:6">
      <c r="B608" s="242"/>
      <c r="C608" s="208"/>
      <c r="D608" s="208"/>
      <c r="E608" s="208"/>
      <c r="F608" s="208"/>
    </row>
    <row r="609" customFormat="true" customHeight="true" spans="2:6">
      <c r="B609" s="242"/>
      <c r="C609" s="208"/>
      <c r="D609" s="208"/>
      <c r="E609" s="208"/>
      <c r="F609" s="208"/>
    </row>
    <row r="610" customFormat="true" customHeight="true" spans="2:6">
      <c r="B610" s="242"/>
      <c r="C610" s="208"/>
      <c r="D610" s="208"/>
      <c r="E610" s="208"/>
      <c r="F610" s="208"/>
    </row>
    <row r="611" customFormat="true" customHeight="true" spans="2:6">
      <c r="B611" s="242"/>
      <c r="C611" s="208"/>
      <c r="D611" s="208"/>
      <c r="E611" s="208"/>
      <c r="F611" s="208"/>
    </row>
    <row r="612" customFormat="true" customHeight="true" spans="2:6">
      <c r="B612" s="242"/>
      <c r="C612" s="208"/>
      <c r="D612" s="208"/>
      <c r="E612" s="208"/>
      <c r="F612" s="208"/>
    </row>
    <row r="613" customFormat="true" customHeight="true" spans="2:6">
      <c r="B613" s="242"/>
      <c r="C613" s="208"/>
      <c r="D613" s="208"/>
      <c r="E613" s="208"/>
      <c r="F613" s="208"/>
    </row>
    <row r="614" customFormat="true" customHeight="true" spans="2:6">
      <c r="B614" s="242"/>
      <c r="C614" s="208"/>
      <c r="D614" s="208"/>
      <c r="E614" s="208"/>
      <c r="F614" s="208"/>
    </row>
    <row r="615" customFormat="true" customHeight="true" spans="2:6">
      <c r="B615" s="242"/>
      <c r="C615" s="208"/>
      <c r="D615" s="208"/>
      <c r="E615" s="208"/>
      <c r="F615" s="208"/>
    </row>
    <row r="616" customFormat="true" customHeight="true" spans="2:6">
      <c r="B616" s="242"/>
      <c r="C616" s="208"/>
      <c r="D616" s="208"/>
      <c r="E616" s="208"/>
      <c r="F616" s="208"/>
    </row>
    <row r="617" customFormat="true" customHeight="true" spans="2:6">
      <c r="B617" s="242"/>
      <c r="C617" s="208"/>
      <c r="D617" s="208"/>
      <c r="E617" s="208"/>
      <c r="F617" s="208"/>
    </row>
    <row r="618" customFormat="true" customHeight="true" spans="2:6">
      <c r="B618" s="242"/>
      <c r="C618" s="208"/>
      <c r="D618" s="208"/>
      <c r="E618" s="208"/>
      <c r="F618" s="208"/>
    </row>
    <row r="619" customFormat="true" customHeight="true" spans="2:6">
      <c r="B619" s="242"/>
      <c r="C619" s="208"/>
      <c r="D619" s="208"/>
      <c r="E619" s="208"/>
      <c r="F619" s="208"/>
    </row>
    <row r="620" customFormat="true" customHeight="true" spans="2:6">
      <c r="B620" s="242"/>
      <c r="C620" s="208"/>
      <c r="D620" s="208"/>
      <c r="E620" s="208"/>
      <c r="F620" s="208"/>
    </row>
    <row r="621" customFormat="true" customHeight="true" spans="2:6">
      <c r="B621" s="242"/>
      <c r="C621" s="208"/>
      <c r="D621" s="208"/>
      <c r="E621" s="208"/>
      <c r="F621" s="208"/>
    </row>
    <row r="622" customFormat="true" customHeight="true" spans="2:6">
      <c r="B622" s="242"/>
      <c r="C622" s="208"/>
      <c r="D622" s="208"/>
      <c r="E622" s="208"/>
      <c r="F622" s="208"/>
    </row>
    <row r="623" customFormat="true" customHeight="true" spans="2:6">
      <c r="B623" s="242"/>
      <c r="C623" s="208"/>
      <c r="D623" s="208"/>
      <c r="E623" s="208"/>
      <c r="F623" s="208"/>
    </row>
    <row r="624" customFormat="true" customHeight="true" spans="2:6">
      <c r="B624" s="242"/>
      <c r="C624" s="208"/>
      <c r="D624" s="208"/>
      <c r="E624" s="208"/>
      <c r="F624" s="208"/>
    </row>
    <row r="625" customFormat="true" customHeight="true" spans="2:6">
      <c r="B625" s="242"/>
      <c r="C625" s="208"/>
      <c r="D625" s="208"/>
      <c r="E625" s="208"/>
      <c r="F625" s="208"/>
    </row>
    <row r="626" customFormat="true" customHeight="true" spans="2:6">
      <c r="B626" s="242"/>
      <c r="C626" s="208"/>
      <c r="D626" s="208"/>
      <c r="E626" s="208"/>
      <c r="F626" s="208"/>
    </row>
    <row r="627" customFormat="true" customHeight="true" spans="2:6">
      <c r="B627" s="242"/>
      <c r="C627" s="208"/>
      <c r="D627" s="208"/>
      <c r="E627" s="208"/>
      <c r="F627" s="208"/>
    </row>
    <row r="628" customFormat="true" customHeight="true" spans="2:6">
      <c r="B628" s="242"/>
      <c r="C628" s="208"/>
      <c r="D628" s="208"/>
      <c r="E628" s="208"/>
      <c r="F628" s="208"/>
    </row>
    <row r="629" customFormat="true" customHeight="true" spans="2:6">
      <c r="B629" s="242"/>
      <c r="C629" s="208"/>
      <c r="D629" s="208"/>
      <c r="E629" s="208"/>
      <c r="F629" s="208"/>
    </row>
    <row r="630" customFormat="true" customHeight="true" spans="2:6">
      <c r="B630" s="242"/>
      <c r="C630" s="208"/>
      <c r="D630" s="208"/>
      <c r="E630" s="208"/>
      <c r="F630" s="208"/>
    </row>
    <row r="631" customFormat="true" customHeight="true" spans="2:6">
      <c r="B631" s="242"/>
      <c r="C631" s="208"/>
      <c r="D631" s="208"/>
      <c r="E631" s="208"/>
      <c r="F631" s="208"/>
    </row>
    <row r="632" customFormat="true" customHeight="true" spans="2:6">
      <c r="B632" s="242"/>
      <c r="C632" s="208"/>
      <c r="D632" s="208"/>
      <c r="E632" s="208"/>
      <c r="F632" s="208"/>
    </row>
    <row r="633" customFormat="true" customHeight="true" spans="2:6">
      <c r="B633" s="242"/>
      <c r="C633" s="208"/>
      <c r="D633" s="208"/>
      <c r="E633" s="208"/>
      <c r="F633" s="208"/>
    </row>
    <row r="634" customFormat="true" customHeight="true" spans="2:6">
      <c r="B634" s="242"/>
      <c r="C634" s="208"/>
      <c r="D634" s="208"/>
      <c r="E634" s="208"/>
      <c r="F634" s="208"/>
    </row>
    <row r="635" customFormat="true" customHeight="true" spans="2:6">
      <c r="B635" s="242"/>
      <c r="C635" s="208"/>
      <c r="D635" s="208"/>
      <c r="E635" s="208"/>
      <c r="F635" s="208"/>
    </row>
    <row r="636" customFormat="true" customHeight="true" spans="2:6">
      <c r="B636" s="242"/>
      <c r="C636" s="208"/>
      <c r="D636" s="208"/>
      <c r="E636" s="208"/>
      <c r="F636" s="208"/>
    </row>
    <row r="637" customFormat="true" customHeight="true" spans="2:6">
      <c r="B637" s="242"/>
      <c r="C637" s="208"/>
      <c r="D637" s="208"/>
      <c r="E637" s="208"/>
      <c r="F637" s="208"/>
    </row>
    <row r="638" customFormat="true" customHeight="true" spans="2:6">
      <c r="B638" s="242"/>
      <c r="C638" s="208"/>
      <c r="D638" s="208"/>
      <c r="E638" s="208"/>
      <c r="F638" s="208"/>
    </row>
    <row r="639" customFormat="true" customHeight="true" spans="2:6">
      <c r="B639" s="242"/>
      <c r="C639" s="208"/>
      <c r="D639" s="208"/>
      <c r="E639" s="208"/>
      <c r="F639" s="208"/>
    </row>
    <row r="640" customFormat="true" customHeight="true" spans="2:6">
      <c r="B640" s="242"/>
      <c r="C640" s="208"/>
      <c r="D640" s="208"/>
      <c r="E640" s="208"/>
      <c r="F640" s="208"/>
    </row>
    <row r="641" customFormat="true" customHeight="true" spans="2:6">
      <c r="B641" s="242"/>
      <c r="C641" s="208"/>
      <c r="D641" s="208"/>
      <c r="E641" s="208"/>
      <c r="F641" s="208"/>
    </row>
    <row r="642" customFormat="true" customHeight="true" spans="2:6">
      <c r="B642" s="242"/>
      <c r="C642" s="208"/>
      <c r="D642" s="208"/>
      <c r="E642" s="208"/>
      <c r="F642" s="208"/>
    </row>
    <row r="643" customFormat="true" customHeight="true" spans="2:6">
      <c r="B643" s="242"/>
      <c r="C643" s="208"/>
      <c r="D643" s="208"/>
      <c r="E643" s="208"/>
      <c r="F643" s="208"/>
    </row>
    <row r="644" customFormat="true" customHeight="true" spans="2:6">
      <c r="B644" s="242"/>
      <c r="C644" s="208"/>
      <c r="D644" s="208"/>
      <c r="E644" s="208"/>
      <c r="F644" s="208"/>
    </row>
    <row r="645" customFormat="true" customHeight="true" spans="2:6">
      <c r="B645" s="242"/>
      <c r="C645" s="208"/>
      <c r="D645" s="208"/>
      <c r="E645" s="208"/>
      <c r="F645" s="208"/>
    </row>
    <row r="646" customFormat="true" customHeight="true" spans="2:6">
      <c r="B646" s="242"/>
      <c r="C646" s="208"/>
      <c r="D646" s="208"/>
      <c r="E646" s="208"/>
      <c r="F646" s="208"/>
    </row>
    <row r="647" customFormat="true" customHeight="true" spans="2:6">
      <c r="B647" s="242"/>
      <c r="C647" s="208"/>
      <c r="D647" s="208"/>
      <c r="E647" s="208"/>
      <c r="F647" s="208"/>
    </row>
    <row r="648" customFormat="true" customHeight="true" spans="2:6">
      <c r="B648" s="242"/>
      <c r="C648" s="208"/>
      <c r="D648" s="208"/>
      <c r="E648" s="208"/>
      <c r="F648" s="208"/>
    </row>
    <row r="649" customFormat="true" customHeight="true" spans="2:6">
      <c r="B649" s="242"/>
      <c r="C649" s="208"/>
      <c r="D649" s="208"/>
      <c r="E649" s="208"/>
      <c r="F649" s="208"/>
    </row>
    <row r="650" customFormat="true" customHeight="true" spans="2:6">
      <c r="B650" s="242"/>
      <c r="C650" s="208"/>
      <c r="D650" s="208"/>
      <c r="E650" s="208"/>
      <c r="F650" s="208"/>
    </row>
    <row r="651" customFormat="true" customHeight="true" spans="2:6">
      <c r="B651" s="242"/>
      <c r="C651" s="208"/>
      <c r="D651" s="208"/>
      <c r="E651" s="208"/>
      <c r="F651" s="208"/>
    </row>
    <row r="652" customFormat="true" customHeight="true" spans="2:6">
      <c r="B652" s="242"/>
      <c r="C652" s="208"/>
      <c r="D652" s="208"/>
      <c r="E652" s="208"/>
      <c r="F652" s="208"/>
    </row>
    <row r="653" customFormat="true" customHeight="true" spans="2:6">
      <c r="B653" s="242"/>
      <c r="C653" s="208"/>
      <c r="D653" s="208"/>
      <c r="E653" s="208"/>
      <c r="F653" s="208"/>
    </row>
    <row r="654" customFormat="true" customHeight="true" spans="2:6">
      <c r="B654" s="242"/>
      <c r="C654" s="208"/>
      <c r="D654" s="208"/>
      <c r="E654" s="208"/>
      <c r="F654" s="208"/>
    </row>
    <row r="655" customFormat="true" customHeight="true" spans="2:6">
      <c r="B655" s="242"/>
      <c r="C655" s="208"/>
      <c r="D655" s="208"/>
      <c r="E655" s="208"/>
      <c r="F655" s="208"/>
    </row>
    <row r="656" customFormat="true" customHeight="true" spans="2:6">
      <c r="B656" s="242"/>
      <c r="C656" s="208"/>
      <c r="D656" s="208"/>
      <c r="E656" s="208"/>
      <c r="F656" s="208"/>
    </row>
    <row r="657" customFormat="true" customHeight="true" spans="2:6">
      <c r="B657" s="242"/>
      <c r="C657" s="208"/>
      <c r="D657" s="208"/>
      <c r="E657" s="208"/>
      <c r="F657" s="208"/>
    </row>
    <row r="658" customFormat="true" customHeight="true" spans="2:6">
      <c r="B658" s="242"/>
      <c r="C658" s="208"/>
      <c r="D658" s="208"/>
      <c r="E658" s="208"/>
      <c r="F658" s="208"/>
    </row>
    <row r="659" customFormat="true" customHeight="true" spans="2:6">
      <c r="B659" s="242"/>
      <c r="C659" s="208"/>
      <c r="D659" s="208"/>
      <c r="E659" s="208"/>
      <c r="F659" s="208"/>
    </row>
    <row r="660" customFormat="true" customHeight="true" spans="2:6">
      <c r="B660" s="242"/>
      <c r="C660" s="208"/>
      <c r="D660" s="208"/>
      <c r="E660" s="208"/>
      <c r="F660" s="208"/>
    </row>
    <row r="661" customFormat="true" customHeight="true" spans="2:6">
      <c r="B661" s="242"/>
      <c r="C661" s="208"/>
      <c r="D661" s="208"/>
      <c r="E661" s="208"/>
      <c r="F661" s="208"/>
    </row>
    <row r="662" customFormat="true" customHeight="true" spans="2:6">
      <c r="B662" s="242"/>
      <c r="C662" s="208"/>
      <c r="D662" s="208"/>
      <c r="E662" s="208"/>
      <c r="F662" s="208"/>
    </row>
    <row r="663" customFormat="true" customHeight="true" spans="2:6">
      <c r="B663" s="242"/>
      <c r="C663" s="208"/>
      <c r="D663" s="208"/>
      <c r="E663" s="208"/>
      <c r="F663" s="208"/>
    </row>
    <row r="664" customFormat="true" customHeight="true" spans="2:6">
      <c r="B664" s="242"/>
      <c r="C664" s="208"/>
      <c r="D664" s="208"/>
      <c r="E664" s="208"/>
      <c r="F664" s="208"/>
    </row>
    <row r="665" customFormat="true" customHeight="true" spans="2:6">
      <c r="B665" s="242"/>
      <c r="C665" s="208"/>
      <c r="D665" s="208"/>
      <c r="E665" s="208"/>
      <c r="F665" s="208"/>
    </row>
    <row r="666" customFormat="true" customHeight="true" spans="2:6">
      <c r="B666" s="242"/>
      <c r="C666" s="208"/>
      <c r="D666" s="208"/>
      <c r="E666" s="208"/>
      <c r="F666" s="208"/>
    </row>
    <row r="667" customFormat="true" customHeight="true" spans="2:6">
      <c r="B667" s="242"/>
      <c r="C667" s="208"/>
      <c r="D667" s="208"/>
      <c r="E667" s="208"/>
      <c r="F667" s="208"/>
    </row>
    <row r="668" customFormat="true" customHeight="true" spans="2:6">
      <c r="B668" s="242"/>
      <c r="C668" s="208"/>
      <c r="D668" s="208"/>
      <c r="E668" s="208"/>
      <c r="F668" s="208"/>
    </row>
    <row r="669" customFormat="true" customHeight="true" spans="2:6">
      <c r="B669" s="242"/>
      <c r="C669" s="208"/>
      <c r="D669" s="208"/>
      <c r="E669" s="208"/>
      <c r="F669" s="208"/>
    </row>
    <row r="670" customFormat="true" customHeight="true" spans="2:6">
      <c r="B670" s="242"/>
      <c r="C670" s="208"/>
      <c r="D670" s="208"/>
      <c r="E670" s="208"/>
      <c r="F670" s="208"/>
    </row>
    <row r="671" customFormat="true" customHeight="true" spans="2:6">
      <c r="B671" s="242"/>
      <c r="C671" s="208"/>
      <c r="D671" s="208"/>
      <c r="E671" s="208"/>
      <c r="F671" s="208"/>
    </row>
    <row r="672" customFormat="true" customHeight="true" spans="2:6">
      <c r="B672" s="242"/>
      <c r="C672" s="208"/>
      <c r="D672" s="208"/>
      <c r="E672" s="208"/>
      <c r="F672" s="208"/>
    </row>
    <row r="673" customFormat="true" customHeight="true" spans="2:6">
      <c r="B673" s="242"/>
      <c r="C673" s="208"/>
      <c r="D673" s="208"/>
      <c r="E673" s="208"/>
      <c r="F673" s="208"/>
    </row>
    <row r="674" customFormat="true" customHeight="true" spans="2:6">
      <c r="B674" s="242"/>
      <c r="C674" s="208"/>
      <c r="D674" s="208"/>
      <c r="E674" s="208"/>
      <c r="F674" s="208"/>
    </row>
    <row r="675" customFormat="true" customHeight="true" spans="2:6">
      <c r="B675" s="242"/>
      <c r="C675" s="208"/>
      <c r="D675" s="208"/>
      <c r="E675" s="208"/>
      <c r="F675" s="208"/>
    </row>
    <row r="676" customFormat="true" customHeight="true" spans="2:6">
      <c r="B676" s="242"/>
      <c r="C676" s="208"/>
      <c r="D676" s="208"/>
      <c r="E676" s="208"/>
      <c r="F676" s="208"/>
    </row>
    <row r="677" customFormat="true" customHeight="true" spans="2:6">
      <c r="B677" s="242"/>
      <c r="C677" s="208"/>
      <c r="D677" s="208"/>
      <c r="E677" s="208"/>
      <c r="F677" s="208"/>
    </row>
    <row r="678" customFormat="true" customHeight="true" spans="2:6">
      <c r="B678" s="242"/>
      <c r="C678" s="208"/>
      <c r="D678" s="208"/>
      <c r="E678" s="208"/>
      <c r="F678" s="208"/>
    </row>
    <row r="679" customFormat="true" customHeight="true" spans="2:6">
      <c r="B679" s="242"/>
      <c r="C679" s="208"/>
      <c r="D679" s="208"/>
      <c r="E679" s="208"/>
      <c r="F679" s="208"/>
    </row>
    <row r="680" customFormat="true" customHeight="true" spans="2:6">
      <c r="B680" s="242"/>
      <c r="C680" s="208"/>
      <c r="D680" s="208"/>
      <c r="E680" s="208"/>
      <c r="F680" s="208"/>
    </row>
    <row r="681" customFormat="true" customHeight="true" spans="2:6">
      <c r="B681" s="242"/>
      <c r="C681" s="208"/>
      <c r="D681" s="208"/>
      <c r="E681" s="208"/>
      <c r="F681" s="208"/>
    </row>
    <row r="682" customFormat="true" customHeight="true" spans="2:6">
      <c r="B682" s="242"/>
      <c r="C682" s="208"/>
      <c r="D682" s="208"/>
      <c r="E682" s="208"/>
      <c r="F682" s="208"/>
    </row>
    <row r="683" customFormat="true" customHeight="true" spans="2:6">
      <c r="B683" s="242"/>
      <c r="C683" s="208"/>
      <c r="D683" s="208"/>
      <c r="E683" s="208"/>
      <c r="F683" s="208"/>
    </row>
    <row r="684" customFormat="true" customHeight="true" spans="2:6">
      <c r="B684" s="242"/>
      <c r="C684" s="208"/>
      <c r="D684" s="208"/>
      <c r="E684" s="208"/>
      <c r="F684" s="208"/>
    </row>
    <row r="685" customFormat="true" customHeight="true" spans="2:6">
      <c r="B685" s="242"/>
      <c r="C685" s="208"/>
      <c r="D685" s="208"/>
      <c r="E685" s="208"/>
      <c r="F685" s="208"/>
    </row>
    <row r="686" customFormat="true" customHeight="true" spans="2:6">
      <c r="B686" s="242"/>
      <c r="C686" s="208"/>
      <c r="D686" s="208"/>
      <c r="E686" s="208"/>
      <c r="F686" s="208"/>
    </row>
    <row r="687" customFormat="true" customHeight="true" spans="2:6">
      <c r="B687" s="242"/>
      <c r="C687" s="208"/>
      <c r="D687" s="208"/>
      <c r="E687" s="208"/>
      <c r="F687" s="208"/>
    </row>
    <row r="688" customFormat="true" customHeight="true" spans="2:6">
      <c r="B688" s="242"/>
      <c r="C688" s="208"/>
      <c r="D688" s="208"/>
      <c r="E688" s="208"/>
      <c r="F688" s="208"/>
    </row>
    <row r="689" customFormat="true" customHeight="true" spans="2:6">
      <c r="B689" s="242"/>
      <c r="C689" s="208"/>
      <c r="D689" s="208"/>
      <c r="E689" s="208"/>
      <c r="F689" s="208"/>
    </row>
    <row r="690" customFormat="true" customHeight="true" spans="2:6">
      <c r="B690" s="242"/>
      <c r="C690" s="208"/>
      <c r="D690" s="208"/>
      <c r="E690" s="208"/>
      <c r="F690" s="208"/>
    </row>
    <row r="691" customFormat="true" customHeight="true" spans="2:6">
      <c r="B691" s="242"/>
      <c r="C691" s="208"/>
      <c r="D691" s="208"/>
      <c r="E691" s="208"/>
      <c r="F691" s="208"/>
    </row>
    <row r="692" customFormat="true" customHeight="true" spans="2:6">
      <c r="B692" s="242"/>
      <c r="C692" s="208"/>
      <c r="D692" s="208"/>
      <c r="E692" s="208"/>
      <c r="F692" s="208"/>
    </row>
    <row r="693" customFormat="true" customHeight="true" spans="2:6">
      <c r="B693" s="242"/>
      <c r="C693" s="208"/>
      <c r="D693" s="208"/>
      <c r="E693" s="208"/>
      <c r="F693" s="208"/>
    </row>
    <row r="694" customFormat="true" customHeight="true" spans="2:6">
      <c r="B694" s="242"/>
      <c r="C694" s="208"/>
      <c r="D694" s="208"/>
      <c r="E694" s="208"/>
      <c r="F694" s="208"/>
    </row>
    <row r="695" customFormat="true" customHeight="true" spans="2:6">
      <c r="B695" s="242"/>
      <c r="C695" s="208"/>
      <c r="D695" s="208"/>
      <c r="E695" s="208"/>
      <c r="F695" s="208"/>
    </row>
    <row r="696" customFormat="true" customHeight="true" spans="2:6">
      <c r="B696" s="242"/>
      <c r="C696" s="208"/>
      <c r="D696" s="208"/>
      <c r="E696" s="208"/>
      <c r="F696" s="208"/>
    </row>
    <row r="697" customFormat="true" customHeight="true" spans="2:6">
      <c r="B697" s="242"/>
      <c r="C697" s="208"/>
      <c r="D697" s="208"/>
      <c r="E697" s="208"/>
      <c r="F697" s="208"/>
    </row>
    <row r="698" customFormat="true" customHeight="true" spans="2:6">
      <c r="B698" s="242"/>
      <c r="C698" s="208"/>
      <c r="D698" s="208"/>
      <c r="E698" s="208"/>
      <c r="F698" s="208"/>
    </row>
    <row r="699" customFormat="true" customHeight="true" spans="2:6">
      <c r="B699" s="242"/>
      <c r="C699" s="208"/>
      <c r="D699" s="208"/>
      <c r="E699" s="208"/>
      <c r="F699" s="208"/>
    </row>
    <row r="700" customFormat="true" customHeight="true" spans="2:6">
      <c r="B700" s="242"/>
      <c r="C700" s="208"/>
      <c r="D700" s="208"/>
      <c r="E700" s="208"/>
      <c r="F700" s="208"/>
    </row>
    <row r="701" customFormat="true" customHeight="true" spans="2:6">
      <c r="B701" s="242"/>
      <c r="C701" s="208"/>
      <c r="D701" s="208"/>
      <c r="E701" s="208"/>
      <c r="F701" s="208"/>
    </row>
    <row r="702" customFormat="true" customHeight="true" spans="2:6">
      <c r="B702" s="242"/>
      <c r="C702" s="208"/>
      <c r="D702" s="208"/>
      <c r="E702" s="208"/>
      <c r="F702" s="208"/>
    </row>
    <row r="703" customFormat="true" customHeight="true" spans="2:6">
      <c r="B703" s="242"/>
      <c r="C703" s="208"/>
      <c r="D703" s="208"/>
      <c r="E703" s="208"/>
      <c r="F703" s="208"/>
    </row>
    <row r="704" customFormat="true" customHeight="true" spans="2:6">
      <c r="B704" s="242"/>
      <c r="C704" s="208"/>
      <c r="D704" s="208"/>
      <c r="E704" s="208"/>
      <c r="F704" s="208"/>
    </row>
    <row r="705" customFormat="true" customHeight="true" spans="2:6">
      <c r="B705" s="242"/>
      <c r="C705" s="208"/>
      <c r="D705" s="208"/>
      <c r="E705" s="208"/>
      <c r="F705" s="208"/>
    </row>
    <row r="706" customFormat="true" customHeight="true" spans="2:6">
      <c r="B706" s="242"/>
      <c r="C706" s="208"/>
      <c r="D706" s="208"/>
      <c r="E706" s="208"/>
      <c r="F706" s="208"/>
    </row>
    <row r="707" customFormat="true" customHeight="true" spans="2:6">
      <c r="B707" s="242"/>
      <c r="C707" s="208"/>
      <c r="D707" s="208"/>
      <c r="E707" s="208"/>
      <c r="F707" s="208"/>
    </row>
    <row r="708" customFormat="true" customHeight="true" spans="2:6">
      <c r="B708" s="242"/>
      <c r="C708" s="208"/>
      <c r="D708" s="208"/>
      <c r="E708" s="208"/>
      <c r="F708" s="208"/>
    </row>
    <row r="709" customFormat="true" customHeight="true" spans="2:6">
      <c r="B709" s="242"/>
      <c r="C709" s="208"/>
      <c r="D709" s="208"/>
      <c r="E709" s="208"/>
      <c r="F709" s="208"/>
    </row>
    <row r="710" customFormat="true" customHeight="true" spans="2:6">
      <c r="B710" s="242"/>
      <c r="C710" s="208"/>
      <c r="D710" s="208"/>
      <c r="E710" s="208"/>
      <c r="F710" s="208"/>
    </row>
    <row r="711" customFormat="true" customHeight="true" spans="2:6">
      <c r="B711" s="242"/>
      <c r="C711" s="208"/>
      <c r="D711" s="208"/>
      <c r="E711" s="208"/>
      <c r="F711" s="208"/>
    </row>
    <row r="712" customFormat="true" customHeight="true" spans="2:6">
      <c r="B712" s="242"/>
      <c r="C712" s="208"/>
      <c r="D712" s="208"/>
      <c r="E712" s="208"/>
      <c r="F712" s="208"/>
    </row>
    <row r="713" customFormat="true" customHeight="true" spans="2:6">
      <c r="B713" s="242"/>
      <c r="C713" s="208"/>
      <c r="D713" s="208"/>
      <c r="E713" s="208"/>
      <c r="F713" s="208"/>
    </row>
    <row r="714" customFormat="true" customHeight="true" spans="2:6">
      <c r="B714" s="242"/>
      <c r="C714" s="208"/>
      <c r="D714" s="208"/>
      <c r="E714" s="208"/>
      <c r="F714" s="208"/>
    </row>
    <row r="715" customFormat="true" customHeight="true" spans="2:6">
      <c r="B715" s="242"/>
      <c r="C715" s="208"/>
      <c r="D715" s="208"/>
      <c r="E715" s="208"/>
      <c r="F715" s="208"/>
    </row>
    <row r="716" customFormat="true" customHeight="true" spans="2:6">
      <c r="B716" s="242"/>
      <c r="C716" s="208"/>
      <c r="D716" s="208"/>
      <c r="E716" s="208"/>
      <c r="F716" s="208"/>
    </row>
    <row r="717" customFormat="true" customHeight="true" spans="2:6">
      <c r="B717" s="242"/>
      <c r="C717" s="208"/>
      <c r="D717" s="208"/>
      <c r="E717" s="208"/>
      <c r="F717" s="208"/>
    </row>
    <row r="718" customFormat="true" customHeight="true" spans="2:6">
      <c r="B718" s="242"/>
      <c r="C718" s="208"/>
      <c r="D718" s="208"/>
      <c r="E718" s="208"/>
      <c r="F718" s="208"/>
    </row>
    <row r="719" customFormat="true" customHeight="true" spans="2:6">
      <c r="B719" s="242"/>
      <c r="C719" s="208"/>
      <c r="D719" s="208"/>
      <c r="E719" s="208"/>
      <c r="F719" s="208"/>
    </row>
    <row r="720" customFormat="true" customHeight="true" spans="2:6">
      <c r="B720" s="242"/>
      <c r="C720" s="208"/>
      <c r="D720" s="208"/>
      <c r="E720" s="208"/>
      <c r="F720" s="208"/>
    </row>
    <row r="721" customFormat="true" customHeight="true" spans="2:6">
      <c r="B721" s="242"/>
      <c r="C721" s="208"/>
      <c r="D721" s="208"/>
      <c r="E721" s="208"/>
      <c r="F721" s="208"/>
    </row>
    <row r="722" customFormat="true" customHeight="true" spans="2:6">
      <c r="B722" s="242"/>
      <c r="C722" s="208"/>
      <c r="D722" s="208"/>
      <c r="E722" s="208"/>
      <c r="F722" s="208"/>
    </row>
    <row r="723" customFormat="true" customHeight="true" spans="2:6">
      <c r="B723" s="242"/>
      <c r="C723" s="208"/>
      <c r="D723" s="208"/>
      <c r="E723" s="208"/>
      <c r="F723" s="208"/>
    </row>
    <row r="724" customFormat="true" customHeight="true" spans="2:6">
      <c r="B724" s="242"/>
      <c r="C724" s="208"/>
      <c r="D724" s="208"/>
      <c r="E724" s="208"/>
      <c r="F724" s="208"/>
    </row>
    <row r="725" customFormat="true" customHeight="true" spans="2:6">
      <c r="B725" s="242"/>
      <c r="C725" s="208"/>
      <c r="D725" s="208"/>
      <c r="E725" s="208"/>
      <c r="F725" s="208"/>
    </row>
    <row r="726" customFormat="true" customHeight="true" spans="2:6">
      <c r="B726" s="242"/>
      <c r="C726" s="208"/>
      <c r="D726" s="208"/>
      <c r="E726" s="208"/>
      <c r="F726" s="208"/>
    </row>
    <row r="727" customFormat="true" customHeight="true" spans="2:6">
      <c r="B727" s="242"/>
      <c r="C727" s="208"/>
      <c r="D727" s="208"/>
      <c r="E727" s="208"/>
      <c r="F727" s="208"/>
    </row>
    <row r="728" customFormat="true" customHeight="true" spans="2:6">
      <c r="B728" s="242"/>
      <c r="C728" s="208"/>
      <c r="D728" s="208"/>
      <c r="E728" s="208"/>
      <c r="F728" s="208"/>
    </row>
    <row r="729" customFormat="true" customHeight="true" spans="2:6">
      <c r="B729" s="242"/>
      <c r="C729" s="208"/>
      <c r="D729" s="208"/>
      <c r="E729" s="208"/>
      <c r="F729" s="208"/>
    </row>
    <row r="730" customFormat="true" customHeight="true" spans="2:6">
      <c r="B730" s="242"/>
      <c r="C730" s="208"/>
      <c r="D730" s="208"/>
      <c r="E730" s="208"/>
      <c r="F730" s="208"/>
    </row>
    <row r="731" customFormat="true" customHeight="true" spans="2:6">
      <c r="B731" s="242"/>
      <c r="C731" s="208"/>
      <c r="D731" s="208"/>
      <c r="E731" s="208"/>
      <c r="F731" s="208"/>
    </row>
    <row r="732" customFormat="true" customHeight="true" spans="2:6">
      <c r="B732" s="242"/>
      <c r="C732" s="208"/>
      <c r="D732" s="208"/>
      <c r="E732" s="208"/>
      <c r="F732" s="208"/>
    </row>
    <row r="733" customFormat="true" customHeight="true" spans="2:6">
      <c r="B733" s="242"/>
      <c r="C733" s="208"/>
      <c r="D733" s="208"/>
      <c r="E733" s="208"/>
      <c r="F733" s="208"/>
    </row>
    <row r="734" customFormat="true" customHeight="true" spans="2:6">
      <c r="B734" s="242"/>
      <c r="C734" s="208"/>
      <c r="D734" s="208"/>
      <c r="E734" s="208"/>
      <c r="F734" s="208"/>
    </row>
    <row r="735" customFormat="true" customHeight="true" spans="2:6">
      <c r="B735" s="242"/>
      <c r="C735" s="208"/>
      <c r="D735" s="208"/>
      <c r="E735" s="208"/>
      <c r="F735" s="208"/>
    </row>
    <row r="736" customFormat="true" customHeight="true" spans="2:6">
      <c r="B736" s="242"/>
      <c r="C736" s="208"/>
      <c r="D736" s="208"/>
      <c r="E736" s="208"/>
      <c r="F736" s="208"/>
    </row>
    <row r="737" customFormat="true" customHeight="true" spans="2:6">
      <c r="B737" s="242"/>
      <c r="C737" s="208"/>
      <c r="D737" s="208"/>
      <c r="E737" s="208"/>
      <c r="F737" s="208"/>
    </row>
    <row r="738" customFormat="true" customHeight="true" spans="2:6">
      <c r="B738" s="242"/>
      <c r="C738" s="208"/>
      <c r="D738" s="208"/>
      <c r="E738" s="208"/>
      <c r="F738" s="208"/>
    </row>
    <row r="739" customFormat="true" customHeight="true" spans="2:6">
      <c r="B739" s="242"/>
      <c r="C739" s="208"/>
      <c r="D739" s="208"/>
      <c r="E739" s="208"/>
      <c r="F739" s="208"/>
    </row>
    <row r="740" customFormat="true" customHeight="true" spans="2:6">
      <c r="B740" s="242"/>
      <c r="C740" s="208"/>
      <c r="D740" s="208"/>
      <c r="E740" s="208"/>
      <c r="F740" s="208"/>
    </row>
    <row r="741" customFormat="true" customHeight="true" spans="2:6">
      <c r="B741" s="242"/>
      <c r="C741" s="208"/>
      <c r="D741" s="208"/>
      <c r="E741" s="208"/>
      <c r="F741" s="208"/>
    </row>
    <row r="742" customFormat="true" customHeight="true" spans="2:6">
      <c r="B742" s="242"/>
      <c r="C742" s="208"/>
      <c r="D742" s="208"/>
      <c r="E742" s="208"/>
      <c r="F742" s="208"/>
    </row>
    <row r="743" customFormat="true" customHeight="true" spans="2:6">
      <c r="B743" s="242"/>
      <c r="C743" s="208"/>
      <c r="D743" s="208"/>
      <c r="E743" s="208"/>
      <c r="F743" s="208"/>
    </row>
    <row r="744" customFormat="true" customHeight="true" spans="2:6">
      <c r="B744" s="242"/>
      <c r="C744" s="208"/>
      <c r="D744" s="208"/>
      <c r="E744" s="208"/>
      <c r="F744" s="208"/>
    </row>
    <row r="745" customFormat="true" customHeight="true" spans="2:6">
      <c r="B745" s="242"/>
      <c r="C745" s="208"/>
      <c r="D745" s="208"/>
      <c r="E745" s="208"/>
      <c r="F745" s="208"/>
    </row>
    <row r="746" customFormat="true" customHeight="true" spans="2:6">
      <c r="B746" s="242"/>
      <c r="C746" s="208"/>
      <c r="D746" s="208"/>
      <c r="E746" s="208"/>
      <c r="F746" s="208"/>
    </row>
    <row r="747" customFormat="true" customHeight="true" spans="2:6">
      <c r="B747" s="242"/>
      <c r="C747" s="208"/>
      <c r="D747" s="208"/>
      <c r="E747" s="208"/>
      <c r="F747" s="208"/>
    </row>
    <row r="748" customFormat="true" customHeight="true" spans="2:6">
      <c r="B748" s="242"/>
      <c r="C748" s="208"/>
      <c r="D748" s="208"/>
      <c r="E748" s="208"/>
      <c r="F748" s="208"/>
    </row>
    <row r="749" customFormat="true" customHeight="true" spans="2:6">
      <c r="B749" s="242"/>
      <c r="C749" s="208"/>
      <c r="D749" s="208"/>
      <c r="E749" s="208"/>
      <c r="F749" s="208"/>
    </row>
    <row r="750" customFormat="true" customHeight="true" spans="2:6">
      <c r="B750" s="242"/>
      <c r="C750" s="208"/>
      <c r="D750" s="208"/>
      <c r="E750" s="208"/>
      <c r="F750" s="208"/>
    </row>
    <row r="751" customFormat="true" customHeight="true" spans="2:6">
      <c r="B751" s="242"/>
      <c r="C751" s="208"/>
      <c r="D751" s="208"/>
      <c r="E751" s="208"/>
      <c r="F751" s="208"/>
    </row>
    <row r="752" customFormat="true" customHeight="true" spans="2:6">
      <c r="B752" s="242"/>
      <c r="C752" s="208"/>
      <c r="D752" s="208"/>
      <c r="E752" s="208"/>
      <c r="F752" s="208"/>
    </row>
    <row r="753" customFormat="true" customHeight="true" spans="2:6">
      <c r="B753" s="242"/>
      <c r="C753" s="208"/>
      <c r="D753" s="208"/>
      <c r="E753" s="208"/>
      <c r="F753" s="208"/>
    </row>
    <row r="754" customFormat="true" customHeight="true" spans="2:6">
      <c r="B754" s="242"/>
      <c r="C754" s="208"/>
      <c r="D754" s="208"/>
      <c r="E754" s="208"/>
      <c r="F754" s="208"/>
    </row>
    <row r="755" customFormat="true" customHeight="true" spans="2:6">
      <c r="B755" s="242"/>
      <c r="C755" s="208"/>
      <c r="D755" s="208"/>
      <c r="E755" s="208"/>
      <c r="F755" s="208"/>
    </row>
    <row r="756" customFormat="true" customHeight="true" spans="2:6">
      <c r="B756" s="242"/>
      <c r="C756" s="208"/>
      <c r="D756" s="208"/>
      <c r="E756" s="208"/>
      <c r="F756" s="208"/>
    </row>
    <row r="757" customFormat="true" customHeight="true" spans="2:6">
      <c r="B757" s="242"/>
      <c r="C757" s="208"/>
      <c r="D757" s="208"/>
      <c r="E757" s="208"/>
      <c r="F757" s="208"/>
    </row>
    <row r="758" customFormat="true" customHeight="true" spans="2:6">
      <c r="B758" s="242"/>
      <c r="C758" s="208"/>
      <c r="D758" s="208"/>
      <c r="E758" s="208"/>
      <c r="F758" s="208"/>
    </row>
    <row r="759" customFormat="true" customHeight="true" spans="2:6">
      <c r="B759" s="242"/>
      <c r="C759" s="208"/>
      <c r="D759" s="208"/>
      <c r="E759" s="208"/>
      <c r="F759" s="208"/>
    </row>
    <row r="760" customFormat="true" customHeight="true" spans="2:6">
      <c r="B760" s="242"/>
      <c r="C760" s="208"/>
      <c r="D760" s="208"/>
      <c r="E760" s="208"/>
      <c r="F760" s="208"/>
    </row>
    <row r="761" customFormat="true" customHeight="true" spans="2:6">
      <c r="B761" s="242"/>
      <c r="C761" s="208"/>
      <c r="D761" s="208"/>
      <c r="E761" s="208"/>
      <c r="F761" s="208"/>
    </row>
    <row r="762" customFormat="true" customHeight="true" spans="2:6">
      <c r="B762" s="242"/>
      <c r="C762" s="208"/>
      <c r="D762" s="208"/>
      <c r="E762" s="208"/>
      <c r="F762" s="208"/>
    </row>
    <row r="763" customFormat="true" customHeight="true" spans="2:6">
      <c r="B763" s="242"/>
      <c r="C763" s="208"/>
      <c r="D763" s="208"/>
      <c r="E763" s="208"/>
      <c r="F763" s="208"/>
    </row>
    <row r="764" customFormat="true" customHeight="true" spans="2:6">
      <c r="B764" s="242"/>
      <c r="C764" s="208"/>
      <c r="D764" s="208"/>
      <c r="E764" s="208"/>
      <c r="F764" s="208"/>
    </row>
    <row r="765" customFormat="true" customHeight="true" spans="2:6">
      <c r="B765" s="242"/>
      <c r="C765" s="208"/>
      <c r="D765" s="208"/>
      <c r="E765" s="208"/>
      <c r="F765" s="208"/>
    </row>
    <row r="766" customFormat="true" customHeight="true" spans="2:6">
      <c r="B766" s="242"/>
      <c r="C766" s="208"/>
      <c r="D766" s="208"/>
      <c r="E766" s="208"/>
      <c r="F766" s="208"/>
    </row>
    <row r="767" customFormat="true" customHeight="true" spans="2:6">
      <c r="B767" s="242"/>
      <c r="C767" s="208"/>
      <c r="D767" s="208"/>
      <c r="E767" s="208"/>
      <c r="F767" s="208"/>
    </row>
    <row r="768" customFormat="true" customHeight="true" spans="2:6">
      <c r="B768" s="242"/>
      <c r="C768" s="208"/>
      <c r="D768" s="208"/>
      <c r="E768" s="208"/>
      <c r="F768" s="208"/>
    </row>
    <row r="769" customFormat="true" customHeight="true" spans="2:6">
      <c r="B769" s="242"/>
      <c r="C769" s="208"/>
      <c r="D769" s="208"/>
      <c r="E769" s="208"/>
      <c r="F769" s="208"/>
    </row>
    <row r="770" customFormat="true" customHeight="true" spans="2:6">
      <c r="B770" s="242"/>
      <c r="C770" s="208"/>
      <c r="D770" s="208"/>
      <c r="E770" s="208"/>
      <c r="F770" s="208"/>
    </row>
    <row r="771" customFormat="true" customHeight="true" spans="2:6">
      <c r="B771" s="242"/>
      <c r="C771" s="208"/>
      <c r="D771" s="208"/>
      <c r="E771" s="208"/>
      <c r="F771" s="208"/>
    </row>
    <row r="772" customFormat="true" customHeight="true" spans="2:6">
      <c r="B772" s="242"/>
      <c r="C772" s="208"/>
      <c r="D772" s="208"/>
      <c r="E772" s="208"/>
      <c r="F772" s="208"/>
    </row>
    <row r="773" customFormat="true" customHeight="true" spans="2:6">
      <c r="B773" s="242"/>
      <c r="C773" s="208"/>
      <c r="D773" s="208"/>
      <c r="E773" s="208"/>
      <c r="F773" s="208"/>
    </row>
    <row r="774" customFormat="true" customHeight="true" spans="2:6">
      <c r="B774" s="242"/>
      <c r="C774" s="208"/>
      <c r="D774" s="208"/>
      <c r="E774" s="208"/>
      <c r="F774" s="208"/>
    </row>
    <row r="775" customFormat="true" customHeight="true" spans="2:6">
      <c r="B775" s="242"/>
      <c r="C775" s="208"/>
      <c r="D775" s="208"/>
      <c r="E775" s="208"/>
      <c r="F775" s="208"/>
    </row>
    <row r="776" customFormat="true" customHeight="true" spans="2:6">
      <c r="B776" s="242"/>
      <c r="C776" s="208"/>
      <c r="D776" s="208"/>
      <c r="E776" s="208"/>
      <c r="F776" s="208"/>
    </row>
    <row r="777" customFormat="true" customHeight="true" spans="2:6">
      <c r="B777" s="242"/>
      <c r="C777" s="208"/>
      <c r="D777" s="208"/>
      <c r="E777" s="208"/>
      <c r="F777" s="208"/>
    </row>
    <row r="778" customFormat="true" customHeight="true" spans="2:6">
      <c r="B778" s="242"/>
      <c r="C778" s="208"/>
      <c r="D778" s="208"/>
      <c r="E778" s="208"/>
      <c r="F778" s="208"/>
    </row>
    <row r="779" customFormat="true" customHeight="true" spans="2:6">
      <c r="B779" s="242"/>
      <c r="C779" s="208"/>
      <c r="D779" s="208"/>
      <c r="E779" s="208"/>
      <c r="F779" s="208"/>
    </row>
    <row r="780" customFormat="true" customHeight="true" spans="2:6">
      <c r="B780" s="242"/>
      <c r="C780" s="208"/>
      <c r="D780" s="208"/>
      <c r="E780" s="208"/>
      <c r="F780" s="208"/>
    </row>
    <row r="781" customFormat="true" customHeight="true" spans="2:6">
      <c r="B781" s="242"/>
      <c r="C781" s="208"/>
      <c r="D781" s="208"/>
      <c r="E781" s="208"/>
      <c r="F781" s="208"/>
    </row>
    <row r="782" customFormat="true" customHeight="true" spans="2:6">
      <c r="B782" s="242"/>
      <c r="C782" s="208"/>
      <c r="D782" s="208"/>
      <c r="E782" s="208"/>
      <c r="F782" s="208"/>
    </row>
    <row r="783" customFormat="true" customHeight="true" spans="2:6">
      <c r="B783" s="242"/>
      <c r="C783" s="208"/>
      <c r="D783" s="208"/>
      <c r="E783" s="208"/>
      <c r="F783" s="208"/>
    </row>
    <row r="784" customFormat="true" customHeight="true" spans="2:6">
      <c r="B784" s="242"/>
      <c r="C784" s="208"/>
      <c r="D784" s="208"/>
      <c r="E784" s="208"/>
      <c r="F784" s="208"/>
    </row>
    <row r="785" customFormat="true" customHeight="true" spans="2:6">
      <c r="B785" s="242"/>
      <c r="C785" s="208"/>
      <c r="D785" s="208"/>
      <c r="E785" s="208"/>
      <c r="F785" s="208"/>
    </row>
    <row r="786" customFormat="true" customHeight="true" spans="2:6">
      <c r="B786" s="242"/>
      <c r="C786" s="208"/>
      <c r="D786" s="208"/>
      <c r="E786" s="208"/>
      <c r="F786" s="208"/>
    </row>
    <row r="787" customFormat="true" customHeight="true" spans="2:6">
      <c r="B787" s="242"/>
      <c r="C787" s="208"/>
      <c r="D787" s="208"/>
      <c r="E787" s="208"/>
      <c r="F787" s="208"/>
    </row>
    <row r="788" customFormat="true" customHeight="true" spans="2:6">
      <c r="B788" s="242"/>
      <c r="C788" s="208"/>
      <c r="D788" s="208"/>
      <c r="E788" s="208"/>
      <c r="F788" s="208"/>
    </row>
    <row r="789" customFormat="true" customHeight="true" spans="2:6">
      <c r="B789" s="242"/>
      <c r="C789" s="208"/>
      <c r="D789" s="208"/>
      <c r="E789" s="208"/>
      <c r="F789" s="208"/>
    </row>
    <row r="790" customFormat="true" customHeight="true" spans="2:6">
      <c r="B790" s="242"/>
      <c r="C790" s="208"/>
      <c r="D790" s="208"/>
      <c r="E790" s="208"/>
      <c r="F790" s="208"/>
    </row>
    <row r="791" customFormat="true" customHeight="true" spans="2:6">
      <c r="B791" s="242"/>
      <c r="C791" s="208"/>
      <c r="D791" s="208"/>
      <c r="E791" s="208"/>
      <c r="F791" s="208"/>
    </row>
    <row r="792" customFormat="true" customHeight="true" spans="2:6">
      <c r="B792" s="242"/>
      <c r="C792" s="208"/>
      <c r="D792" s="208"/>
      <c r="E792" s="208"/>
      <c r="F792" s="208"/>
    </row>
    <row r="793" customFormat="true" customHeight="true" spans="2:6">
      <c r="B793" s="242"/>
      <c r="C793" s="208"/>
      <c r="D793" s="208"/>
      <c r="E793" s="208"/>
      <c r="F793" s="208"/>
    </row>
    <row r="794" customFormat="true" customHeight="true" spans="2:6">
      <c r="B794" s="242"/>
      <c r="C794" s="208"/>
      <c r="D794" s="208"/>
      <c r="E794" s="208"/>
      <c r="F794" s="208"/>
    </row>
    <row r="795" customFormat="true" customHeight="true" spans="2:6">
      <c r="B795" s="242"/>
      <c r="C795" s="208"/>
      <c r="D795" s="208"/>
      <c r="E795" s="208"/>
      <c r="F795" s="208"/>
    </row>
    <row r="796" customFormat="true" customHeight="true" spans="2:6">
      <c r="B796" s="242"/>
      <c r="C796" s="208"/>
      <c r="D796" s="208"/>
      <c r="E796" s="208"/>
      <c r="F796" s="208"/>
    </row>
    <row r="797" customFormat="true" customHeight="true" spans="2:6">
      <c r="B797" s="242"/>
      <c r="C797" s="208"/>
      <c r="D797" s="208"/>
      <c r="E797" s="208"/>
      <c r="F797" s="208"/>
    </row>
    <row r="798" customFormat="true" customHeight="true" spans="2:6">
      <c r="B798" s="242"/>
      <c r="C798" s="208"/>
      <c r="D798" s="208"/>
      <c r="E798" s="208"/>
      <c r="F798" s="208"/>
    </row>
    <row r="799" customFormat="true" customHeight="true" spans="2:6">
      <c r="B799" s="242"/>
      <c r="C799" s="208"/>
      <c r="D799" s="208"/>
      <c r="E799" s="208"/>
      <c r="F799" s="208"/>
    </row>
    <row r="800" customFormat="true" customHeight="true" spans="2:6">
      <c r="B800" s="242"/>
      <c r="C800" s="208"/>
      <c r="D800" s="208"/>
      <c r="E800" s="208"/>
      <c r="F800" s="208"/>
    </row>
    <row r="801" customFormat="true" customHeight="true" spans="2:6">
      <c r="B801" s="242"/>
      <c r="C801" s="208"/>
      <c r="D801" s="208"/>
      <c r="E801" s="208"/>
      <c r="F801" s="208"/>
    </row>
    <row r="802" customFormat="true" customHeight="true" spans="2:6">
      <c r="B802" s="242"/>
      <c r="C802" s="208"/>
      <c r="D802" s="208"/>
      <c r="E802" s="208"/>
      <c r="F802" s="208"/>
    </row>
    <row r="803" customFormat="true" customHeight="true" spans="2:6">
      <c r="B803" s="242"/>
      <c r="C803" s="208"/>
      <c r="D803" s="208"/>
      <c r="E803" s="208"/>
      <c r="F803" s="208"/>
    </row>
    <row r="804" customFormat="true" customHeight="true" spans="2:6">
      <c r="B804" s="242"/>
      <c r="C804" s="208"/>
      <c r="D804" s="208"/>
      <c r="E804" s="208"/>
      <c r="F804" s="208"/>
    </row>
    <row r="805" customFormat="true" customHeight="true" spans="2:6">
      <c r="B805" s="242"/>
      <c r="C805" s="208"/>
      <c r="D805" s="208"/>
      <c r="E805" s="208"/>
      <c r="F805" s="208"/>
    </row>
    <row r="806" customFormat="true" customHeight="true" spans="2:6">
      <c r="B806" s="242"/>
      <c r="C806" s="208"/>
      <c r="D806" s="208"/>
      <c r="E806" s="208"/>
      <c r="F806" s="208"/>
    </row>
    <row r="807" customFormat="true" customHeight="true" spans="2:6">
      <c r="B807" s="242"/>
      <c r="C807" s="208"/>
      <c r="D807" s="208"/>
      <c r="E807" s="208"/>
      <c r="F807" s="208"/>
    </row>
    <row r="808" customFormat="true" customHeight="true" spans="2:6">
      <c r="B808" s="242"/>
      <c r="C808" s="208"/>
      <c r="D808" s="208"/>
      <c r="E808" s="208"/>
      <c r="F808" s="208"/>
    </row>
    <row r="809" customFormat="true" customHeight="true" spans="2:6">
      <c r="B809" s="242"/>
      <c r="C809" s="208"/>
      <c r="D809" s="208"/>
      <c r="E809" s="208"/>
      <c r="F809" s="208"/>
    </row>
    <row r="810" customFormat="true" customHeight="true" spans="2:6">
      <c r="B810" s="242"/>
      <c r="C810" s="208"/>
      <c r="D810" s="208"/>
      <c r="E810" s="208"/>
      <c r="F810" s="208"/>
    </row>
    <row r="811" customFormat="true" customHeight="true" spans="2:6">
      <c r="B811" s="242"/>
      <c r="C811" s="208"/>
      <c r="D811" s="208"/>
      <c r="E811" s="208"/>
      <c r="F811" s="208"/>
    </row>
    <row r="812" customFormat="true" customHeight="true" spans="2:6">
      <c r="B812" s="242"/>
      <c r="C812" s="208"/>
      <c r="D812" s="208"/>
      <c r="E812" s="208"/>
      <c r="F812" s="208"/>
    </row>
    <row r="813" customFormat="true" customHeight="true" spans="2:6">
      <c r="B813" s="242"/>
      <c r="C813" s="208"/>
      <c r="D813" s="208"/>
      <c r="E813" s="208"/>
      <c r="F813" s="208"/>
    </row>
    <row r="814" customFormat="true" customHeight="true" spans="2:6">
      <c r="B814" s="242"/>
      <c r="C814" s="208"/>
      <c r="D814" s="208"/>
      <c r="E814" s="208"/>
      <c r="F814" s="208"/>
    </row>
    <row r="815" customFormat="true" customHeight="true" spans="2:6">
      <c r="B815" s="242"/>
      <c r="C815" s="208"/>
      <c r="D815" s="208"/>
      <c r="E815" s="208"/>
      <c r="F815" s="208"/>
    </row>
    <row r="816" customFormat="true" customHeight="true" spans="2:6">
      <c r="B816" s="242"/>
      <c r="C816" s="208"/>
      <c r="D816" s="208"/>
      <c r="E816" s="208"/>
      <c r="F816" s="208"/>
    </row>
    <row r="817" customFormat="true" customHeight="true" spans="2:6">
      <c r="B817" s="242"/>
      <c r="C817" s="208"/>
      <c r="D817" s="208"/>
      <c r="E817" s="208"/>
      <c r="F817" s="208"/>
    </row>
    <row r="818" customFormat="true" customHeight="true" spans="2:6">
      <c r="B818" s="242"/>
      <c r="C818" s="208"/>
      <c r="D818" s="208"/>
      <c r="E818" s="208"/>
      <c r="F818" s="208"/>
    </row>
    <row r="819" customFormat="true" customHeight="true" spans="2:6">
      <c r="B819" s="242"/>
      <c r="C819" s="208"/>
      <c r="D819" s="208"/>
      <c r="E819" s="208"/>
      <c r="F819" s="208"/>
    </row>
    <row r="820" customFormat="true" customHeight="true" spans="2:6">
      <c r="B820" s="242"/>
      <c r="C820" s="208"/>
      <c r="D820" s="208"/>
      <c r="E820" s="208"/>
      <c r="F820" s="208"/>
    </row>
    <row r="821" customFormat="true" customHeight="true" spans="2:6">
      <c r="B821" s="242"/>
      <c r="C821" s="208"/>
      <c r="D821" s="208"/>
      <c r="E821" s="208"/>
      <c r="F821" s="208"/>
    </row>
    <row r="822" customFormat="true" customHeight="true" spans="2:6">
      <c r="B822" s="242"/>
      <c r="C822" s="208"/>
      <c r="D822" s="208"/>
      <c r="E822" s="208"/>
      <c r="F822" s="208"/>
    </row>
    <row r="823" customFormat="true" customHeight="true" spans="2:6">
      <c r="B823" s="242"/>
      <c r="C823" s="208"/>
      <c r="D823" s="208"/>
      <c r="E823" s="208"/>
      <c r="F823" s="208"/>
    </row>
    <row r="824" customFormat="true" customHeight="true" spans="2:6">
      <c r="B824" s="242"/>
      <c r="C824" s="208"/>
      <c r="D824" s="208"/>
      <c r="E824" s="208"/>
      <c r="F824" s="208"/>
    </row>
    <row r="825" customFormat="true" customHeight="true" spans="2:6">
      <c r="B825" s="242"/>
      <c r="C825" s="208"/>
      <c r="D825" s="208"/>
      <c r="E825" s="208"/>
      <c r="F825" s="208"/>
    </row>
    <row r="826" customFormat="true" customHeight="true" spans="2:6">
      <c r="B826" s="242"/>
      <c r="C826" s="208"/>
      <c r="D826" s="208"/>
      <c r="E826" s="208"/>
      <c r="F826" s="208"/>
    </row>
    <row r="827" customFormat="true" customHeight="true" spans="2:6">
      <c r="B827" s="242"/>
      <c r="C827" s="208"/>
      <c r="D827" s="208"/>
      <c r="E827" s="208"/>
      <c r="F827" s="208"/>
    </row>
    <row r="828" customFormat="true" customHeight="true" spans="2:6">
      <c r="B828" s="242"/>
      <c r="C828" s="208"/>
      <c r="D828" s="208"/>
      <c r="E828" s="208"/>
      <c r="F828" s="208"/>
    </row>
    <row r="829" customFormat="true" customHeight="true" spans="2:6">
      <c r="B829" s="242"/>
      <c r="C829" s="208"/>
      <c r="D829" s="208"/>
      <c r="E829" s="208"/>
      <c r="F829" s="208"/>
    </row>
    <row r="830" customFormat="true" customHeight="true" spans="2:6">
      <c r="B830" s="242"/>
      <c r="C830" s="208"/>
      <c r="D830" s="208"/>
      <c r="E830" s="208"/>
      <c r="F830" s="208"/>
    </row>
    <row r="831" customFormat="true" customHeight="true" spans="2:6">
      <c r="B831" s="242"/>
      <c r="C831" s="208"/>
      <c r="D831" s="208"/>
      <c r="E831" s="208"/>
      <c r="F831" s="208"/>
    </row>
    <row r="832" customFormat="true" customHeight="true" spans="2:6">
      <c r="B832" s="242"/>
      <c r="C832" s="208"/>
      <c r="D832" s="208"/>
      <c r="E832" s="208"/>
      <c r="F832" s="208"/>
    </row>
    <row r="833" customFormat="true" customHeight="true" spans="2:6">
      <c r="B833" s="242"/>
      <c r="C833" s="208"/>
      <c r="D833" s="208"/>
      <c r="E833" s="208"/>
      <c r="F833" s="208"/>
    </row>
    <row r="834" customFormat="true" customHeight="true" spans="2:6">
      <c r="B834" s="242"/>
      <c r="C834" s="208"/>
      <c r="D834" s="208"/>
      <c r="E834" s="208"/>
      <c r="F834" s="208"/>
    </row>
    <row r="835" customFormat="true" customHeight="true" spans="2:6">
      <c r="B835" s="242"/>
      <c r="C835" s="208"/>
      <c r="D835" s="208"/>
      <c r="E835" s="208"/>
      <c r="F835" s="208"/>
    </row>
    <row r="836" customFormat="true" customHeight="true" spans="2:6">
      <c r="B836" s="242"/>
      <c r="C836" s="208"/>
      <c r="D836" s="208"/>
      <c r="E836" s="208"/>
      <c r="F836" s="208"/>
    </row>
    <row r="837" customFormat="true" customHeight="true" spans="2:6">
      <c r="B837" s="242"/>
      <c r="C837" s="208"/>
      <c r="D837" s="208"/>
      <c r="E837" s="208"/>
      <c r="F837" s="208"/>
    </row>
    <row r="838" customFormat="true" customHeight="true" spans="2:6">
      <c r="B838" s="242"/>
      <c r="C838" s="208"/>
      <c r="D838" s="208"/>
      <c r="E838" s="208"/>
      <c r="F838" s="208"/>
    </row>
    <row r="839" customFormat="true" customHeight="true" spans="2:6">
      <c r="B839" s="242"/>
      <c r="C839" s="208"/>
      <c r="D839" s="208"/>
      <c r="E839" s="208"/>
      <c r="F839" s="208"/>
    </row>
    <row r="840" customFormat="true" customHeight="true" spans="2:6">
      <c r="B840" s="242"/>
      <c r="C840" s="208"/>
      <c r="D840" s="208"/>
      <c r="E840" s="208"/>
      <c r="F840" s="208"/>
    </row>
    <row r="841" customFormat="true" customHeight="true" spans="2:6">
      <c r="B841" s="242"/>
      <c r="C841" s="208"/>
      <c r="D841" s="208"/>
      <c r="E841" s="208"/>
      <c r="F841" s="208"/>
    </row>
    <row r="842" customFormat="true" customHeight="true" spans="2:6">
      <c r="B842" s="242"/>
      <c r="C842" s="208"/>
      <c r="D842" s="208"/>
      <c r="E842" s="208"/>
      <c r="F842" s="208"/>
    </row>
    <row r="843" customFormat="true" customHeight="true" spans="2:6">
      <c r="B843" s="242"/>
      <c r="C843" s="208"/>
      <c r="D843" s="208"/>
      <c r="E843" s="208"/>
      <c r="F843" s="208"/>
    </row>
    <row r="844" customFormat="true" customHeight="true" spans="2:6">
      <c r="B844" s="242"/>
      <c r="C844" s="208"/>
      <c r="D844" s="208"/>
      <c r="E844" s="208"/>
      <c r="F844" s="208"/>
    </row>
    <row r="845" customFormat="true" customHeight="true" spans="2:6">
      <c r="B845" s="242"/>
      <c r="C845" s="208"/>
      <c r="D845" s="208"/>
      <c r="E845" s="208"/>
      <c r="F845" s="208"/>
    </row>
    <row r="846" customFormat="true" customHeight="true" spans="2:6">
      <c r="B846" s="242"/>
      <c r="C846" s="208"/>
      <c r="D846" s="208"/>
      <c r="E846" s="208"/>
      <c r="F846" s="208"/>
    </row>
    <row r="847" customFormat="true" customHeight="true" spans="2:6">
      <c r="B847" s="242"/>
      <c r="C847" s="208"/>
      <c r="D847" s="208"/>
      <c r="E847" s="208"/>
      <c r="F847" s="208"/>
    </row>
    <row r="848" customFormat="true" customHeight="true" spans="2:6">
      <c r="B848" s="242"/>
      <c r="C848" s="208"/>
      <c r="D848" s="208"/>
      <c r="E848" s="208"/>
      <c r="F848" s="208"/>
    </row>
    <row r="849" customFormat="true" customHeight="true" spans="2:6">
      <c r="B849" s="242"/>
      <c r="C849" s="208"/>
      <c r="D849" s="208"/>
      <c r="E849" s="208"/>
      <c r="F849" s="208"/>
    </row>
    <row r="850" customFormat="true" customHeight="true" spans="2:6">
      <c r="B850" s="242"/>
      <c r="C850" s="208"/>
      <c r="D850" s="208"/>
      <c r="E850" s="208"/>
      <c r="F850" s="208"/>
    </row>
    <row r="851" customFormat="true" customHeight="true" spans="2:6">
      <c r="B851" s="242"/>
      <c r="C851" s="208"/>
      <c r="D851" s="208"/>
      <c r="E851" s="208"/>
      <c r="F851" s="208"/>
    </row>
    <row r="852" customFormat="true" customHeight="true" spans="2:6">
      <c r="B852" s="242"/>
      <c r="C852" s="208"/>
      <c r="D852" s="208"/>
      <c r="E852" s="208"/>
      <c r="F852" s="208"/>
    </row>
    <row r="853" customFormat="true" customHeight="true" spans="2:6">
      <c r="B853" s="242"/>
      <c r="C853" s="208"/>
      <c r="D853" s="208"/>
      <c r="E853" s="208"/>
      <c r="F853" s="208"/>
    </row>
    <row r="854" customFormat="true" customHeight="true" spans="2:6">
      <c r="B854" s="242"/>
      <c r="C854" s="208"/>
      <c r="D854" s="208"/>
      <c r="E854" s="208"/>
      <c r="F854" s="208"/>
    </row>
    <row r="855" customFormat="true" customHeight="true" spans="2:6">
      <c r="B855" s="242"/>
      <c r="C855" s="208"/>
      <c r="D855" s="208"/>
      <c r="E855" s="208"/>
      <c r="F855" s="208"/>
    </row>
    <row r="856" customFormat="true" customHeight="true" spans="2:6">
      <c r="B856" s="242"/>
      <c r="C856" s="208"/>
      <c r="D856" s="208"/>
      <c r="E856" s="208"/>
      <c r="F856" s="208"/>
    </row>
    <row r="857" customFormat="true" customHeight="true" spans="2:6">
      <c r="B857" s="242"/>
      <c r="C857" s="208"/>
      <c r="D857" s="208"/>
      <c r="E857" s="208"/>
      <c r="F857" s="208"/>
    </row>
    <row r="858" customFormat="true" customHeight="true" spans="2:6">
      <c r="B858" s="242"/>
      <c r="C858" s="208"/>
      <c r="D858" s="208"/>
      <c r="E858" s="208"/>
      <c r="F858" s="208"/>
    </row>
    <row r="859" customFormat="true" customHeight="true" spans="2:6">
      <c r="B859" s="242"/>
      <c r="C859" s="208"/>
      <c r="D859" s="208"/>
      <c r="E859" s="208"/>
      <c r="F859" s="208"/>
    </row>
    <row r="860" customFormat="true" customHeight="true" spans="2:6">
      <c r="B860" s="242"/>
      <c r="C860" s="208"/>
      <c r="D860" s="208"/>
      <c r="E860" s="208"/>
      <c r="F860" s="208"/>
    </row>
    <row r="861" customFormat="true" customHeight="true" spans="2:6">
      <c r="B861" s="242"/>
      <c r="C861" s="208"/>
      <c r="D861" s="208"/>
      <c r="E861" s="208"/>
      <c r="F861" s="208"/>
    </row>
    <row r="862" customFormat="true" customHeight="true" spans="2:6">
      <c r="B862" s="242"/>
      <c r="C862" s="208"/>
      <c r="D862" s="208"/>
      <c r="E862" s="208"/>
      <c r="F862" s="208"/>
    </row>
    <row r="863" customFormat="true" customHeight="true" spans="2:6">
      <c r="B863" s="242"/>
      <c r="C863" s="208"/>
      <c r="D863" s="208"/>
      <c r="E863" s="208"/>
      <c r="F863" s="208"/>
    </row>
    <row r="864" customFormat="true" customHeight="true" spans="2:6">
      <c r="B864" s="242"/>
      <c r="C864" s="208"/>
      <c r="D864" s="208"/>
      <c r="E864" s="208"/>
      <c r="F864" s="208"/>
    </row>
    <row r="865" customFormat="true" customHeight="true" spans="2:6">
      <c r="B865" s="242"/>
      <c r="C865" s="208"/>
      <c r="D865" s="208"/>
      <c r="E865" s="208"/>
      <c r="F865" s="208"/>
    </row>
    <row r="866" customFormat="true" customHeight="true" spans="2:6">
      <c r="B866" s="242"/>
      <c r="C866" s="208"/>
      <c r="D866" s="208"/>
      <c r="E866" s="208"/>
      <c r="F866" s="208"/>
    </row>
    <row r="867" customFormat="true" customHeight="true" spans="2:6">
      <c r="B867" s="242"/>
      <c r="C867" s="208"/>
      <c r="D867" s="208"/>
      <c r="E867" s="208"/>
      <c r="F867" s="208"/>
    </row>
    <row r="868" customFormat="true" customHeight="true" spans="2:6">
      <c r="B868" s="242"/>
      <c r="C868" s="208"/>
      <c r="D868" s="208"/>
      <c r="E868" s="208"/>
      <c r="F868" s="208"/>
    </row>
    <row r="869" customFormat="true" customHeight="true" spans="2:6">
      <c r="B869" s="242"/>
      <c r="C869" s="208"/>
      <c r="D869" s="208"/>
      <c r="E869" s="208"/>
      <c r="F869" s="208"/>
    </row>
    <row r="870" customFormat="true" customHeight="true" spans="2:6">
      <c r="B870" s="242"/>
      <c r="C870" s="208"/>
      <c r="D870" s="208"/>
      <c r="E870" s="208"/>
      <c r="F870" s="208"/>
    </row>
    <row r="871" customFormat="true" customHeight="true" spans="2:6">
      <c r="B871" s="242"/>
      <c r="C871" s="208"/>
      <c r="D871" s="208"/>
      <c r="E871" s="208"/>
      <c r="F871" s="208"/>
    </row>
    <row r="872" customFormat="true" customHeight="true" spans="2:6">
      <c r="B872" s="242"/>
      <c r="C872" s="208"/>
      <c r="D872" s="208"/>
      <c r="E872" s="208"/>
      <c r="F872" s="208"/>
    </row>
    <row r="873" customFormat="true" customHeight="true" spans="2:6">
      <c r="B873" s="242"/>
      <c r="C873" s="208"/>
      <c r="D873" s="208"/>
      <c r="E873" s="208"/>
      <c r="F873" s="208"/>
    </row>
    <row r="874" customFormat="true" customHeight="true" spans="2:6">
      <c r="B874" s="242"/>
      <c r="C874" s="208"/>
      <c r="D874" s="208"/>
      <c r="E874" s="208"/>
      <c r="F874" s="208"/>
    </row>
    <row r="875" customFormat="true" customHeight="true" spans="2:6">
      <c r="B875" s="242"/>
      <c r="C875" s="208"/>
      <c r="D875" s="208"/>
      <c r="E875" s="208"/>
      <c r="F875" s="208"/>
    </row>
    <row r="876" customFormat="true" customHeight="true" spans="2:6">
      <c r="B876" s="242"/>
      <c r="C876" s="208"/>
      <c r="D876" s="208"/>
      <c r="E876" s="208"/>
      <c r="F876" s="208"/>
    </row>
    <row r="877" customFormat="true" customHeight="true" spans="2:6">
      <c r="B877" s="242"/>
      <c r="C877" s="208"/>
      <c r="D877" s="208"/>
      <c r="E877" s="208"/>
      <c r="F877" s="208"/>
    </row>
    <row r="878" customFormat="true" customHeight="true" spans="2:6">
      <c r="B878" s="242"/>
      <c r="C878" s="208"/>
      <c r="D878" s="208"/>
      <c r="E878" s="208"/>
      <c r="F878" s="208"/>
    </row>
    <row r="879" customFormat="true" customHeight="true" spans="2:6">
      <c r="B879" s="242"/>
      <c r="C879" s="208"/>
      <c r="D879" s="208"/>
      <c r="E879" s="208"/>
      <c r="F879" s="208"/>
    </row>
    <row r="880" customFormat="true" customHeight="true" spans="2:6">
      <c r="B880" s="242"/>
      <c r="C880" s="208"/>
      <c r="D880" s="208"/>
      <c r="E880" s="208"/>
      <c r="F880" s="208"/>
    </row>
    <row r="881" customFormat="true" customHeight="true" spans="2:6">
      <c r="B881" s="242"/>
      <c r="C881" s="208"/>
      <c r="D881" s="208"/>
      <c r="E881" s="208"/>
      <c r="F881" s="208"/>
    </row>
    <row r="882" customFormat="true" customHeight="true" spans="2:6">
      <c r="B882" s="242"/>
      <c r="C882" s="208"/>
      <c r="D882" s="208"/>
      <c r="E882" s="208"/>
      <c r="F882" s="208"/>
    </row>
    <row r="883" customFormat="true" customHeight="true" spans="2:6">
      <c r="B883" s="242"/>
      <c r="C883" s="208"/>
      <c r="D883" s="208"/>
      <c r="E883" s="208"/>
      <c r="F883" s="208"/>
    </row>
    <row r="884" customFormat="true" customHeight="true" spans="2:6">
      <c r="B884" s="242"/>
      <c r="C884" s="208"/>
      <c r="D884" s="208"/>
      <c r="E884" s="208"/>
      <c r="F884" s="208"/>
    </row>
    <row r="885" customFormat="true" customHeight="true" spans="2:6">
      <c r="B885" s="242"/>
      <c r="C885" s="208"/>
      <c r="D885" s="208"/>
      <c r="E885" s="208"/>
      <c r="F885" s="208"/>
    </row>
    <row r="886" customFormat="true" customHeight="true" spans="2:6">
      <c r="B886" s="242"/>
      <c r="C886" s="208"/>
      <c r="D886" s="208"/>
      <c r="E886" s="208"/>
      <c r="F886" s="208"/>
    </row>
    <row r="887" customFormat="true" customHeight="true" spans="2:6">
      <c r="B887" s="242"/>
      <c r="C887" s="208"/>
      <c r="D887" s="208"/>
      <c r="E887" s="208"/>
      <c r="F887" s="208"/>
    </row>
    <row r="888" customFormat="true" customHeight="true" spans="2:6">
      <c r="B888" s="242"/>
      <c r="C888" s="208"/>
      <c r="D888" s="208"/>
      <c r="E888" s="208"/>
      <c r="F888" s="208"/>
    </row>
    <row r="889" customFormat="true" customHeight="true" spans="2:6">
      <c r="B889" s="242"/>
      <c r="C889" s="208"/>
      <c r="D889" s="208"/>
      <c r="E889" s="208"/>
      <c r="F889" s="208"/>
    </row>
    <row r="890" customFormat="true" customHeight="true" spans="2:6">
      <c r="B890" s="242"/>
      <c r="C890" s="208"/>
      <c r="D890" s="208"/>
      <c r="E890" s="208"/>
      <c r="F890" s="208"/>
    </row>
    <row r="891" customFormat="true" customHeight="true" spans="2:6">
      <c r="B891" s="242"/>
      <c r="C891" s="208"/>
      <c r="D891" s="208"/>
      <c r="E891" s="208"/>
      <c r="F891" s="208"/>
    </row>
    <row r="892" customFormat="true" customHeight="true" spans="2:6">
      <c r="B892" s="242"/>
      <c r="C892" s="208"/>
      <c r="D892" s="208"/>
      <c r="E892" s="208"/>
      <c r="F892" s="208"/>
    </row>
    <row r="893" customFormat="true" customHeight="true" spans="2:6">
      <c r="B893" s="242"/>
      <c r="C893" s="208"/>
      <c r="D893" s="208"/>
      <c r="E893" s="208"/>
      <c r="F893" s="208"/>
    </row>
    <row r="894" customFormat="true" customHeight="true" spans="2:6">
      <c r="B894" s="242"/>
      <c r="C894" s="208"/>
      <c r="D894" s="208"/>
      <c r="E894" s="208"/>
      <c r="F894" s="208"/>
    </row>
    <row r="895" customFormat="true" customHeight="true" spans="2:6">
      <c r="B895" s="242"/>
      <c r="C895" s="208"/>
      <c r="D895" s="208"/>
      <c r="E895" s="208"/>
      <c r="F895" s="208"/>
    </row>
    <row r="896" customFormat="true" customHeight="true" spans="2:6">
      <c r="B896" s="242"/>
      <c r="C896" s="208"/>
      <c r="D896" s="208"/>
      <c r="E896" s="208"/>
      <c r="F896" s="208"/>
    </row>
    <row r="897" customFormat="true" customHeight="true" spans="2:6">
      <c r="B897" s="242"/>
      <c r="C897" s="208"/>
      <c r="D897" s="208"/>
      <c r="E897" s="208"/>
      <c r="F897" s="208"/>
    </row>
    <row r="898" customFormat="true" customHeight="true" spans="2:6">
      <c r="B898" s="242"/>
      <c r="C898" s="208"/>
      <c r="D898" s="208"/>
      <c r="E898" s="208"/>
      <c r="F898" s="208"/>
    </row>
    <row r="899" customFormat="true" customHeight="true" spans="2:6">
      <c r="B899" s="242"/>
      <c r="C899" s="208"/>
      <c r="D899" s="208"/>
      <c r="E899" s="208"/>
      <c r="F899" s="208"/>
    </row>
    <row r="900" customFormat="true" customHeight="true" spans="2:6">
      <c r="B900" s="242"/>
      <c r="C900" s="208"/>
      <c r="D900" s="208"/>
      <c r="E900" s="208"/>
      <c r="F900" s="208"/>
    </row>
    <row r="901" customFormat="true" customHeight="true" spans="2:6">
      <c r="B901" s="242"/>
      <c r="C901" s="208"/>
      <c r="D901" s="208"/>
      <c r="E901" s="208"/>
      <c r="F901" s="208"/>
    </row>
    <row r="902" customFormat="true" customHeight="true" spans="2:6">
      <c r="B902" s="242"/>
      <c r="C902" s="208"/>
      <c r="D902" s="208"/>
      <c r="E902" s="208"/>
      <c r="F902" s="208"/>
    </row>
    <row r="903" customFormat="true" customHeight="true" spans="2:6">
      <c r="B903" s="242"/>
      <c r="C903" s="208"/>
      <c r="D903" s="208"/>
      <c r="E903" s="208"/>
      <c r="F903" s="208"/>
    </row>
    <row r="904" customFormat="true" customHeight="true" spans="2:6">
      <c r="B904" s="242"/>
      <c r="C904" s="208"/>
      <c r="D904" s="208"/>
      <c r="E904" s="208"/>
      <c r="F904" s="208"/>
    </row>
    <row r="905" customFormat="true" customHeight="true" spans="2:6">
      <c r="B905" s="242"/>
      <c r="C905" s="208"/>
      <c r="D905" s="208"/>
      <c r="E905" s="208"/>
      <c r="F905" s="208"/>
    </row>
    <row r="906" customFormat="true" customHeight="true" spans="2:6">
      <c r="B906" s="242"/>
      <c r="C906" s="208"/>
      <c r="D906" s="208"/>
      <c r="E906" s="208"/>
      <c r="F906" s="208"/>
    </row>
    <row r="907" customFormat="true" customHeight="true" spans="2:6">
      <c r="B907" s="242"/>
      <c r="C907" s="208"/>
      <c r="D907" s="208"/>
      <c r="E907" s="208"/>
      <c r="F907" s="208"/>
    </row>
    <row r="908" customFormat="true" customHeight="true" spans="2:6">
      <c r="B908" s="242"/>
      <c r="C908" s="208"/>
      <c r="D908" s="208"/>
      <c r="E908" s="208"/>
      <c r="F908" s="208"/>
    </row>
    <row r="909" customFormat="true" customHeight="true" spans="2:6">
      <c r="B909" s="242"/>
      <c r="C909" s="208"/>
      <c r="D909" s="208"/>
      <c r="E909" s="208"/>
      <c r="F909" s="208"/>
    </row>
    <row r="910" customFormat="true" customHeight="true" spans="2:6">
      <c r="B910" s="242"/>
      <c r="C910" s="208"/>
      <c r="D910" s="208"/>
      <c r="E910" s="208"/>
      <c r="F910" s="208"/>
    </row>
    <row r="911" customFormat="true" customHeight="true" spans="2:6">
      <c r="B911" s="242"/>
      <c r="C911" s="208"/>
      <c r="D911" s="208"/>
      <c r="E911" s="208"/>
      <c r="F911" s="208"/>
    </row>
    <row r="912" customFormat="true" customHeight="true" spans="2:6">
      <c r="B912" s="242"/>
      <c r="C912" s="208"/>
      <c r="D912" s="208"/>
      <c r="E912" s="208"/>
      <c r="F912" s="208"/>
    </row>
    <row r="913" customFormat="true" customHeight="true" spans="2:6">
      <c r="B913" s="242"/>
      <c r="C913" s="208"/>
      <c r="D913" s="208"/>
      <c r="E913" s="208"/>
      <c r="F913" s="208"/>
    </row>
    <row r="914" customFormat="true" customHeight="true" spans="2:6">
      <c r="B914" s="242"/>
      <c r="C914" s="208"/>
      <c r="D914" s="208"/>
      <c r="E914" s="208"/>
      <c r="F914" s="208"/>
    </row>
    <row r="915" customFormat="true" customHeight="true" spans="2:6">
      <c r="B915" s="242"/>
      <c r="C915" s="208"/>
      <c r="D915" s="208"/>
      <c r="E915" s="208"/>
      <c r="F915" s="208"/>
    </row>
    <row r="916" customFormat="true" customHeight="true" spans="2:6">
      <c r="B916" s="242"/>
      <c r="C916" s="208"/>
      <c r="D916" s="208"/>
      <c r="E916" s="208"/>
      <c r="F916" s="208"/>
    </row>
    <row r="917" customFormat="true" customHeight="true" spans="2:6">
      <c r="B917" s="242"/>
      <c r="C917" s="208"/>
      <c r="D917" s="208"/>
      <c r="E917" s="208"/>
      <c r="F917" s="208"/>
    </row>
    <row r="918" customFormat="true" customHeight="true" spans="2:6">
      <c r="B918" s="242"/>
      <c r="C918" s="208"/>
      <c r="D918" s="208"/>
      <c r="E918" s="208"/>
      <c r="F918" s="208"/>
    </row>
    <row r="919" customFormat="true" customHeight="true" spans="2:6">
      <c r="B919" s="242"/>
      <c r="C919" s="208"/>
      <c r="D919" s="208"/>
      <c r="E919" s="208"/>
      <c r="F919" s="208"/>
    </row>
    <row r="920" customFormat="true" customHeight="true" spans="2:6">
      <c r="B920" s="242"/>
      <c r="C920" s="208"/>
      <c r="D920" s="208"/>
      <c r="E920" s="208"/>
      <c r="F920" s="208"/>
    </row>
    <row r="921" customFormat="true" customHeight="true" spans="2:6">
      <c r="B921" s="242"/>
      <c r="C921" s="208"/>
      <c r="D921" s="208"/>
      <c r="E921" s="208"/>
      <c r="F921" s="208"/>
    </row>
    <row r="922" customFormat="true" customHeight="true" spans="2:6">
      <c r="B922" s="242"/>
      <c r="C922" s="208"/>
      <c r="D922" s="208"/>
      <c r="E922" s="208"/>
      <c r="F922" s="208"/>
    </row>
    <row r="923" customFormat="true" customHeight="true" spans="2:6">
      <c r="B923" s="242"/>
      <c r="C923" s="208"/>
      <c r="D923" s="208"/>
      <c r="E923" s="208"/>
      <c r="F923" s="208"/>
    </row>
    <row r="924" customFormat="true" customHeight="true" spans="2:6">
      <c r="B924" s="242"/>
      <c r="C924" s="208"/>
      <c r="D924" s="208"/>
      <c r="E924" s="208"/>
      <c r="F924" s="208"/>
    </row>
    <row r="925" customFormat="true" customHeight="true" spans="2:6">
      <c r="B925" s="242"/>
      <c r="C925" s="208"/>
      <c r="D925" s="208"/>
      <c r="E925" s="208"/>
      <c r="F925" s="208"/>
    </row>
    <row r="926" customFormat="true" customHeight="true" spans="2:6">
      <c r="B926" s="242"/>
      <c r="C926" s="208"/>
      <c r="D926" s="208"/>
      <c r="E926" s="208"/>
      <c r="F926" s="208"/>
    </row>
    <row r="927" customFormat="true" customHeight="true" spans="2:6">
      <c r="B927" s="242"/>
      <c r="C927" s="208"/>
      <c r="D927" s="208"/>
      <c r="E927" s="208"/>
      <c r="F927" s="208"/>
    </row>
    <row r="928" customFormat="true" customHeight="true" spans="2:6">
      <c r="B928" s="242"/>
      <c r="C928" s="208"/>
      <c r="D928" s="208"/>
      <c r="E928" s="208"/>
      <c r="F928" s="208"/>
    </row>
    <row r="929" customFormat="true" customHeight="true" spans="2:6">
      <c r="B929" s="242"/>
      <c r="C929" s="208"/>
      <c r="D929" s="208"/>
      <c r="E929" s="208"/>
      <c r="F929" s="208"/>
    </row>
    <row r="930" customFormat="true" customHeight="true" spans="2:6">
      <c r="B930" s="242"/>
      <c r="C930" s="208"/>
      <c r="D930" s="208"/>
      <c r="E930" s="208"/>
      <c r="F930" s="208"/>
    </row>
    <row r="931" customFormat="true" customHeight="true" spans="2:6">
      <c r="B931" s="242"/>
      <c r="C931" s="208"/>
      <c r="D931" s="208"/>
      <c r="E931" s="208"/>
      <c r="F931" s="208"/>
    </row>
    <row r="932" customFormat="true" customHeight="true" spans="2:6">
      <c r="B932" s="242"/>
      <c r="C932" s="208"/>
      <c r="D932" s="208"/>
      <c r="E932" s="208"/>
      <c r="F932" s="208"/>
    </row>
    <row r="933" customFormat="true" customHeight="true" spans="2:6">
      <c r="B933" s="242"/>
      <c r="C933" s="208"/>
      <c r="D933" s="208"/>
      <c r="E933" s="208"/>
      <c r="F933" s="208"/>
    </row>
    <row r="934" customFormat="true" customHeight="true" spans="2:6">
      <c r="B934" s="242"/>
      <c r="C934" s="208"/>
      <c r="D934" s="208"/>
      <c r="E934" s="208"/>
      <c r="F934" s="208"/>
    </row>
    <row r="935" customFormat="true" customHeight="true" spans="2:6">
      <c r="B935" s="242"/>
      <c r="C935" s="208"/>
      <c r="D935" s="208"/>
      <c r="E935" s="208"/>
      <c r="F935" s="208"/>
    </row>
    <row r="936" customFormat="true" customHeight="true" spans="2:6">
      <c r="B936" s="242"/>
      <c r="C936" s="208"/>
      <c r="D936" s="208"/>
      <c r="E936" s="208"/>
      <c r="F936" s="208"/>
    </row>
    <row r="937" customFormat="true" customHeight="true" spans="2:6">
      <c r="B937" s="242"/>
      <c r="C937" s="208"/>
      <c r="D937" s="208"/>
      <c r="E937" s="208"/>
      <c r="F937" s="208"/>
    </row>
    <row r="938" customFormat="true" customHeight="true" spans="2:6">
      <c r="B938" s="242"/>
      <c r="C938" s="208"/>
      <c r="D938" s="208"/>
      <c r="E938" s="208"/>
      <c r="F938" s="208"/>
    </row>
    <row r="939" customFormat="true" customHeight="true" spans="2:6">
      <c r="B939" s="242"/>
      <c r="C939" s="208"/>
      <c r="D939" s="208"/>
      <c r="E939" s="208"/>
      <c r="F939" s="208"/>
    </row>
    <row r="940" customFormat="true" customHeight="true" spans="2:6">
      <c r="B940" s="242"/>
      <c r="C940" s="208"/>
      <c r="D940" s="208"/>
      <c r="E940" s="208"/>
      <c r="F940" s="208"/>
    </row>
    <row r="941" customFormat="true" customHeight="true" spans="2:6">
      <c r="B941" s="242"/>
      <c r="C941" s="208"/>
      <c r="D941" s="208"/>
      <c r="E941" s="208"/>
      <c r="F941" s="208"/>
    </row>
    <row r="942" customFormat="true" customHeight="true" spans="2:6">
      <c r="B942" s="242"/>
      <c r="C942" s="208"/>
      <c r="D942" s="208"/>
      <c r="E942" s="208"/>
      <c r="F942" s="208"/>
    </row>
    <row r="943" customFormat="true" customHeight="true" spans="2:6">
      <c r="B943" s="242"/>
      <c r="C943" s="208"/>
      <c r="D943" s="208"/>
      <c r="E943" s="208"/>
      <c r="F943" s="208"/>
    </row>
    <row r="944" customFormat="true" customHeight="true" spans="2:6">
      <c r="B944" s="242"/>
      <c r="C944" s="208"/>
      <c r="D944" s="208"/>
      <c r="E944" s="208"/>
      <c r="F944" s="208"/>
    </row>
    <row r="945" customFormat="true" customHeight="true" spans="2:6">
      <c r="B945" s="242"/>
      <c r="C945" s="208"/>
      <c r="D945" s="208"/>
      <c r="E945" s="208"/>
      <c r="F945" s="208"/>
    </row>
    <row r="946" customFormat="true" customHeight="true" spans="2:6">
      <c r="B946" s="242"/>
      <c r="C946" s="208"/>
      <c r="D946" s="208"/>
      <c r="E946" s="208"/>
      <c r="F946" s="208"/>
    </row>
    <row r="947" customFormat="true" customHeight="true" spans="2:6">
      <c r="B947" s="242"/>
      <c r="C947" s="208"/>
      <c r="D947" s="208"/>
      <c r="E947" s="208"/>
      <c r="F947" s="208"/>
    </row>
    <row r="948" customFormat="true" customHeight="true" spans="2:6">
      <c r="B948" s="242"/>
      <c r="C948" s="208"/>
      <c r="D948" s="208"/>
      <c r="E948" s="208"/>
      <c r="F948" s="208"/>
    </row>
    <row r="949" customFormat="true" customHeight="true" spans="2:6">
      <c r="B949" s="242"/>
      <c r="C949" s="208"/>
      <c r="D949" s="208"/>
      <c r="E949" s="208"/>
      <c r="F949" s="208"/>
    </row>
    <row r="950" customFormat="true" customHeight="true" spans="2:6">
      <c r="B950" s="242"/>
      <c r="C950" s="208"/>
      <c r="D950" s="208"/>
      <c r="E950" s="208"/>
      <c r="F950" s="208"/>
    </row>
    <row r="951" customFormat="true" customHeight="true" spans="2:6">
      <c r="B951" s="242"/>
      <c r="C951" s="208"/>
      <c r="D951" s="208"/>
      <c r="E951" s="208"/>
      <c r="F951" s="208"/>
    </row>
    <row r="952" customFormat="true" customHeight="true" spans="2:6">
      <c r="B952" s="242"/>
      <c r="C952" s="208"/>
      <c r="D952" s="208"/>
      <c r="E952" s="208"/>
      <c r="F952" s="208"/>
    </row>
    <row r="953" customFormat="true" customHeight="true" spans="2:6">
      <c r="B953" s="242"/>
      <c r="C953" s="208"/>
      <c r="D953" s="208"/>
      <c r="E953" s="208"/>
      <c r="F953" s="208"/>
    </row>
    <row r="954" customFormat="true" customHeight="true" spans="2:6">
      <c r="B954" s="242"/>
      <c r="C954" s="208"/>
      <c r="D954" s="208"/>
      <c r="E954" s="208"/>
      <c r="F954" s="208"/>
    </row>
    <row r="955" customFormat="true" customHeight="true" spans="2:6">
      <c r="B955" s="242"/>
      <c r="C955" s="208"/>
      <c r="D955" s="208"/>
      <c r="E955" s="208"/>
      <c r="F955" s="208"/>
    </row>
    <row r="956" customFormat="true" customHeight="true" spans="2:6">
      <c r="B956" s="242"/>
      <c r="C956" s="208"/>
      <c r="D956" s="208"/>
      <c r="E956" s="208"/>
      <c r="F956" s="208"/>
    </row>
    <row r="957" customFormat="true" customHeight="true" spans="2:6">
      <c r="B957" s="242"/>
      <c r="C957" s="208"/>
      <c r="D957" s="208"/>
      <c r="E957" s="208"/>
      <c r="F957" s="208"/>
    </row>
    <row r="958" customFormat="true" customHeight="true" spans="2:6">
      <c r="B958" s="242"/>
      <c r="C958" s="208"/>
      <c r="D958" s="208"/>
      <c r="E958" s="208"/>
      <c r="F958" s="208"/>
    </row>
    <row r="959" customFormat="true" customHeight="true" spans="2:6">
      <c r="B959" s="242"/>
      <c r="C959" s="208"/>
      <c r="D959" s="208"/>
      <c r="E959" s="208"/>
      <c r="F959" s="208"/>
    </row>
    <row r="960" customFormat="true" customHeight="true" spans="2:6">
      <c r="B960" s="242"/>
      <c r="C960" s="208"/>
      <c r="D960" s="208"/>
      <c r="E960" s="208"/>
      <c r="F960" s="208"/>
    </row>
    <row r="961" customFormat="true" customHeight="true" spans="2:6">
      <c r="B961" s="242"/>
      <c r="C961" s="208"/>
      <c r="D961" s="208"/>
      <c r="E961" s="208"/>
      <c r="F961" s="208"/>
    </row>
    <row r="962" customFormat="true" customHeight="true" spans="2:6">
      <c r="B962" s="242"/>
      <c r="C962" s="208"/>
      <c r="D962" s="208"/>
      <c r="E962" s="208"/>
      <c r="F962" s="208"/>
    </row>
    <row r="963" customFormat="true" customHeight="true" spans="2:6">
      <c r="B963" s="242"/>
      <c r="C963" s="208"/>
      <c r="D963" s="208"/>
      <c r="E963" s="208"/>
      <c r="F963" s="208"/>
    </row>
    <row r="964" customFormat="true" customHeight="true" spans="2:6">
      <c r="B964" s="242"/>
      <c r="C964" s="208"/>
      <c r="D964" s="208"/>
      <c r="E964" s="208"/>
      <c r="F964" s="208"/>
    </row>
    <row r="965" customFormat="true" customHeight="true" spans="2:6">
      <c r="B965" s="242"/>
      <c r="C965" s="208"/>
      <c r="D965" s="208"/>
      <c r="E965" s="208"/>
      <c r="F965" s="208"/>
    </row>
    <row r="966" customFormat="true" customHeight="true" spans="2:6">
      <c r="B966" s="242"/>
      <c r="C966" s="208"/>
      <c r="D966" s="208"/>
      <c r="E966" s="208"/>
      <c r="F966" s="208"/>
    </row>
    <row r="967" customFormat="true" customHeight="true" spans="2:6">
      <c r="B967" s="242"/>
      <c r="C967" s="208"/>
      <c r="D967" s="208"/>
      <c r="E967" s="208"/>
      <c r="F967" s="208"/>
    </row>
    <row r="968" customFormat="true" customHeight="true" spans="2:6">
      <c r="B968" s="242"/>
      <c r="C968" s="208"/>
      <c r="D968" s="208"/>
      <c r="E968" s="208"/>
      <c r="F968" s="208"/>
    </row>
    <row r="969" customFormat="true" customHeight="true" spans="2:6">
      <c r="B969" s="242"/>
      <c r="C969" s="208"/>
      <c r="D969" s="208"/>
      <c r="E969" s="208"/>
      <c r="F969" s="208"/>
    </row>
    <row r="970" customFormat="true" customHeight="true" spans="2:6">
      <c r="B970" s="242"/>
      <c r="C970" s="208"/>
      <c r="D970" s="208"/>
      <c r="E970" s="208"/>
      <c r="F970" s="208"/>
    </row>
    <row r="971" customFormat="true" customHeight="true" spans="2:6">
      <c r="B971" s="242"/>
      <c r="C971" s="208"/>
      <c r="D971" s="208"/>
      <c r="E971" s="208"/>
      <c r="F971" s="208"/>
    </row>
    <row r="972" customFormat="true" customHeight="true" spans="2:6">
      <c r="B972" s="242"/>
      <c r="C972" s="208"/>
      <c r="D972" s="208"/>
      <c r="E972" s="208"/>
      <c r="F972" s="208"/>
    </row>
    <row r="973" customFormat="true" customHeight="true" spans="2:6">
      <c r="B973" s="242"/>
      <c r="C973" s="208"/>
      <c r="D973" s="208"/>
      <c r="E973" s="208"/>
      <c r="F973" s="208"/>
    </row>
    <row r="974" customFormat="true" customHeight="true" spans="2:6">
      <c r="B974" s="242"/>
      <c r="C974" s="208"/>
      <c r="D974" s="208"/>
      <c r="E974" s="208"/>
      <c r="F974" s="208"/>
    </row>
    <row r="975" customFormat="true" customHeight="true" spans="2:6">
      <c r="B975" s="242"/>
      <c r="C975" s="208"/>
      <c r="D975" s="208"/>
      <c r="E975" s="208"/>
      <c r="F975" s="208"/>
    </row>
    <row r="976" customFormat="true" customHeight="true" spans="2:6">
      <c r="B976" s="242"/>
      <c r="C976" s="208"/>
      <c r="D976" s="208"/>
      <c r="E976" s="208"/>
      <c r="F976" s="208"/>
    </row>
    <row r="977" customFormat="true" customHeight="true" spans="2:6">
      <c r="B977" s="242"/>
      <c r="C977" s="208"/>
      <c r="D977" s="208"/>
      <c r="E977" s="208"/>
      <c r="F977" s="208"/>
    </row>
    <row r="978" customFormat="true" customHeight="true" spans="2:6">
      <c r="B978" s="242"/>
      <c r="C978" s="208"/>
      <c r="D978" s="208"/>
      <c r="E978" s="208"/>
      <c r="F978" s="208"/>
    </row>
    <row r="979" customFormat="true" customHeight="true" spans="2:6">
      <c r="B979" s="242"/>
      <c r="C979" s="208"/>
      <c r="D979" s="208"/>
      <c r="E979" s="208"/>
      <c r="F979" s="208"/>
    </row>
    <row r="980" customFormat="true" customHeight="true" spans="2:6">
      <c r="B980" s="242"/>
      <c r="C980" s="208"/>
      <c r="D980" s="208"/>
      <c r="E980" s="208"/>
      <c r="F980" s="208"/>
    </row>
    <row r="981" customFormat="true" customHeight="true" spans="2:6">
      <c r="B981" s="242"/>
      <c r="C981" s="208"/>
      <c r="D981" s="208"/>
      <c r="E981" s="208"/>
      <c r="F981" s="208"/>
    </row>
    <row r="982" customFormat="true" customHeight="true" spans="2:6">
      <c r="B982" s="242"/>
      <c r="C982" s="208"/>
      <c r="D982" s="208"/>
      <c r="E982" s="208"/>
      <c r="F982" s="208"/>
    </row>
    <row r="983" customFormat="true" customHeight="true" spans="2:6">
      <c r="B983" s="242"/>
      <c r="C983" s="208"/>
      <c r="D983" s="208"/>
      <c r="E983" s="208"/>
      <c r="F983" s="208"/>
    </row>
    <row r="984" customFormat="true" customHeight="true" spans="2:6">
      <c r="B984" s="242"/>
      <c r="C984" s="208"/>
      <c r="D984" s="208"/>
      <c r="E984" s="208"/>
      <c r="F984" s="208"/>
    </row>
    <row r="985" customFormat="true" customHeight="true" spans="2:6">
      <c r="B985" s="242"/>
      <c r="C985" s="208"/>
      <c r="D985" s="208"/>
      <c r="E985" s="208"/>
      <c r="F985" s="208"/>
    </row>
    <row r="986" customFormat="true" customHeight="true" spans="2:6">
      <c r="B986" s="242"/>
      <c r="C986" s="208"/>
      <c r="D986" s="208"/>
      <c r="E986" s="208"/>
      <c r="F986" s="208"/>
    </row>
    <row r="987" customFormat="true" customHeight="true" spans="2:6">
      <c r="B987" s="242"/>
      <c r="C987" s="208"/>
      <c r="D987" s="208"/>
      <c r="E987" s="208"/>
      <c r="F987" s="208"/>
    </row>
    <row r="988" customFormat="true" customHeight="true" spans="2:6">
      <c r="B988" s="242"/>
      <c r="C988" s="208"/>
      <c r="D988" s="208"/>
      <c r="E988" s="208"/>
      <c r="F988" s="208"/>
    </row>
    <row r="989" customFormat="true" customHeight="true" spans="2:6">
      <c r="B989" s="242"/>
      <c r="C989" s="208"/>
      <c r="D989" s="208"/>
      <c r="E989" s="208"/>
      <c r="F989" s="208"/>
    </row>
    <row r="990" customFormat="true" customHeight="true" spans="2:6">
      <c r="B990" s="242"/>
      <c r="C990" s="208"/>
      <c r="D990" s="208"/>
      <c r="E990" s="208"/>
      <c r="F990" s="208"/>
    </row>
    <row r="991" customFormat="true" customHeight="true" spans="2:6">
      <c r="B991" s="242"/>
      <c r="C991" s="208"/>
      <c r="D991" s="208"/>
      <c r="E991" s="208"/>
      <c r="F991" s="208"/>
    </row>
    <row r="992" customFormat="true" customHeight="true" spans="2:6">
      <c r="B992" s="242"/>
      <c r="C992" s="208"/>
      <c r="D992" s="208"/>
      <c r="E992" s="208"/>
      <c r="F992" s="208"/>
    </row>
    <row r="993" customFormat="true" customHeight="true" spans="2:6">
      <c r="B993" s="242"/>
      <c r="C993" s="208"/>
      <c r="D993" s="208"/>
      <c r="E993" s="208"/>
      <c r="F993" s="208"/>
    </row>
    <row r="994" customFormat="true" customHeight="true" spans="2:6">
      <c r="B994" s="242"/>
      <c r="C994" s="208"/>
      <c r="D994" s="208"/>
      <c r="E994" s="208"/>
      <c r="F994" s="208"/>
    </row>
    <row r="995" customFormat="true" customHeight="true" spans="2:6">
      <c r="B995" s="242"/>
      <c r="C995" s="208"/>
      <c r="D995" s="208"/>
      <c r="E995" s="208"/>
      <c r="F995" s="208"/>
    </row>
    <row r="996" customFormat="true" customHeight="true" spans="2:6">
      <c r="B996" s="242"/>
      <c r="C996" s="208"/>
      <c r="D996" s="208"/>
      <c r="E996" s="208"/>
      <c r="F996" s="208"/>
    </row>
    <row r="997" customFormat="true" customHeight="true" spans="2:6">
      <c r="B997" s="242"/>
      <c r="C997" s="208"/>
      <c r="D997" s="208"/>
      <c r="E997" s="208"/>
      <c r="F997" s="208"/>
    </row>
    <row r="998" customFormat="true" customHeight="true" spans="2:6">
      <c r="B998" s="242"/>
      <c r="C998" s="208"/>
      <c r="D998" s="208"/>
      <c r="E998" s="208"/>
      <c r="F998" s="208"/>
    </row>
    <row r="999" customFormat="true" customHeight="true" spans="2:6">
      <c r="B999" s="242"/>
      <c r="C999" s="208"/>
      <c r="D999" s="208"/>
      <c r="E999" s="208"/>
      <c r="F999" s="208"/>
    </row>
    <row r="1000" customFormat="true" customHeight="true" spans="2:6">
      <c r="B1000" s="242"/>
      <c r="C1000" s="208"/>
      <c r="D1000" s="208"/>
      <c r="E1000" s="208"/>
      <c r="F1000" s="208"/>
    </row>
    <row r="1001" customFormat="true" customHeight="true" spans="2:6">
      <c r="B1001" s="242"/>
      <c r="C1001" s="208"/>
      <c r="D1001" s="208"/>
      <c r="E1001" s="208"/>
      <c r="F1001" s="208"/>
    </row>
    <row r="1002" customFormat="true" customHeight="true" spans="2:6">
      <c r="B1002" s="242"/>
      <c r="C1002" s="208"/>
      <c r="D1002" s="208"/>
      <c r="E1002" s="208"/>
      <c r="F1002" s="208"/>
    </row>
    <row r="1003" customFormat="true" customHeight="true" spans="2:6">
      <c r="B1003" s="242"/>
      <c r="C1003" s="208"/>
      <c r="D1003" s="208"/>
      <c r="E1003" s="208"/>
      <c r="F1003" s="208"/>
    </row>
    <row r="1004" customFormat="true" customHeight="true" spans="2:6">
      <c r="B1004" s="242"/>
      <c r="C1004" s="208"/>
      <c r="D1004" s="208"/>
      <c r="E1004" s="208"/>
      <c r="F1004" s="208"/>
    </row>
    <row r="1005" customFormat="true" customHeight="true" spans="2:6">
      <c r="B1005" s="242"/>
      <c r="C1005" s="208"/>
      <c r="D1005" s="208"/>
      <c r="E1005" s="208"/>
      <c r="F1005" s="208"/>
    </row>
    <row r="1006" customFormat="true" customHeight="true" spans="2:6">
      <c r="B1006" s="242"/>
      <c r="C1006" s="208"/>
      <c r="D1006" s="208"/>
      <c r="E1006" s="208"/>
      <c r="F1006" s="208"/>
    </row>
    <row r="1007" customFormat="true" customHeight="true" spans="2:6">
      <c r="B1007" s="242"/>
      <c r="C1007" s="208"/>
      <c r="D1007" s="208"/>
      <c r="E1007" s="208"/>
      <c r="F1007" s="208"/>
    </row>
    <row r="1008" customFormat="true" customHeight="true" spans="2:6">
      <c r="B1008" s="242"/>
      <c r="C1008" s="208"/>
      <c r="D1008" s="208"/>
      <c r="E1008" s="208"/>
      <c r="F1008" s="208"/>
    </row>
    <row r="1009" customFormat="true" customHeight="true" spans="2:6">
      <c r="B1009" s="242"/>
      <c r="C1009" s="208"/>
      <c r="D1009" s="208"/>
      <c r="E1009" s="208"/>
      <c r="F1009" s="208"/>
    </row>
    <row r="1010" customFormat="true" customHeight="true" spans="2:6">
      <c r="B1010" s="242"/>
      <c r="C1010" s="208"/>
      <c r="D1010" s="208"/>
      <c r="E1010" s="208"/>
      <c r="F1010" s="208"/>
    </row>
    <row r="1011" customFormat="true" customHeight="true" spans="2:6">
      <c r="B1011" s="242"/>
      <c r="C1011" s="208"/>
      <c r="D1011" s="208"/>
      <c r="E1011" s="208"/>
      <c r="F1011" s="208"/>
    </row>
    <row r="1012" customFormat="true" customHeight="true" spans="2:6">
      <c r="B1012" s="242"/>
      <c r="C1012" s="208"/>
      <c r="D1012" s="208"/>
      <c r="E1012" s="208"/>
      <c r="F1012" s="208"/>
    </row>
    <row r="1013" customFormat="true" customHeight="true" spans="2:6">
      <c r="B1013" s="242"/>
      <c r="C1013" s="208"/>
      <c r="D1013" s="208"/>
      <c r="E1013" s="208"/>
      <c r="F1013" s="208"/>
    </row>
    <row r="1014" customFormat="true" customHeight="true" spans="2:6">
      <c r="B1014" s="242"/>
      <c r="C1014" s="208"/>
      <c r="D1014" s="208"/>
      <c r="E1014" s="208"/>
      <c r="F1014" s="208"/>
    </row>
    <row r="1015" customFormat="true" customHeight="true" spans="2:6">
      <c r="B1015" s="242"/>
      <c r="C1015" s="208"/>
      <c r="D1015" s="208"/>
      <c r="E1015" s="208"/>
      <c r="F1015" s="208"/>
    </row>
    <row r="1016" customFormat="true" customHeight="true" spans="2:6">
      <c r="B1016" s="242"/>
      <c r="C1016" s="208"/>
      <c r="D1016" s="208"/>
      <c r="E1016" s="208"/>
      <c r="F1016" s="208"/>
    </row>
    <row r="1017" customFormat="true" customHeight="true" spans="2:6">
      <c r="B1017" s="242"/>
      <c r="C1017" s="208"/>
      <c r="D1017" s="208"/>
      <c r="E1017" s="208"/>
      <c r="F1017" s="208"/>
    </row>
    <row r="1018" customFormat="true" customHeight="true" spans="2:6">
      <c r="B1018" s="242"/>
      <c r="C1018" s="208"/>
      <c r="D1018" s="208"/>
      <c r="E1018" s="208"/>
      <c r="F1018" s="208"/>
    </row>
    <row r="1019" customFormat="true" customHeight="true" spans="2:6">
      <c r="B1019" s="242"/>
      <c r="C1019" s="208"/>
      <c r="D1019" s="208"/>
      <c r="E1019" s="208"/>
      <c r="F1019" s="208"/>
    </row>
    <row r="1020" customFormat="true" customHeight="true" spans="2:6">
      <c r="B1020" s="242"/>
      <c r="C1020" s="208"/>
      <c r="D1020" s="208"/>
      <c r="E1020" s="208"/>
      <c r="F1020" s="208"/>
    </row>
    <row r="1021" customFormat="true" customHeight="true" spans="2:6">
      <c r="B1021" s="242"/>
      <c r="C1021" s="208"/>
      <c r="D1021" s="208"/>
      <c r="E1021" s="208"/>
      <c r="F1021" s="208"/>
    </row>
    <row r="1022" customFormat="true" customHeight="true" spans="2:6">
      <c r="B1022" s="242"/>
      <c r="C1022" s="208"/>
      <c r="D1022" s="208"/>
      <c r="E1022" s="208"/>
      <c r="F1022" s="208"/>
    </row>
    <row r="1023" customFormat="true" customHeight="true" spans="2:6">
      <c r="B1023" s="242"/>
      <c r="C1023" s="208"/>
      <c r="D1023" s="208"/>
      <c r="E1023" s="208"/>
      <c r="F1023" s="208"/>
    </row>
    <row r="1024" customFormat="true" customHeight="true" spans="2:6">
      <c r="B1024" s="242"/>
      <c r="C1024" s="208"/>
      <c r="D1024" s="208"/>
      <c r="E1024" s="208"/>
      <c r="F1024" s="208"/>
    </row>
    <row r="1025" customFormat="true" customHeight="true" spans="2:6">
      <c r="B1025" s="242"/>
      <c r="C1025" s="208"/>
      <c r="D1025" s="208"/>
      <c r="E1025" s="208"/>
      <c r="F1025" s="208"/>
    </row>
    <row r="1026" customFormat="true" customHeight="true" spans="2:6">
      <c r="B1026" s="242"/>
      <c r="C1026" s="208"/>
      <c r="D1026" s="208"/>
      <c r="E1026" s="208"/>
      <c r="F1026" s="208"/>
    </row>
    <row r="1027" customFormat="true" customHeight="true" spans="2:6">
      <c r="B1027" s="242"/>
      <c r="C1027" s="208"/>
      <c r="D1027" s="208"/>
      <c r="E1027" s="208"/>
      <c r="F1027" s="208"/>
    </row>
    <row r="1028" customFormat="true" customHeight="true" spans="2:6">
      <c r="B1028" s="242"/>
      <c r="C1028" s="208"/>
      <c r="D1028" s="208"/>
      <c r="E1028" s="208"/>
      <c r="F1028" s="208"/>
    </row>
    <row r="1029" customFormat="true" customHeight="true" spans="2:6">
      <c r="B1029" s="242"/>
      <c r="C1029" s="208"/>
      <c r="D1029" s="208"/>
      <c r="E1029" s="208"/>
      <c r="F1029" s="208"/>
    </row>
    <row r="1030" customFormat="true" customHeight="true" spans="2:6">
      <c r="B1030" s="242"/>
      <c r="C1030" s="208"/>
      <c r="D1030" s="208"/>
      <c r="E1030" s="208"/>
      <c r="F1030" s="208"/>
    </row>
    <row r="1031" customFormat="true" customHeight="true" spans="2:6">
      <c r="B1031" s="242"/>
      <c r="C1031" s="208"/>
      <c r="D1031" s="208"/>
      <c r="E1031" s="208"/>
      <c r="F1031" s="208"/>
    </row>
    <row r="1032" customFormat="true" customHeight="true" spans="2:6">
      <c r="B1032" s="242"/>
      <c r="C1032" s="208"/>
      <c r="D1032" s="208"/>
      <c r="E1032" s="208"/>
      <c r="F1032" s="208"/>
    </row>
    <row r="1033" customFormat="true" customHeight="true" spans="2:6">
      <c r="B1033" s="242"/>
      <c r="C1033" s="208"/>
      <c r="D1033" s="208"/>
      <c r="E1033" s="208"/>
      <c r="F1033" s="208"/>
    </row>
    <row r="1034" customFormat="true" customHeight="true" spans="2:6">
      <c r="B1034" s="242"/>
      <c r="C1034" s="208"/>
      <c r="D1034" s="208"/>
      <c r="E1034" s="208"/>
      <c r="F1034" s="208"/>
    </row>
    <row r="1035" customFormat="true" customHeight="true" spans="2:6">
      <c r="B1035" s="242"/>
      <c r="C1035" s="208"/>
      <c r="D1035" s="208"/>
      <c r="E1035" s="208"/>
      <c r="F1035" s="208"/>
    </row>
    <row r="1036" customFormat="true" customHeight="true" spans="2:6">
      <c r="B1036" s="242"/>
      <c r="C1036" s="208"/>
      <c r="D1036" s="208"/>
      <c r="E1036" s="208"/>
      <c r="F1036" s="208"/>
    </row>
    <row r="1037" customFormat="true" customHeight="true" spans="2:6">
      <c r="B1037" s="242"/>
      <c r="C1037" s="208"/>
      <c r="D1037" s="208"/>
      <c r="E1037" s="208"/>
      <c r="F1037" s="208"/>
    </row>
    <row r="1038" customFormat="true" customHeight="true" spans="2:6">
      <c r="B1038" s="242"/>
      <c r="C1038" s="208"/>
      <c r="D1038" s="208"/>
      <c r="E1038" s="208"/>
      <c r="F1038" s="208"/>
    </row>
    <row r="1039" customFormat="true" customHeight="true" spans="2:6">
      <c r="B1039" s="242"/>
      <c r="C1039" s="208"/>
      <c r="D1039" s="208"/>
      <c r="E1039" s="208"/>
      <c r="F1039" s="208"/>
    </row>
    <row r="1040" customFormat="true" customHeight="true" spans="2:6">
      <c r="B1040" s="242"/>
      <c r="C1040" s="208"/>
      <c r="D1040" s="208"/>
      <c r="E1040" s="208"/>
      <c r="F1040" s="208"/>
    </row>
    <row r="1041" customFormat="true" customHeight="true" spans="2:6">
      <c r="B1041" s="242"/>
      <c r="C1041" s="208"/>
      <c r="D1041" s="208"/>
      <c r="E1041" s="208"/>
      <c r="F1041" s="208"/>
    </row>
    <row r="1042" customFormat="true" customHeight="true" spans="2:6">
      <c r="B1042" s="242"/>
      <c r="C1042" s="208"/>
      <c r="D1042" s="208"/>
      <c r="E1042" s="208"/>
      <c r="F1042" s="208"/>
    </row>
    <row r="1043" customFormat="true" customHeight="true" spans="2:6">
      <c r="B1043" s="242"/>
      <c r="C1043" s="208"/>
      <c r="D1043" s="208"/>
      <c r="E1043" s="208"/>
      <c r="F1043" s="208"/>
    </row>
    <row r="1044" customFormat="true" customHeight="true" spans="2:6">
      <c r="B1044" s="242"/>
      <c r="C1044" s="208"/>
      <c r="D1044" s="208"/>
      <c r="E1044" s="208"/>
      <c r="F1044" s="208"/>
    </row>
    <row r="1045" customFormat="true" customHeight="true" spans="2:6">
      <c r="B1045" s="242"/>
      <c r="C1045" s="208"/>
      <c r="D1045" s="208"/>
      <c r="E1045" s="208"/>
      <c r="F1045" s="208"/>
    </row>
    <row r="1046" customFormat="true" customHeight="true" spans="2:6">
      <c r="B1046" s="242"/>
      <c r="C1046" s="208"/>
      <c r="D1046" s="208"/>
      <c r="E1046" s="208"/>
      <c r="F1046" s="208"/>
    </row>
    <row r="1047" customFormat="true" customHeight="true" spans="2:6">
      <c r="B1047" s="242"/>
      <c r="C1047" s="208"/>
      <c r="D1047" s="208"/>
      <c r="E1047" s="208"/>
      <c r="F1047" s="208"/>
    </row>
    <row r="1048" customFormat="true" customHeight="true" spans="2:6">
      <c r="B1048" s="242"/>
      <c r="C1048" s="208"/>
      <c r="D1048" s="208"/>
      <c r="E1048" s="208"/>
      <c r="F1048" s="208"/>
    </row>
    <row r="1049" customFormat="true" customHeight="true" spans="2:6">
      <c r="B1049" s="242"/>
      <c r="C1049" s="208"/>
      <c r="D1049" s="208"/>
      <c r="E1049" s="208"/>
      <c r="F1049" s="208"/>
    </row>
    <row r="1050" customFormat="true" customHeight="true" spans="2:6">
      <c r="B1050" s="242"/>
      <c r="C1050" s="208"/>
      <c r="D1050" s="208"/>
      <c r="E1050" s="208"/>
      <c r="F1050" s="208"/>
    </row>
    <row r="1051" customFormat="true" customHeight="true" spans="2:6">
      <c r="B1051" s="242"/>
      <c r="C1051" s="208"/>
      <c r="D1051" s="208"/>
      <c r="E1051" s="208"/>
      <c r="F1051" s="208"/>
    </row>
    <row r="1052" customFormat="true" customHeight="true" spans="2:6">
      <c r="B1052" s="242"/>
      <c r="C1052" s="208"/>
      <c r="D1052" s="208"/>
      <c r="E1052" s="208"/>
      <c r="F1052" s="208"/>
    </row>
    <row r="1053" customFormat="true" customHeight="true" spans="2:6">
      <c r="B1053" s="242"/>
      <c r="C1053" s="208"/>
      <c r="D1053" s="208"/>
      <c r="E1053" s="208"/>
      <c r="F1053" s="208"/>
    </row>
    <row r="1054" customFormat="true" customHeight="true" spans="2:6">
      <c r="B1054" s="242"/>
      <c r="C1054" s="208"/>
      <c r="D1054" s="208"/>
      <c r="E1054" s="208"/>
      <c r="F1054" s="208"/>
    </row>
    <row r="1055" customFormat="true" customHeight="true" spans="2:6">
      <c r="B1055" s="242"/>
      <c r="C1055" s="208"/>
      <c r="D1055" s="208"/>
      <c r="E1055" s="208"/>
      <c r="F1055" s="208"/>
    </row>
    <row r="1056" customFormat="true" customHeight="true" spans="2:6">
      <c r="B1056" s="242"/>
      <c r="C1056" s="208"/>
      <c r="D1056" s="208"/>
      <c r="E1056" s="208"/>
      <c r="F1056" s="208"/>
    </row>
    <row r="1057" customFormat="true" customHeight="true" spans="2:6">
      <c r="B1057" s="242"/>
      <c r="C1057" s="208"/>
      <c r="D1057" s="208"/>
      <c r="E1057" s="208"/>
      <c r="F1057" s="208"/>
    </row>
    <row r="1058" customFormat="true" customHeight="true" spans="2:6">
      <c r="B1058" s="242"/>
      <c r="C1058" s="208"/>
      <c r="D1058" s="208"/>
      <c r="E1058" s="208"/>
      <c r="F1058" s="208"/>
    </row>
    <row r="1059" customFormat="true" customHeight="true" spans="2:6">
      <c r="B1059" s="242"/>
      <c r="C1059" s="208"/>
      <c r="D1059" s="208"/>
      <c r="E1059" s="208"/>
      <c r="F1059" s="208"/>
    </row>
    <row r="1060" customFormat="true" customHeight="true" spans="2:6">
      <c r="B1060" s="242"/>
      <c r="C1060" s="208"/>
      <c r="D1060" s="208"/>
      <c r="E1060" s="208"/>
      <c r="F1060" s="208"/>
    </row>
    <row r="1061" customFormat="true" customHeight="true" spans="2:6">
      <c r="B1061" s="242"/>
      <c r="C1061" s="208"/>
      <c r="D1061" s="208"/>
      <c r="E1061" s="208"/>
      <c r="F1061" s="208"/>
    </row>
    <row r="1062" customFormat="true" customHeight="true" spans="2:6">
      <c r="B1062" s="242"/>
      <c r="C1062" s="208"/>
      <c r="D1062" s="208"/>
      <c r="E1062" s="208"/>
      <c r="F1062" s="208"/>
    </row>
    <row r="1063" customFormat="true" customHeight="true" spans="2:6">
      <c r="B1063" s="242"/>
      <c r="C1063" s="208"/>
      <c r="D1063" s="208"/>
      <c r="E1063" s="208"/>
      <c r="F1063" s="208"/>
    </row>
    <row r="1064" customFormat="true" customHeight="true" spans="2:6">
      <c r="B1064" s="242"/>
      <c r="C1064" s="208"/>
      <c r="D1064" s="208"/>
      <c r="E1064" s="208"/>
      <c r="F1064" s="208"/>
    </row>
    <row r="1065" customFormat="true" customHeight="true" spans="2:6">
      <c r="B1065" s="242"/>
      <c r="C1065" s="208"/>
      <c r="D1065" s="208"/>
      <c r="E1065" s="208"/>
      <c r="F1065" s="208"/>
    </row>
    <row r="1066" customFormat="true" customHeight="true" spans="2:6">
      <c r="B1066" s="242"/>
      <c r="C1066" s="208"/>
      <c r="D1066" s="208"/>
      <c r="E1066" s="208"/>
      <c r="F1066" s="208"/>
    </row>
    <row r="1067" customFormat="true" customHeight="true" spans="2:6">
      <c r="B1067" s="242"/>
      <c r="C1067" s="208"/>
      <c r="D1067" s="208"/>
      <c r="E1067" s="208"/>
      <c r="F1067" s="208"/>
    </row>
    <row r="1068" customFormat="true" customHeight="true" spans="2:6">
      <c r="B1068" s="242"/>
      <c r="C1068" s="208"/>
      <c r="D1068" s="208"/>
      <c r="E1068" s="208"/>
      <c r="F1068" s="208"/>
    </row>
    <row r="1069" customFormat="true" customHeight="true" spans="2:6">
      <c r="B1069" s="242"/>
      <c r="C1069" s="208"/>
      <c r="D1069" s="208"/>
      <c r="E1069" s="208"/>
      <c r="F1069" s="208"/>
    </row>
    <row r="1070" customFormat="true" customHeight="true" spans="2:6">
      <c r="B1070" s="242"/>
      <c r="C1070" s="208"/>
      <c r="D1070" s="208"/>
      <c r="E1070" s="208"/>
      <c r="F1070" s="208"/>
    </row>
    <row r="1071" customFormat="true" customHeight="true" spans="2:6">
      <c r="B1071" s="242"/>
      <c r="C1071" s="208"/>
      <c r="D1071" s="208"/>
      <c r="E1071" s="208"/>
      <c r="F1071" s="208"/>
    </row>
    <row r="1072" customFormat="true" customHeight="true" spans="2:6">
      <c r="B1072" s="242"/>
      <c r="C1072" s="208"/>
      <c r="D1072" s="208"/>
      <c r="E1072" s="208"/>
      <c r="F1072" s="208"/>
    </row>
    <row r="1073" customFormat="true" customHeight="true" spans="2:6">
      <c r="B1073" s="242"/>
      <c r="C1073" s="208"/>
      <c r="D1073" s="208"/>
      <c r="E1073" s="208"/>
      <c r="F1073" s="208"/>
    </row>
    <row r="1074" customFormat="true" customHeight="true" spans="2:6">
      <c r="B1074" s="242"/>
      <c r="C1074" s="208"/>
      <c r="D1074" s="208"/>
      <c r="E1074" s="208"/>
      <c r="F1074" s="208"/>
    </row>
    <row r="1075" customFormat="true" customHeight="true" spans="2:6">
      <c r="B1075" s="242"/>
      <c r="C1075" s="208"/>
      <c r="D1075" s="208"/>
      <c r="E1075" s="208"/>
      <c r="F1075" s="208"/>
    </row>
    <row r="1076" customFormat="true" customHeight="true" spans="2:6">
      <c r="B1076" s="242"/>
      <c r="C1076" s="208"/>
      <c r="D1076" s="208"/>
      <c r="E1076" s="208"/>
      <c r="F1076" s="208"/>
    </row>
    <row r="1077" customFormat="true" customHeight="true" spans="2:6">
      <c r="B1077" s="242"/>
      <c r="C1077" s="208"/>
      <c r="D1077" s="208"/>
      <c r="E1077" s="208"/>
      <c r="F1077" s="208"/>
    </row>
    <row r="1078" customFormat="true" customHeight="true" spans="2:6">
      <c r="B1078" s="242"/>
      <c r="C1078" s="208"/>
      <c r="D1078" s="208"/>
      <c r="E1078" s="208"/>
      <c r="F1078" s="208"/>
    </row>
    <row r="1079" customFormat="true" customHeight="true" spans="2:6">
      <c r="B1079" s="242"/>
      <c r="C1079" s="208"/>
      <c r="D1079" s="208"/>
      <c r="E1079" s="208"/>
      <c r="F1079" s="208"/>
    </row>
    <row r="1080" customFormat="true" customHeight="true" spans="2:6">
      <c r="B1080" s="242"/>
      <c r="C1080" s="208"/>
      <c r="D1080" s="208"/>
      <c r="E1080" s="208"/>
      <c r="F1080" s="208"/>
    </row>
    <row r="1081" customFormat="true" customHeight="true" spans="2:6">
      <c r="B1081" s="242"/>
      <c r="C1081" s="208"/>
      <c r="D1081" s="208"/>
      <c r="E1081" s="208"/>
      <c r="F1081" s="208"/>
    </row>
    <row r="1082" customFormat="true" customHeight="true" spans="2:6">
      <c r="B1082" s="242"/>
      <c r="C1082" s="208"/>
      <c r="D1082" s="208"/>
      <c r="E1082" s="208"/>
      <c r="F1082" s="208"/>
    </row>
    <row r="1083" customFormat="true" customHeight="true" spans="2:6">
      <c r="B1083" s="242"/>
      <c r="C1083" s="208"/>
      <c r="D1083" s="208"/>
      <c r="E1083" s="208"/>
      <c r="F1083" s="208"/>
    </row>
    <row r="1084" customFormat="true" customHeight="true" spans="2:6">
      <c r="B1084" s="242"/>
      <c r="C1084" s="208"/>
      <c r="D1084" s="208"/>
      <c r="E1084" s="208"/>
      <c r="F1084" s="208"/>
    </row>
    <row r="1085" customFormat="true" customHeight="true" spans="2:6">
      <c r="B1085" s="242"/>
      <c r="C1085" s="208"/>
      <c r="D1085" s="208"/>
      <c r="E1085" s="208"/>
      <c r="F1085" s="208"/>
    </row>
    <row r="1086" customFormat="true" customHeight="true" spans="2:6">
      <c r="B1086" s="242"/>
      <c r="C1086" s="208"/>
      <c r="D1086" s="208"/>
      <c r="E1086" s="208"/>
      <c r="F1086" s="208"/>
    </row>
    <row r="1087" customFormat="true" customHeight="true" spans="2:6">
      <c r="B1087" s="242"/>
      <c r="C1087" s="208"/>
      <c r="D1087" s="208"/>
      <c r="E1087" s="208"/>
      <c r="F1087" s="208"/>
    </row>
    <row r="1088" customFormat="true" customHeight="true" spans="2:6">
      <c r="B1088" s="242"/>
      <c r="C1088" s="208"/>
      <c r="D1088" s="208"/>
      <c r="E1088" s="208"/>
      <c r="F1088" s="208"/>
    </row>
    <row r="1089" customFormat="true" customHeight="true" spans="2:6">
      <c r="B1089" s="242"/>
      <c r="C1089" s="208"/>
      <c r="D1089" s="208"/>
      <c r="E1089" s="208"/>
      <c r="F1089" s="208"/>
    </row>
    <row r="1090" customFormat="true" customHeight="true" spans="2:6">
      <c r="B1090" s="242"/>
      <c r="C1090" s="208"/>
      <c r="D1090" s="208"/>
      <c r="E1090" s="208"/>
      <c r="F1090" s="208"/>
    </row>
    <row r="1091" customFormat="true" customHeight="true" spans="2:6">
      <c r="B1091" s="242"/>
      <c r="C1091" s="208"/>
      <c r="D1091" s="208"/>
      <c r="E1091" s="208"/>
      <c r="F1091" s="208"/>
    </row>
    <row r="1092" customFormat="true" customHeight="true" spans="2:6">
      <c r="B1092" s="242"/>
      <c r="C1092" s="208"/>
      <c r="D1092" s="208"/>
      <c r="E1092" s="208"/>
      <c r="F1092" s="208"/>
    </row>
    <row r="1093" customFormat="true" customHeight="true" spans="2:6">
      <c r="B1093" s="242"/>
      <c r="C1093" s="208"/>
      <c r="D1093" s="208"/>
      <c r="E1093" s="208"/>
      <c r="F1093" s="208"/>
    </row>
    <row r="1094" customFormat="true" customHeight="true" spans="2:6">
      <c r="B1094" s="242"/>
      <c r="C1094" s="208"/>
      <c r="D1094" s="208"/>
      <c r="E1094" s="208"/>
      <c r="F1094" s="208"/>
    </row>
    <row r="1095" customFormat="true" customHeight="true" spans="2:6">
      <c r="B1095" s="242"/>
      <c r="C1095" s="208"/>
      <c r="D1095" s="208"/>
      <c r="E1095" s="208"/>
      <c r="F1095" s="208"/>
    </row>
    <row r="1096" customFormat="true" customHeight="true" spans="2:6">
      <c r="B1096" s="242"/>
      <c r="C1096" s="208"/>
      <c r="D1096" s="208"/>
      <c r="E1096" s="208"/>
      <c r="F1096" s="208"/>
    </row>
    <row r="1097" customFormat="true" customHeight="true" spans="2:6">
      <c r="B1097" s="242"/>
      <c r="C1097" s="208"/>
      <c r="D1097" s="208"/>
      <c r="E1097" s="208"/>
      <c r="F1097" s="208"/>
    </row>
    <row r="1098" customFormat="true" customHeight="true" spans="2:6">
      <c r="B1098" s="242"/>
      <c r="C1098" s="208"/>
      <c r="D1098" s="208"/>
      <c r="E1098" s="208"/>
      <c r="F1098" s="208"/>
    </row>
    <row r="1099" customFormat="true" customHeight="true" spans="2:6">
      <c r="B1099" s="242"/>
      <c r="C1099" s="208"/>
      <c r="D1099" s="208"/>
      <c r="E1099" s="208"/>
      <c r="F1099" s="208"/>
    </row>
    <row r="1100" customFormat="true" customHeight="true" spans="2:6">
      <c r="B1100" s="242"/>
      <c r="C1100" s="208"/>
      <c r="D1100" s="208"/>
      <c r="E1100" s="208"/>
      <c r="F1100" s="208"/>
    </row>
    <row r="1101" customFormat="true" customHeight="true" spans="2:6">
      <c r="B1101" s="242"/>
      <c r="C1101" s="208"/>
      <c r="D1101" s="208"/>
      <c r="E1101" s="208"/>
      <c r="F1101" s="208"/>
    </row>
    <row r="1102" customFormat="true" customHeight="true" spans="2:6">
      <c r="B1102" s="242"/>
      <c r="C1102" s="208"/>
      <c r="D1102" s="208"/>
      <c r="E1102" s="208"/>
      <c r="F1102" s="208"/>
    </row>
    <row r="1103" customFormat="true" customHeight="true" spans="2:6">
      <c r="B1103" s="242"/>
      <c r="C1103" s="208"/>
      <c r="D1103" s="208"/>
      <c r="E1103" s="208"/>
      <c r="F1103" s="208"/>
    </row>
    <row r="1104" customFormat="true" customHeight="true" spans="2:6">
      <c r="B1104" s="242"/>
      <c r="C1104" s="208"/>
      <c r="D1104" s="208"/>
      <c r="E1104" s="208"/>
      <c r="F1104" s="208"/>
    </row>
    <row r="1105" customFormat="true" customHeight="true" spans="2:6">
      <c r="B1105" s="242"/>
      <c r="C1105" s="208"/>
      <c r="D1105" s="208"/>
      <c r="E1105" s="208"/>
      <c r="F1105" s="208"/>
    </row>
    <row r="1106" customFormat="true" customHeight="true" spans="2:6">
      <c r="B1106" s="242"/>
      <c r="C1106" s="208"/>
      <c r="D1106" s="208"/>
      <c r="E1106" s="208"/>
      <c r="F1106" s="208"/>
    </row>
    <row r="1107" customFormat="true" customHeight="true" spans="2:6">
      <c r="B1107" s="242"/>
      <c r="C1107" s="208"/>
      <c r="D1107" s="208"/>
      <c r="E1107" s="208"/>
      <c r="F1107" s="208"/>
    </row>
    <row r="1108" customFormat="true" customHeight="true" spans="2:6">
      <c r="B1108" s="242"/>
      <c r="C1108" s="208"/>
      <c r="D1108" s="208"/>
      <c r="E1108" s="208"/>
      <c r="F1108" s="208"/>
    </row>
    <row r="1109" customFormat="true" customHeight="true" spans="2:6">
      <c r="B1109" s="242"/>
      <c r="C1109" s="208"/>
      <c r="D1109" s="208"/>
      <c r="E1109" s="208"/>
      <c r="F1109" s="208"/>
    </row>
    <row r="1110" customFormat="true" customHeight="true" spans="2:6">
      <c r="B1110" s="242"/>
      <c r="C1110" s="208"/>
      <c r="D1110" s="208"/>
      <c r="E1110" s="208"/>
      <c r="F1110" s="208"/>
    </row>
    <row r="1111" customFormat="true" customHeight="true" spans="2:6">
      <c r="B1111" s="242"/>
      <c r="C1111" s="208"/>
      <c r="D1111" s="208"/>
      <c r="E1111" s="208"/>
      <c r="F1111" s="208"/>
    </row>
    <row r="1112" customFormat="true" customHeight="true" spans="2:6">
      <c r="B1112" s="242"/>
      <c r="C1112" s="208"/>
      <c r="D1112" s="208"/>
      <c r="E1112" s="208"/>
      <c r="F1112" s="208"/>
    </row>
    <row r="1113" customFormat="true" customHeight="true" spans="2:6">
      <c r="B1113" s="242"/>
      <c r="C1113" s="208"/>
      <c r="D1113" s="208"/>
      <c r="E1113" s="208"/>
      <c r="F1113" s="208"/>
    </row>
    <row r="1114" customFormat="true" customHeight="true" spans="2:6">
      <c r="B1114" s="242"/>
      <c r="C1114" s="208"/>
      <c r="D1114" s="208"/>
      <c r="E1114" s="208"/>
      <c r="F1114" s="208"/>
    </row>
    <row r="1115" customFormat="true" customHeight="true" spans="2:6">
      <c r="B1115" s="242"/>
      <c r="C1115" s="208"/>
      <c r="D1115" s="208"/>
      <c r="E1115" s="208"/>
      <c r="F1115" s="208"/>
    </row>
    <row r="1116" customFormat="true" customHeight="true" spans="2:6">
      <c r="B1116" s="242"/>
      <c r="C1116" s="208"/>
      <c r="D1116" s="208"/>
      <c r="E1116" s="208"/>
      <c r="F1116" s="208"/>
    </row>
    <row r="1117" customFormat="true" customHeight="true" spans="2:6">
      <c r="B1117" s="242"/>
      <c r="C1117" s="208"/>
      <c r="D1117" s="208"/>
      <c r="E1117" s="208"/>
      <c r="F1117" s="208"/>
    </row>
    <row r="1118" customFormat="true" customHeight="true" spans="2:6">
      <c r="B1118" s="242"/>
      <c r="C1118" s="208"/>
      <c r="D1118" s="208"/>
      <c r="E1118" s="208"/>
      <c r="F1118" s="208"/>
    </row>
    <row r="1119" customFormat="true" customHeight="true" spans="2:6">
      <c r="B1119" s="242"/>
      <c r="C1119" s="208"/>
      <c r="D1119" s="208"/>
      <c r="E1119" s="208"/>
      <c r="F1119" s="208"/>
    </row>
    <row r="1120" customFormat="true" customHeight="true" spans="2:6">
      <c r="B1120" s="242"/>
      <c r="C1120" s="208"/>
      <c r="D1120" s="208"/>
      <c r="E1120" s="208"/>
      <c r="F1120" s="208"/>
    </row>
    <row r="1121" customFormat="true" customHeight="true" spans="2:6">
      <c r="B1121" s="242"/>
      <c r="C1121" s="208"/>
      <c r="D1121" s="208"/>
      <c r="E1121" s="208"/>
      <c r="F1121" s="208"/>
    </row>
    <row r="1122" customFormat="true" customHeight="true" spans="2:6">
      <c r="B1122" s="242"/>
      <c r="C1122" s="208"/>
      <c r="D1122" s="208"/>
      <c r="E1122" s="208"/>
      <c r="F1122" s="208"/>
    </row>
    <row r="1123" customFormat="true" customHeight="true" spans="2:6">
      <c r="B1123" s="242"/>
      <c r="C1123" s="208"/>
      <c r="D1123" s="208"/>
      <c r="E1123" s="208"/>
      <c r="F1123" s="208"/>
    </row>
    <row r="1124" customFormat="true" customHeight="true" spans="2:6">
      <c r="B1124" s="242"/>
      <c r="C1124" s="208"/>
      <c r="D1124" s="208"/>
      <c r="E1124" s="208"/>
      <c r="F1124" s="208"/>
    </row>
    <row r="1125" customFormat="true" customHeight="true" spans="2:6">
      <c r="B1125" s="242"/>
      <c r="C1125" s="208"/>
      <c r="D1125" s="208"/>
      <c r="E1125" s="208"/>
      <c r="F1125" s="208"/>
    </row>
    <row r="1126" customFormat="true" customHeight="true" spans="2:6">
      <c r="B1126" s="242"/>
      <c r="C1126" s="208"/>
      <c r="D1126" s="208"/>
      <c r="E1126" s="208"/>
      <c r="F1126" s="208"/>
    </row>
    <row r="1127" customFormat="true" customHeight="true" spans="2:6">
      <c r="B1127" s="242"/>
      <c r="C1127" s="208"/>
      <c r="D1127" s="208"/>
      <c r="E1127" s="208"/>
      <c r="F1127" s="208"/>
    </row>
    <row r="1128" customFormat="true" customHeight="true" spans="2:6">
      <c r="B1128" s="242"/>
      <c r="C1128" s="208"/>
      <c r="D1128" s="208"/>
      <c r="E1128" s="208"/>
      <c r="F1128" s="208"/>
    </row>
    <row r="1129" customFormat="true" customHeight="true" spans="2:6">
      <c r="B1129" s="242"/>
      <c r="C1129" s="208"/>
      <c r="D1129" s="208"/>
      <c r="E1129" s="208"/>
      <c r="F1129" s="208"/>
    </row>
    <row r="1130" customFormat="true" customHeight="true" spans="2:6">
      <c r="B1130" s="242"/>
      <c r="C1130" s="208"/>
      <c r="D1130" s="208"/>
      <c r="E1130" s="208"/>
      <c r="F1130" s="208"/>
    </row>
    <row r="1131" customFormat="true" customHeight="true" spans="2:6">
      <c r="B1131" s="242"/>
      <c r="C1131" s="208"/>
      <c r="D1131" s="208"/>
      <c r="E1131" s="208"/>
      <c r="F1131" s="208"/>
    </row>
    <row r="1132" customFormat="true" customHeight="true" spans="2:6">
      <c r="B1132" s="242"/>
      <c r="C1132" s="208"/>
      <c r="D1132" s="208"/>
      <c r="E1132" s="208"/>
      <c r="F1132" s="208"/>
    </row>
    <row r="1133" customFormat="true" customHeight="true" spans="2:6">
      <c r="B1133" s="242"/>
      <c r="C1133" s="208"/>
      <c r="D1133" s="208"/>
      <c r="E1133" s="208"/>
      <c r="F1133" s="208"/>
    </row>
    <row r="1134" customFormat="true" customHeight="true" spans="2:6">
      <c r="B1134" s="242"/>
      <c r="C1134" s="208"/>
      <c r="D1134" s="208"/>
      <c r="E1134" s="208"/>
      <c r="F1134" s="208"/>
    </row>
    <row r="1135" customFormat="true" customHeight="true" spans="2:6">
      <c r="B1135" s="242"/>
      <c r="C1135" s="208"/>
      <c r="D1135" s="208"/>
      <c r="E1135" s="208"/>
      <c r="F1135" s="208"/>
    </row>
    <row r="1136" customFormat="true" customHeight="true" spans="2:6">
      <c r="B1136" s="242"/>
      <c r="C1136" s="208"/>
      <c r="D1136" s="208"/>
      <c r="E1136" s="208"/>
      <c r="F1136" s="208"/>
    </row>
    <row r="1137" customFormat="true" customHeight="true" spans="2:6">
      <c r="B1137" s="242"/>
      <c r="C1137" s="208"/>
      <c r="D1137" s="208"/>
      <c r="E1137" s="208"/>
      <c r="F1137" s="208"/>
    </row>
    <row r="1138" customFormat="true" customHeight="true" spans="2:6">
      <c r="B1138" s="242"/>
      <c r="C1138" s="208"/>
      <c r="D1138" s="208"/>
      <c r="E1138" s="208"/>
      <c r="F1138" s="208"/>
    </row>
    <row r="1139" customFormat="true" customHeight="true" spans="2:6">
      <c r="B1139" s="242"/>
      <c r="C1139" s="208"/>
      <c r="D1139" s="208"/>
      <c r="E1139" s="208"/>
      <c r="F1139" s="208"/>
    </row>
    <row r="1140" customFormat="true" customHeight="true" spans="2:6">
      <c r="B1140" s="242"/>
      <c r="C1140" s="208"/>
      <c r="D1140" s="208"/>
      <c r="E1140" s="208"/>
      <c r="F1140" s="208"/>
    </row>
    <row r="1141" customFormat="true" customHeight="true" spans="2:6">
      <c r="B1141" s="242"/>
      <c r="C1141" s="208"/>
      <c r="D1141" s="208"/>
      <c r="E1141" s="208"/>
      <c r="F1141" s="208"/>
    </row>
    <row r="1142" customFormat="true" customHeight="true" spans="2:6">
      <c r="B1142" s="242"/>
      <c r="C1142" s="208"/>
      <c r="D1142" s="208"/>
      <c r="E1142" s="208"/>
      <c r="F1142" s="208"/>
    </row>
    <row r="1143" customFormat="true" customHeight="true" spans="2:6">
      <c r="B1143" s="242"/>
      <c r="C1143" s="208"/>
      <c r="D1143" s="208"/>
      <c r="E1143" s="208"/>
      <c r="F1143" s="208"/>
    </row>
    <row r="1144" customFormat="true" customHeight="true" spans="2:6">
      <c r="B1144" s="242"/>
      <c r="C1144" s="208"/>
      <c r="D1144" s="208"/>
      <c r="E1144" s="208"/>
      <c r="F1144" s="208"/>
    </row>
    <row r="1145" customFormat="true" customHeight="true" spans="2:6">
      <c r="B1145" s="242"/>
      <c r="C1145" s="208"/>
      <c r="D1145" s="208"/>
      <c r="E1145" s="208"/>
      <c r="F1145" s="208"/>
    </row>
    <row r="1146" customFormat="true" customHeight="true" spans="2:6">
      <c r="B1146" s="242"/>
      <c r="C1146" s="208"/>
      <c r="D1146" s="208"/>
      <c r="E1146" s="208"/>
      <c r="F1146" s="208"/>
    </row>
    <row r="1147" customFormat="true" customHeight="true" spans="2:6">
      <c r="B1147" s="242"/>
      <c r="C1147" s="208"/>
      <c r="D1147" s="208"/>
      <c r="E1147" s="208"/>
      <c r="F1147" s="208"/>
    </row>
    <row r="1148" customFormat="true" customHeight="true" spans="2:6">
      <c r="B1148" s="242"/>
      <c r="C1148" s="208"/>
      <c r="D1148" s="208"/>
      <c r="E1148" s="208"/>
      <c r="F1148" s="208"/>
    </row>
    <row r="1149" customFormat="true" customHeight="true" spans="2:6">
      <c r="B1149" s="242"/>
      <c r="C1149" s="208"/>
      <c r="D1149" s="208"/>
      <c r="E1149" s="208"/>
      <c r="F1149" s="208"/>
    </row>
    <row r="1150" customFormat="true" customHeight="true" spans="2:6">
      <c r="B1150" s="242"/>
      <c r="C1150" s="208"/>
      <c r="D1150" s="208"/>
      <c r="E1150" s="208"/>
      <c r="F1150" s="208"/>
    </row>
    <row r="1151" customFormat="true" customHeight="true" spans="2:6">
      <c r="B1151" s="242"/>
      <c r="C1151" s="208"/>
      <c r="D1151" s="208"/>
      <c r="E1151" s="208"/>
      <c r="F1151" s="208"/>
    </row>
    <row r="1152" customFormat="true" customHeight="true" spans="2:6">
      <c r="B1152" s="242"/>
      <c r="C1152" s="208"/>
      <c r="D1152" s="208"/>
      <c r="E1152" s="208"/>
      <c r="F1152" s="208"/>
    </row>
    <row r="1153" customFormat="true" customHeight="true" spans="2:6">
      <c r="B1153" s="242"/>
      <c r="C1153" s="208"/>
      <c r="D1153" s="208"/>
      <c r="E1153" s="208"/>
      <c r="F1153" s="208"/>
    </row>
    <row r="1154" customFormat="true" customHeight="true" spans="2:6">
      <c r="B1154" s="242"/>
      <c r="C1154" s="208"/>
      <c r="D1154" s="208"/>
      <c r="E1154" s="208"/>
      <c r="F1154" s="208"/>
    </row>
    <row r="1155" customFormat="true" customHeight="true" spans="2:6">
      <c r="B1155" s="242"/>
      <c r="C1155" s="208"/>
      <c r="D1155" s="208"/>
      <c r="E1155" s="208"/>
      <c r="F1155" s="208"/>
    </row>
    <row r="1156" customFormat="true" customHeight="true" spans="2:6">
      <c r="B1156" s="242"/>
      <c r="C1156" s="208"/>
      <c r="D1156" s="208"/>
      <c r="E1156" s="208"/>
      <c r="F1156" s="208"/>
    </row>
    <row r="1157" customFormat="true" customHeight="true" spans="2:6">
      <c r="B1157" s="242"/>
      <c r="C1157" s="208"/>
      <c r="D1157" s="208"/>
      <c r="E1157" s="208"/>
      <c r="F1157" s="208"/>
    </row>
    <row r="1158" customFormat="true" customHeight="true" spans="2:6">
      <c r="B1158" s="242"/>
      <c r="C1158" s="208"/>
      <c r="D1158" s="208"/>
      <c r="E1158" s="208"/>
      <c r="F1158" s="208"/>
    </row>
    <row r="1159" customFormat="true" customHeight="true" spans="2:6">
      <c r="B1159" s="242"/>
      <c r="C1159" s="208"/>
      <c r="D1159" s="208"/>
      <c r="E1159" s="208"/>
      <c r="F1159" s="208"/>
    </row>
    <row r="1160" customFormat="true" customHeight="true" spans="2:6">
      <c r="B1160" s="242"/>
      <c r="C1160" s="208"/>
      <c r="D1160" s="208"/>
      <c r="E1160" s="208"/>
      <c r="F1160" s="208"/>
    </row>
    <row r="1161" customFormat="true" customHeight="true" spans="2:6">
      <c r="B1161" s="242"/>
      <c r="C1161" s="208"/>
      <c r="D1161" s="208"/>
      <c r="E1161" s="208"/>
      <c r="F1161" s="208"/>
    </row>
    <row r="1162" customFormat="true" customHeight="true" spans="2:6">
      <c r="B1162" s="242"/>
      <c r="C1162" s="208"/>
      <c r="D1162" s="208"/>
      <c r="E1162" s="208"/>
      <c r="F1162" s="208"/>
    </row>
    <row r="1163" customFormat="true" customHeight="true" spans="2:6">
      <c r="B1163" s="242"/>
      <c r="C1163" s="208"/>
      <c r="D1163" s="208"/>
      <c r="E1163" s="208"/>
      <c r="F1163" s="208"/>
    </row>
    <row r="1164" customFormat="true" customHeight="true" spans="2:6">
      <c r="B1164" s="242"/>
      <c r="C1164" s="208"/>
      <c r="D1164" s="208"/>
      <c r="E1164" s="208"/>
      <c r="F1164" s="208"/>
    </row>
    <row r="1165" customFormat="true" customHeight="true" spans="2:6">
      <c r="B1165" s="242"/>
      <c r="C1165" s="208"/>
      <c r="D1165" s="208"/>
      <c r="E1165" s="208"/>
      <c r="F1165" s="208"/>
    </row>
    <row r="1166" customFormat="true" customHeight="true" spans="2:6">
      <c r="B1166" s="242"/>
      <c r="C1166" s="208"/>
      <c r="D1166" s="208"/>
      <c r="E1166" s="208"/>
      <c r="F1166" s="208"/>
    </row>
    <row r="1167" customFormat="true" customHeight="true" spans="2:6">
      <c r="B1167" s="242"/>
      <c r="C1167" s="208"/>
      <c r="D1167" s="208"/>
      <c r="E1167" s="208"/>
      <c r="F1167" s="208"/>
    </row>
    <row r="1168" customFormat="true" customHeight="true" spans="2:6">
      <c r="B1168" s="242"/>
      <c r="C1168" s="208"/>
      <c r="D1168" s="208"/>
      <c r="E1168" s="208"/>
      <c r="F1168" s="208"/>
    </row>
    <row r="1169" customFormat="true" customHeight="true" spans="2:6">
      <c r="B1169" s="242"/>
      <c r="C1169" s="208"/>
      <c r="D1169" s="208"/>
      <c r="E1169" s="208"/>
      <c r="F1169" s="208"/>
    </row>
    <row r="1170" customFormat="true" customHeight="true" spans="2:6">
      <c r="B1170" s="242"/>
      <c r="C1170" s="208"/>
      <c r="D1170" s="208"/>
      <c r="E1170" s="208"/>
      <c r="F1170" s="208"/>
    </row>
    <row r="1171" customFormat="true" customHeight="true" spans="2:6">
      <c r="B1171" s="242"/>
      <c r="C1171" s="208"/>
      <c r="D1171" s="208"/>
      <c r="E1171" s="208"/>
      <c r="F1171" s="208"/>
    </row>
    <row r="1172" customFormat="true" customHeight="true" spans="2:6">
      <c r="B1172" s="242"/>
      <c r="C1172" s="208"/>
      <c r="D1172" s="208"/>
      <c r="E1172" s="208"/>
      <c r="F1172" s="208"/>
    </row>
    <row r="1173" customFormat="true" customHeight="true" spans="2:6">
      <c r="B1173" s="242"/>
      <c r="C1173" s="208"/>
      <c r="D1173" s="208"/>
      <c r="E1173" s="208"/>
      <c r="F1173" s="208"/>
    </row>
    <row r="1174" customFormat="true" customHeight="true" spans="2:6">
      <c r="B1174" s="242"/>
      <c r="C1174" s="208"/>
      <c r="D1174" s="208"/>
      <c r="E1174" s="208"/>
      <c r="F1174" s="208"/>
    </row>
    <row r="1175" customFormat="true" customHeight="true" spans="2:6">
      <c r="B1175" s="242"/>
      <c r="C1175" s="208"/>
      <c r="D1175" s="208"/>
      <c r="E1175" s="208"/>
      <c r="F1175" s="208"/>
    </row>
    <row r="1176" customFormat="true" customHeight="true" spans="2:6">
      <c r="B1176" s="242"/>
      <c r="C1176" s="208"/>
      <c r="D1176" s="208"/>
      <c r="E1176" s="208"/>
      <c r="F1176" s="208"/>
    </row>
    <row r="1177" customFormat="true" customHeight="true" spans="2:6">
      <c r="B1177" s="242"/>
      <c r="C1177" s="208"/>
      <c r="D1177" s="208"/>
      <c r="E1177" s="208"/>
      <c r="F1177" s="208"/>
    </row>
    <row r="1178" customFormat="true" customHeight="true" spans="2:6">
      <c r="B1178" s="242"/>
      <c r="C1178" s="208"/>
      <c r="D1178" s="208"/>
      <c r="E1178" s="208"/>
      <c r="F1178" s="208"/>
    </row>
    <row r="1179" customFormat="true" customHeight="true" spans="2:6">
      <c r="B1179" s="242"/>
      <c r="C1179" s="208"/>
      <c r="D1179" s="208"/>
      <c r="E1179" s="208"/>
      <c r="F1179" s="208"/>
    </row>
    <row r="1180" customFormat="true" customHeight="true" spans="2:6">
      <c r="B1180" s="242"/>
      <c r="C1180" s="208"/>
      <c r="D1180" s="208"/>
      <c r="E1180" s="208"/>
      <c r="F1180" s="208"/>
    </row>
    <row r="1181" customFormat="true" customHeight="true" spans="2:6">
      <c r="B1181" s="242"/>
      <c r="C1181" s="208"/>
      <c r="D1181" s="208"/>
      <c r="E1181" s="208"/>
      <c r="F1181" s="208"/>
    </row>
    <row r="1182" customFormat="true" customHeight="true" spans="2:6">
      <c r="B1182" s="242"/>
      <c r="C1182" s="208"/>
      <c r="D1182" s="208"/>
      <c r="E1182" s="208"/>
      <c r="F1182" s="208"/>
    </row>
    <row r="1183" customFormat="true" customHeight="true" spans="2:6">
      <c r="B1183" s="242"/>
      <c r="C1183" s="208"/>
      <c r="D1183" s="208"/>
      <c r="E1183" s="208"/>
      <c r="F1183" s="208"/>
    </row>
    <row r="1184" customFormat="true" customHeight="true" spans="2:6">
      <c r="B1184" s="242"/>
      <c r="C1184" s="208"/>
      <c r="D1184" s="208"/>
      <c r="E1184" s="208"/>
      <c r="F1184" s="208"/>
    </row>
    <row r="1185" customFormat="true" customHeight="true" spans="2:6">
      <c r="B1185" s="242"/>
      <c r="C1185" s="208"/>
      <c r="D1185" s="208"/>
      <c r="E1185" s="208"/>
      <c r="F1185" s="208"/>
    </row>
    <row r="1186" customFormat="true" customHeight="true" spans="2:6">
      <c r="B1186" s="242"/>
      <c r="C1186" s="208"/>
      <c r="D1186" s="208"/>
      <c r="E1186" s="208"/>
      <c r="F1186" s="208"/>
    </row>
    <row r="1187" customFormat="true" customHeight="true" spans="2:6">
      <c r="B1187" s="242"/>
      <c r="C1187" s="208"/>
      <c r="D1187" s="208"/>
      <c r="E1187" s="208"/>
      <c r="F1187" s="208"/>
    </row>
    <row r="1188" customFormat="true" customHeight="true" spans="2:6">
      <c r="B1188" s="242"/>
      <c r="C1188" s="208"/>
      <c r="D1188" s="208"/>
      <c r="E1188" s="208"/>
      <c r="F1188" s="208"/>
    </row>
    <row r="1189" customFormat="true" customHeight="true" spans="2:6">
      <c r="B1189" s="242"/>
      <c r="C1189" s="208"/>
      <c r="D1189" s="208"/>
      <c r="E1189" s="208"/>
      <c r="F1189" s="208"/>
    </row>
    <row r="1190" customFormat="true" customHeight="true" spans="2:6">
      <c r="B1190" s="242"/>
      <c r="C1190" s="208"/>
      <c r="D1190" s="208"/>
      <c r="E1190" s="208"/>
      <c r="F1190" s="208"/>
    </row>
    <row r="1191" customFormat="true" customHeight="true" spans="2:6">
      <c r="B1191" s="242"/>
      <c r="C1191" s="208"/>
      <c r="D1191" s="208"/>
      <c r="E1191" s="208"/>
      <c r="F1191" s="208"/>
    </row>
    <row r="1192" customFormat="true" customHeight="true" spans="2:6">
      <c r="B1192" s="242"/>
      <c r="C1192" s="208"/>
      <c r="D1192" s="208"/>
      <c r="E1192" s="208"/>
      <c r="F1192" s="208"/>
    </row>
    <row r="1193" customFormat="true" customHeight="true" spans="2:6">
      <c r="B1193" s="242"/>
      <c r="C1193" s="208"/>
      <c r="D1193" s="208"/>
      <c r="E1193" s="208"/>
      <c r="F1193" s="208"/>
    </row>
    <row r="1194" customFormat="true" customHeight="true" spans="2:6">
      <c r="B1194" s="242"/>
      <c r="C1194" s="208"/>
      <c r="D1194" s="208"/>
      <c r="E1194" s="208"/>
      <c r="F1194" s="208"/>
    </row>
    <row r="1195" customFormat="true" customHeight="true" spans="2:6">
      <c r="B1195" s="242"/>
      <c r="C1195" s="208"/>
      <c r="D1195" s="208"/>
      <c r="E1195" s="208"/>
      <c r="F1195" s="208"/>
    </row>
    <row r="1196" customFormat="true" customHeight="true" spans="2:6">
      <c r="B1196" s="242"/>
      <c r="C1196" s="208"/>
      <c r="D1196" s="208"/>
      <c r="E1196" s="208"/>
      <c r="F1196" s="208"/>
    </row>
    <row r="1197" customFormat="true" customHeight="true" spans="2:6">
      <c r="B1197" s="242"/>
      <c r="C1197" s="208"/>
      <c r="D1197" s="208"/>
      <c r="E1197" s="208"/>
      <c r="F1197" s="208"/>
    </row>
    <row r="1198" customFormat="true" customHeight="true" spans="2:6">
      <c r="B1198" s="242"/>
      <c r="C1198" s="208"/>
      <c r="D1198" s="208"/>
      <c r="E1198" s="208"/>
      <c r="F1198" s="208"/>
    </row>
    <row r="1199" customFormat="true" customHeight="true" spans="2:6">
      <c r="B1199" s="242"/>
      <c r="C1199" s="208"/>
      <c r="D1199" s="208"/>
      <c r="E1199" s="208"/>
      <c r="F1199" s="208"/>
    </row>
    <row r="1200" customFormat="true" customHeight="true" spans="2:6">
      <c r="B1200" s="242"/>
      <c r="C1200" s="208"/>
      <c r="D1200" s="208"/>
      <c r="E1200" s="208"/>
      <c r="F1200" s="208"/>
    </row>
    <row r="1201" customFormat="true" customHeight="true" spans="2:6">
      <c r="B1201" s="242"/>
      <c r="C1201" s="208"/>
      <c r="D1201" s="208"/>
      <c r="E1201" s="208"/>
      <c r="F1201" s="208"/>
    </row>
    <row r="1202" customFormat="true" customHeight="true" spans="2:6">
      <c r="B1202" s="242"/>
      <c r="C1202" s="208"/>
      <c r="D1202" s="208"/>
      <c r="E1202" s="208"/>
      <c r="F1202" s="208"/>
    </row>
    <row r="1203" customFormat="true" customHeight="true" spans="2:6">
      <c r="B1203" s="242"/>
      <c r="C1203" s="208"/>
      <c r="D1203" s="208"/>
      <c r="E1203" s="208"/>
      <c r="F1203" s="208"/>
    </row>
    <row r="1204" customFormat="true" customHeight="true" spans="2:6">
      <c r="B1204" s="242"/>
      <c r="C1204" s="208"/>
      <c r="D1204" s="208"/>
      <c r="E1204" s="208"/>
      <c r="F1204" s="208"/>
    </row>
    <row r="1205" customFormat="true" customHeight="true" spans="2:6">
      <c r="B1205" s="242"/>
      <c r="C1205" s="208"/>
      <c r="D1205" s="208"/>
      <c r="E1205" s="208"/>
      <c r="F1205" s="208"/>
    </row>
    <row r="1206" customFormat="true" customHeight="true" spans="2:6">
      <c r="B1206" s="242"/>
      <c r="C1206" s="208"/>
      <c r="D1206" s="208"/>
      <c r="E1206" s="208"/>
      <c r="F1206" s="208"/>
    </row>
    <row r="1207" customFormat="true" customHeight="true" spans="2:6">
      <c r="B1207" s="242"/>
      <c r="C1207" s="208"/>
      <c r="D1207" s="208"/>
      <c r="E1207" s="208"/>
      <c r="F1207" s="208"/>
    </row>
    <row r="1208" customFormat="true" customHeight="true" spans="2:6">
      <c r="B1208" s="242"/>
      <c r="C1208" s="208"/>
      <c r="D1208" s="208"/>
      <c r="E1208" s="208"/>
      <c r="F1208" s="208"/>
    </row>
    <row r="1209" customFormat="true" customHeight="true" spans="2:6">
      <c r="B1209" s="242"/>
      <c r="C1209" s="208"/>
      <c r="D1209" s="208"/>
      <c r="E1209" s="208"/>
      <c r="F1209" s="208"/>
    </row>
    <row r="1210" customFormat="true" customHeight="true" spans="2:6">
      <c r="B1210" s="242"/>
      <c r="C1210" s="208"/>
      <c r="D1210" s="208"/>
      <c r="E1210" s="208"/>
      <c r="F1210" s="208"/>
    </row>
    <row r="1211" customFormat="true" customHeight="true" spans="2:6">
      <c r="B1211" s="242"/>
      <c r="C1211" s="208"/>
      <c r="D1211" s="208"/>
      <c r="E1211" s="208"/>
      <c r="F1211" s="208"/>
    </row>
    <row r="1212" customFormat="true" customHeight="true" spans="2:6">
      <c r="B1212" s="242"/>
      <c r="C1212" s="208"/>
      <c r="D1212" s="208"/>
      <c r="E1212" s="208"/>
      <c r="F1212" s="208"/>
    </row>
    <row r="1213" customFormat="true" customHeight="true" spans="2:6">
      <c r="B1213" s="242"/>
      <c r="C1213" s="208"/>
      <c r="D1213" s="208"/>
      <c r="E1213" s="208"/>
      <c r="F1213" s="208"/>
    </row>
    <row r="1214" customFormat="true" customHeight="true" spans="2:6">
      <c r="B1214" s="242"/>
      <c r="C1214" s="208"/>
      <c r="D1214" s="208"/>
      <c r="E1214" s="208"/>
      <c r="F1214" s="208"/>
    </row>
    <row r="1215" customFormat="true" customHeight="true" spans="2:6">
      <c r="B1215" s="242"/>
      <c r="C1215" s="208"/>
      <c r="D1215" s="208"/>
      <c r="E1215" s="208"/>
      <c r="F1215" s="208"/>
    </row>
    <row r="1216" customFormat="true" customHeight="true" spans="2:6">
      <c r="B1216" s="242"/>
      <c r="C1216" s="208"/>
      <c r="D1216" s="208"/>
      <c r="E1216" s="208"/>
      <c r="F1216" s="208"/>
    </row>
    <row r="1217" customFormat="true" customHeight="true" spans="2:6">
      <c r="B1217" s="242"/>
      <c r="C1217" s="208"/>
      <c r="D1217" s="208"/>
      <c r="E1217" s="208"/>
      <c r="F1217" s="208"/>
    </row>
    <row r="1218" customFormat="true" customHeight="true" spans="2:6">
      <c r="B1218" s="242"/>
      <c r="C1218" s="208"/>
      <c r="D1218" s="208"/>
      <c r="E1218" s="208"/>
      <c r="F1218" s="208"/>
    </row>
    <row r="1219" customFormat="true" customHeight="true" spans="2:6">
      <c r="B1219" s="242"/>
      <c r="C1219" s="208"/>
      <c r="D1219" s="208"/>
      <c r="E1219" s="208"/>
      <c r="F1219" s="208"/>
    </row>
    <row r="1220" customFormat="true" customHeight="true" spans="2:6">
      <c r="B1220" s="242"/>
      <c r="C1220" s="208"/>
      <c r="D1220" s="208"/>
      <c r="E1220" s="208"/>
      <c r="F1220" s="208"/>
    </row>
    <row r="1221" customFormat="true" customHeight="true" spans="2:6">
      <c r="B1221" s="242"/>
      <c r="C1221" s="208"/>
      <c r="D1221" s="208"/>
      <c r="E1221" s="208"/>
      <c r="F1221" s="208"/>
    </row>
    <row r="1222" customFormat="true" customHeight="true" spans="2:6">
      <c r="B1222" s="242"/>
      <c r="C1222" s="208"/>
      <c r="D1222" s="208"/>
      <c r="E1222" s="208"/>
      <c r="F1222" s="208"/>
    </row>
    <row r="1223" customFormat="true" customHeight="true" spans="2:6">
      <c r="B1223" s="242"/>
      <c r="C1223" s="208"/>
      <c r="D1223" s="208"/>
      <c r="E1223" s="208"/>
      <c r="F1223" s="208"/>
    </row>
    <row r="1224" customFormat="true" customHeight="true" spans="2:6">
      <c r="B1224" s="242"/>
      <c r="C1224" s="208"/>
      <c r="D1224" s="208"/>
      <c r="E1224" s="208"/>
      <c r="F1224" s="208"/>
    </row>
    <row r="1225" customFormat="true" customHeight="true" spans="2:6">
      <c r="B1225" s="242"/>
      <c r="C1225" s="208"/>
      <c r="D1225" s="208"/>
      <c r="E1225" s="208"/>
      <c r="F1225" s="208"/>
    </row>
    <row r="1226" customFormat="true" customHeight="true" spans="2:6">
      <c r="B1226" s="242"/>
      <c r="C1226" s="208"/>
      <c r="D1226" s="208"/>
      <c r="E1226" s="208"/>
      <c r="F1226" s="208"/>
    </row>
    <row r="1227" customFormat="true" customHeight="true" spans="2:6">
      <c r="B1227" s="242"/>
      <c r="C1227" s="208"/>
      <c r="D1227" s="208"/>
      <c r="E1227" s="208"/>
      <c r="F1227" s="208"/>
    </row>
    <row r="1228" customFormat="true" customHeight="true" spans="2:6">
      <c r="B1228" s="242"/>
      <c r="C1228" s="208"/>
      <c r="D1228" s="208"/>
      <c r="E1228" s="208"/>
      <c r="F1228" s="208"/>
    </row>
    <row r="1229" customFormat="true" customHeight="true" spans="2:6">
      <c r="B1229" s="242"/>
      <c r="C1229" s="208"/>
      <c r="D1229" s="208"/>
      <c r="E1229" s="208"/>
      <c r="F1229" s="208"/>
    </row>
    <row r="1230" customFormat="true" customHeight="true" spans="2:6">
      <c r="B1230" s="242"/>
      <c r="C1230" s="208"/>
      <c r="D1230" s="208"/>
      <c r="E1230" s="208"/>
      <c r="F1230" s="208"/>
    </row>
    <row r="1231" customFormat="true" customHeight="true" spans="2:6">
      <c r="B1231" s="242"/>
      <c r="C1231" s="208"/>
      <c r="D1231" s="208"/>
      <c r="E1231" s="208"/>
      <c r="F1231" s="208"/>
    </row>
    <row r="1232" customFormat="true" customHeight="true" spans="2:6">
      <c r="B1232" s="242"/>
      <c r="C1232" s="208"/>
      <c r="D1232" s="208"/>
      <c r="E1232" s="208"/>
      <c r="F1232" s="208"/>
    </row>
    <row r="1233" customFormat="true" customHeight="true" spans="2:6">
      <c r="B1233" s="242"/>
      <c r="C1233" s="208"/>
      <c r="D1233" s="208"/>
      <c r="E1233" s="208"/>
      <c r="F1233" s="208"/>
    </row>
    <row r="1234" customFormat="true" customHeight="true" spans="2:6">
      <c r="B1234" s="242"/>
      <c r="C1234" s="208"/>
      <c r="D1234" s="208"/>
      <c r="E1234" s="208"/>
      <c r="F1234" s="208"/>
    </row>
    <row r="1235" customFormat="true" customHeight="true" spans="2:6">
      <c r="B1235" s="242"/>
      <c r="C1235" s="208"/>
      <c r="D1235" s="208"/>
      <c r="E1235" s="208"/>
      <c r="F1235" s="208"/>
    </row>
    <row r="1236" customFormat="true" customHeight="true" spans="2:6">
      <c r="B1236" s="242"/>
      <c r="C1236" s="208"/>
      <c r="D1236" s="208"/>
      <c r="E1236" s="208"/>
      <c r="F1236" s="208"/>
    </row>
    <row r="1237" customFormat="true" customHeight="true" spans="2:6">
      <c r="B1237" s="242"/>
      <c r="C1237" s="208"/>
      <c r="D1237" s="208"/>
      <c r="E1237" s="208"/>
      <c r="F1237" s="208"/>
    </row>
    <row r="1238" customFormat="true" customHeight="true" spans="2:6">
      <c r="B1238" s="242"/>
      <c r="C1238" s="208"/>
      <c r="D1238" s="208"/>
      <c r="E1238" s="208"/>
      <c r="F1238" s="208"/>
    </row>
    <row r="1239" customFormat="true" customHeight="true" spans="2:6">
      <c r="B1239" s="242"/>
      <c r="C1239" s="208"/>
      <c r="D1239" s="208"/>
      <c r="E1239" s="208"/>
      <c r="F1239" s="208"/>
    </row>
    <row r="1240" customFormat="true" customHeight="true" spans="2:6">
      <c r="B1240" s="242"/>
      <c r="C1240" s="208"/>
      <c r="D1240" s="208"/>
      <c r="E1240" s="208"/>
      <c r="F1240" s="208"/>
    </row>
    <row r="1241" customFormat="true" customHeight="true" spans="2:6">
      <c r="B1241" s="242"/>
      <c r="C1241" s="208"/>
      <c r="D1241" s="208"/>
      <c r="E1241" s="208"/>
      <c r="F1241" s="208"/>
    </row>
    <row r="1242" customFormat="true" customHeight="true" spans="2:6">
      <c r="B1242" s="242"/>
      <c r="C1242" s="208"/>
      <c r="D1242" s="208"/>
      <c r="E1242" s="208"/>
      <c r="F1242" s="208"/>
    </row>
    <row r="1243" customFormat="true" customHeight="true" spans="2:6">
      <c r="B1243" s="242"/>
      <c r="C1243" s="208"/>
      <c r="D1243" s="208"/>
      <c r="E1243" s="208"/>
      <c r="F1243" s="208"/>
    </row>
    <row r="1244" customFormat="true" customHeight="true" spans="2:6">
      <c r="B1244" s="242"/>
      <c r="C1244" s="208"/>
      <c r="D1244" s="208"/>
      <c r="E1244" s="208"/>
      <c r="F1244" s="208"/>
    </row>
    <row r="1245" customFormat="true" customHeight="true" spans="2:6">
      <c r="B1245" s="242"/>
      <c r="C1245" s="208"/>
      <c r="D1245" s="208"/>
      <c r="E1245" s="208"/>
      <c r="F1245" s="208"/>
    </row>
    <row r="1246" customFormat="true" customHeight="true" spans="2:6">
      <c r="B1246" s="242"/>
      <c r="C1246" s="208"/>
      <c r="D1246" s="208"/>
      <c r="E1246" s="208"/>
      <c r="F1246" s="208"/>
    </row>
    <row r="1247" customFormat="true" customHeight="true" spans="2:6">
      <c r="B1247" s="242"/>
      <c r="C1247" s="208"/>
      <c r="D1247" s="208"/>
      <c r="E1247" s="208"/>
      <c r="F1247" s="208"/>
    </row>
    <row r="1248" customFormat="true" customHeight="true" spans="2:6">
      <c r="B1248" s="242"/>
      <c r="C1248" s="208"/>
      <c r="D1248" s="208"/>
      <c r="E1248" s="208"/>
      <c r="F1248" s="208"/>
    </row>
    <row r="1249" customFormat="true" customHeight="true" spans="2:6">
      <c r="B1249" s="242"/>
      <c r="C1249" s="208"/>
      <c r="D1249" s="208"/>
      <c r="E1249" s="208"/>
      <c r="F1249" s="208"/>
    </row>
    <row r="1250" customFormat="true" customHeight="true" spans="2:6">
      <c r="B1250" s="242"/>
      <c r="C1250" s="208"/>
      <c r="D1250" s="208"/>
      <c r="E1250" s="208"/>
      <c r="F1250" s="208"/>
    </row>
    <row r="1251" customFormat="true" customHeight="true" spans="2:6">
      <c r="B1251" s="242"/>
      <c r="C1251" s="208"/>
      <c r="D1251" s="208"/>
      <c r="E1251" s="208"/>
      <c r="F1251" s="208"/>
    </row>
    <row r="1252" customFormat="true" customHeight="true" spans="2:6">
      <c r="B1252" s="242"/>
      <c r="C1252" s="208"/>
      <c r="D1252" s="208"/>
      <c r="E1252" s="208"/>
      <c r="F1252" s="208"/>
    </row>
    <row r="1253" customFormat="true" customHeight="true" spans="2:6">
      <c r="B1253" s="242"/>
      <c r="C1253" s="208"/>
      <c r="D1253" s="208"/>
      <c r="E1253" s="208"/>
      <c r="F1253" s="208"/>
    </row>
    <row r="1254" customFormat="true" customHeight="true" spans="2:6">
      <c r="B1254" s="242"/>
      <c r="C1254" s="208"/>
      <c r="D1254" s="208"/>
      <c r="E1254" s="208"/>
      <c r="F1254" s="208"/>
    </row>
    <row r="1255" customFormat="true" customHeight="true" spans="2:6">
      <c r="B1255" s="242"/>
      <c r="C1255" s="208"/>
      <c r="D1255" s="208"/>
      <c r="E1255" s="208"/>
      <c r="F1255" s="208"/>
    </row>
    <row r="1256" customFormat="true" customHeight="true" spans="2:6">
      <c r="B1256" s="242"/>
      <c r="C1256" s="208"/>
      <c r="D1256" s="208"/>
      <c r="E1256" s="208"/>
      <c r="F1256" s="208"/>
    </row>
    <row r="1257" customFormat="true" customHeight="true" spans="2:6">
      <c r="B1257" s="242"/>
      <c r="C1257" s="208"/>
      <c r="D1257" s="208"/>
      <c r="E1257" s="208"/>
      <c r="F1257" s="208"/>
    </row>
    <row r="1258" customFormat="true" customHeight="true" spans="2:6">
      <c r="B1258" s="242"/>
      <c r="C1258" s="208"/>
      <c r="D1258" s="208"/>
      <c r="E1258" s="208"/>
      <c r="F1258" s="208"/>
    </row>
    <row r="1259" customFormat="true" customHeight="true" spans="2:6">
      <c r="B1259" s="242"/>
      <c r="C1259" s="208"/>
      <c r="D1259" s="208"/>
      <c r="E1259" s="208"/>
      <c r="F1259" s="208"/>
    </row>
    <row r="1260" customFormat="true" customHeight="true" spans="2:6">
      <c r="B1260" s="242"/>
      <c r="C1260" s="208"/>
      <c r="D1260" s="208"/>
      <c r="E1260" s="208"/>
      <c r="F1260" s="208"/>
    </row>
    <row r="1261" customFormat="true" customHeight="true" spans="2:6">
      <c r="B1261" s="242"/>
      <c r="C1261" s="208"/>
      <c r="D1261" s="208"/>
      <c r="E1261" s="208"/>
      <c r="F1261" s="208"/>
    </row>
    <row r="1262" customFormat="true" customHeight="true" spans="2:6">
      <c r="B1262" s="242"/>
      <c r="C1262" s="208"/>
      <c r="D1262" s="208"/>
      <c r="E1262" s="208"/>
      <c r="F1262" s="208"/>
    </row>
    <row r="1263" customFormat="true" customHeight="true" spans="2:6">
      <c r="B1263" s="242"/>
      <c r="C1263" s="208"/>
      <c r="D1263" s="208"/>
      <c r="E1263" s="208"/>
      <c r="F1263" s="208"/>
    </row>
    <row r="1264" customFormat="true" customHeight="true" spans="2:6">
      <c r="B1264" s="242"/>
      <c r="C1264" s="208"/>
      <c r="D1264" s="208"/>
      <c r="E1264" s="208"/>
      <c r="F1264" s="208"/>
    </row>
    <row r="1265" customFormat="true" customHeight="true" spans="2:6">
      <c r="B1265" s="242"/>
      <c r="C1265" s="208"/>
      <c r="D1265" s="208"/>
      <c r="E1265" s="208"/>
      <c r="F1265" s="208"/>
    </row>
    <row r="1266" customFormat="true" customHeight="true" spans="2:6">
      <c r="B1266" s="242"/>
      <c r="C1266" s="208"/>
      <c r="D1266" s="208"/>
      <c r="E1266" s="208"/>
      <c r="F1266" s="208"/>
    </row>
    <row r="1267" customFormat="true" customHeight="true" spans="2:6">
      <c r="B1267" s="242"/>
      <c r="C1267" s="208"/>
      <c r="D1267" s="208"/>
      <c r="E1267" s="208"/>
      <c r="F1267" s="208"/>
    </row>
    <row r="1268" customFormat="true" customHeight="true" spans="2:6">
      <c r="B1268" s="242"/>
      <c r="C1268" s="208"/>
      <c r="D1268" s="208"/>
      <c r="E1268" s="208"/>
      <c r="F1268" s="208"/>
    </row>
    <row r="1269" customFormat="true" customHeight="true" spans="2:6">
      <c r="B1269" s="242"/>
      <c r="C1269" s="208"/>
      <c r="D1269" s="208"/>
      <c r="E1269" s="208"/>
      <c r="F1269" s="208"/>
    </row>
    <row r="1270" customFormat="true" customHeight="true" spans="2:6">
      <c r="B1270" s="242"/>
      <c r="C1270" s="208"/>
      <c r="D1270" s="208"/>
      <c r="E1270" s="208"/>
      <c r="F1270" s="208"/>
    </row>
    <row r="1271" customFormat="true" customHeight="true" spans="2:6">
      <c r="B1271" s="242"/>
      <c r="C1271" s="208"/>
      <c r="D1271" s="208"/>
      <c r="E1271" s="208"/>
      <c r="F1271" s="208"/>
    </row>
    <row r="1272" customFormat="true" customHeight="true" spans="2:6">
      <c r="B1272" s="242"/>
      <c r="C1272" s="208"/>
      <c r="D1272" s="208"/>
      <c r="E1272" s="208"/>
      <c r="F1272" s="208"/>
    </row>
    <row r="1273" customFormat="true" customHeight="true" spans="2:6">
      <c r="B1273" s="242"/>
      <c r="C1273" s="208"/>
      <c r="D1273" s="208"/>
      <c r="E1273" s="208"/>
      <c r="F1273" s="208"/>
    </row>
    <row r="1274" customFormat="true" customHeight="true" spans="2:6">
      <c r="B1274" s="242"/>
      <c r="C1274" s="208"/>
      <c r="D1274" s="208"/>
      <c r="E1274" s="208"/>
      <c r="F1274" s="208"/>
    </row>
    <row r="1275" customFormat="true" customHeight="true" spans="2:6">
      <c r="B1275" s="242"/>
      <c r="C1275" s="208"/>
      <c r="D1275" s="208"/>
      <c r="E1275" s="208"/>
      <c r="F1275" s="208"/>
    </row>
    <row r="1276" customFormat="true" customHeight="true" spans="2:6">
      <c r="B1276" s="242"/>
      <c r="C1276" s="208"/>
      <c r="D1276" s="208"/>
      <c r="E1276" s="208"/>
      <c r="F1276" s="208"/>
    </row>
    <row r="1277" customFormat="true" customHeight="true" spans="2:6">
      <c r="B1277" s="242"/>
      <c r="C1277" s="208"/>
      <c r="D1277" s="208"/>
      <c r="E1277" s="208"/>
      <c r="F1277" s="208"/>
    </row>
    <row r="1278" customFormat="true" customHeight="true" spans="2:6">
      <c r="B1278" s="242"/>
      <c r="C1278" s="208"/>
      <c r="D1278" s="208"/>
      <c r="E1278" s="208"/>
      <c r="F1278" s="208"/>
    </row>
    <row r="1279" customFormat="true" customHeight="true" spans="2:6">
      <c r="B1279" s="242"/>
      <c r="C1279" s="208"/>
      <c r="D1279" s="208"/>
      <c r="E1279" s="208"/>
      <c r="F1279" s="208"/>
    </row>
    <row r="1280" customFormat="true" customHeight="true" spans="2:6">
      <c r="B1280" s="242"/>
      <c r="C1280" s="208"/>
      <c r="D1280" s="208"/>
      <c r="E1280" s="208"/>
      <c r="F1280" s="208"/>
    </row>
    <row r="1281" customFormat="true" customHeight="true" spans="2:6">
      <c r="B1281" s="242"/>
      <c r="C1281" s="208"/>
      <c r="D1281" s="208"/>
      <c r="E1281" s="208"/>
      <c r="F1281" s="208"/>
    </row>
    <row r="1282" customFormat="true" customHeight="true" spans="2:6">
      <c r="B1282" s="242"/>
      <c r="C1282" s="208"/>
      <c r="D1282" s="208"/>
      <c r="E1282" s="208"/>
      <c r="F1282" s="208"/>
    </row>
    <row r="1283" customFormat="true" customHeight="true" spans="2:6">
      <c r="B1283" s="242"/>
      <c r="C1283" s="208"/>
      <c r="D1283" s="208"/>
      <c r="E1283" s="208"/>
      <c r="F1283" s="208"/>
    </row>
    <row r="1284" customFormat="true" customHeight="true" spans="2:6">
      <c r="B1284" s="242"/>
      <c r="C1284" s="208"/>
      <c r="D1284" s="208"/>
      <c r="E1284" s="208"/>
      <c r="F1284" s="208"/>
    </row>
    <row r="1285" customFormat="true" customHeight="true" spans="2:6">
      <c r="B1285" s="242"/>
      <c r="C1285" s="208"/>
      <c r="D1285" s="208"/>
      <c r="E1285" s="208"/>
      <c r="F1285" s="208"/>
    </row>
    <row r="1286" customFormat="true" customHeight="true" spans="2:6">
      <c r="B1286" s="242"/>
      <c r="C1286" s="208"/>
      <c r="D1286" s="208"/>
      <c r="E1286" s="208"/>
      <c r="F1286" s="208"/>
    </row>
    <row r="1287" customFormat="true" customHeight="true" spans="2:6">
      <c r="B1287" s="242"/>
      <c r="C1287" s="208"/>
      <c r="D1287" s="208"/>
      <c r="E1287" s="208"/>
      <c r="F1287" s="208"/>
    </row>
    <row r="1288" customFormat="true" customHeight="true" spans="2:6">
      <c r="B1288" s="242"/>
      <c r="C1288" s="208"/>
      <c r="D1288" s="208"/>
      <c r="E1288" s="208"/>
      <c r="F1288" s="208"/>
    </row>
    <row r="1289" customFormat="true" customHeight="true" spans="2:6">
      <c r="B1289" s="242"/>
      <c r="C1289" s="208"/>
      <c r="D1289" s="208"/>
      <c r="E1289" s="208"/>
      <c r="F1289" s="208"/>
    </row>
    <row r="1290" customFormat="true" customHeight="true" spans="2:6">
      <c r="B1290" s="242"/>
      <c r="C1290" s="208"/>
      <c r="D1290" s="208"/>
      <c r="E1290" s="208"/>
      <c r="F1290" s="208"/>
    </row>
    <row r="1291" customFormat="true" customHeight="true" spans="2:6">
      <c r="B1291" s="242"/>
      <c r="C1291" s="208"/>
      <c r="D1291" s="208"/>
      <c r="E1291" s="208"/>
      <c r="F1291" s="208"/>
    </row>
    <row r="1292" customFormat="true" customHeight="true" spans="2:6">
      <c r="B1292" s="242"/>
      <c r="C1292" s="208"/>
      <c r="D1292" s="208"/>
      <c r="E1292" s="208"/>
      <c r="F1292" s="208"/>
    </row>
    <row r="1293" customFormat="true" customHeight="true" spans="2:6">
      <c r="B1293" s="242"/>
      <c r="C1293" s="208"/>
      <c r="D1293" s="208"/>
      <c r="E1293" s="208"/>
      <c r="F1293" s="208"/>
    </row>
    <row r="1294" customFormat="true" customHeight="true" spans="2:6">
      <c r="B1294" s="242"/>
      <c r="C1294" s="208"/>
      <c r="D1294" s="208"/>
      <c r="E1294" s="208"/>
      <c r="F1294" s="208"/>
    </row>
    <row r="1295" customFormat="true" customHeight="true" spans="2:6">
      <c r="B1295" s="242"/>
      <c r="C1295" s="208"/>
      <c r="D1295" s="208"/>
      <c r="E1295" s="208"/>
      <c r="F1295" s="208"/>
    </row>
    <row r="1296" customFormat="true" customHeight="true" spans="2:6">
      <c r="B1296" s="242"/>
      <c r="C1296" s="208"/>
      <c r="D1296" s="208"/>
      <c r="E1296" s="208"/>
      <c r="F1296" s="208"/>
    </row>
    <row r="1297" customFormat="true" customHeight="true" spans="2:6">
      <c r="B1297" s="242"/>
      <c r="C1297" s="208"/>
      <c r="D1297" s="208"/>
      <c r="E1297" s="208"/>
      <c r="F1297" s="208"/>
    </row>
    <row r="1298" customFormat="true" customHeight="true" spans="2:6">
      <c r="B1298" s="242"/>
      <c r="C1298" s="208"/>
      <c r="D1298" s="208"/>
      <c r="E1298" s="208"/>
      <c r="F1298" s="208"/>
    </row>
    <row r="1299" customFormat="true" customHeight="true" spans="2:6">
      <c r="B1299" s="242"/>
      <c r="C1299" s="208"/>
      <c r="D1299" s="208"/>
      <c r="E1299" s="208"/>
      <c r="F1299" s="208"/>
    </row>
    <row r="1300" customFormat="true" customHeight="true" spans="2:6">
      <c r="B1300" s="242"/>
      <c r="C1300" s="208"/>
      <c r="D1300" s="208"/>
      <c r="E1300" s="208"/>
      <c r="F1300" s="208"/>
    </row>
    <row r="1301" customFormat="true" customHeight="true" spans="2:6">
      <c r="B1301" s="242"/>
      <c r="C1301" s="208"/>
      <c r="D1301" s="208"/>
      <c r="E1301" s="208"/>
      <c r="F1301" s="208"/>
    </row>
    <row r="1302" customFormat="true" customHeight="true" spans="2:6">
      <c r="B1302" s="242"/>
      <c r="C1302" s="208"/>
      <c r="D1302" s="208"/>
      <c r="E1302" s="208"/>
      <c r="F1302" s="208"/>
    </row>
    <row r="1303" customFormat="true" customHeight="true" spans="2:6">
      <c r="B1303" s="242"/>
      <c r="C1303" s="208"/>
      <c r="D1303" s="208"/>
      <c r="E1303" s="208"/>
      <c r="F1303" s="208"/>
    </row>
    <row r="1304" customFormat="true" customHeight="true" spans="2:6">
      <c r="B1304" s="242"/>
      <c r="C1304" s="208"/>
      <c r="D1304" s="208"/>
      <c r="E1304" s="208"/>
      <c r="F1304" s="208"/>
    </row>
    <row r="1305" customFormat="true" customHeight="true" spans="2:6">
      <c r="B1305" s="242"/>
      <c r="C1305" s="208"/>
      <c r="D1305" s="208"/>
      <c r="E1305" s="208"/>
      <c r="F1305" s="208"/>
    </row>
    <row r="1306" customFormat="true" customHeight="true" spans="2:6">
      <c r="B1306" s="242"/>
      <c r="C1306" s="208"/>
      <c r="D1306" s="208"/>
      <c r="E1306" s="208"/>
      <c r="F1306" s="208"/>
    </row>
    <row r="1307" customFormat="true" customHeight="true" spans="2:6">
      <c r="B1307" s="242"/>
      <c r="C1307" s="208"/>
      <c r="D1307" s="208"/>
      <c r="E1307" s="208"/>
      <c r="F1307" s="208"/>
    </row>
    <row r="1308" customFormat="true" customHeight="true" spans="2:6">
      <c r="B1308" s="242"/>
      <c r="C1308" s="208"/>
      <c r="D1308" s="208"/>
      <c r="E1308" s="208"/>
      <c r="F1308" s="208"/>
    </row>
    <row r="1309" customFormat="true" customHeight="true" spans="2:6">
      <c r="B1309" s="242"/>
      <c r="C1309" s="208"/>
      <c r="D1309" s="208"/>
      <c r="E1309" s="208"/>
      <c r="F1309" s="208"/>
    </row>
    <row r="1310" customFormat="true" customHeight="true" spans="2:6">
      <c r="B1310" s="242"/>
      <c r="C1310" s="208"/>
      <c r="D1310" s="208"/>
      <c r="E1310" s="208"/>
      <c r="F1310" s="208"/>
    </row>
    <row r="1311" customFormat="true" customHeight="true" spans="2:6">
      <c r="B1311" s="242"/>
      <c r="C1311" s="208"/>
      <c r="D1311" s="208"/>
      <c r="E1311" s="208"/>
      <c r="F1311" s="208"/>
    </row>
    <row r="1312" customFormat="true" customHeight="true" spans="2:6">
      <c r="B1312" s="242"/>
      <c r="C1312" s="208"/>
      <c r="D1312" s="208"/>
      <c r="E1312" s="208"/>
      <c r="F1312" s="208"/>
    </row>
    <row r="1313" customFormat="true" customHeight="true" spans="2:6">
      <c r="B1313" s="242"/>
      <c r="C1313" s="208"/>
      <c r="D1313" s="208"/>
      <c r="E1313" s="208"/>
      <c r="F1313" s="208"/>
    </row>
    <row r="1314" customFormat="true" customHeight="true" spans="2:6">
      <c r="B1314" s="242"/>
      <c r="C1314" s="208"/>
      <c r="D1314" s="208"/>
      <c r="E1314" s="208"/>
      <c r="F1314" s="208"/>
    </row>
    <row r="1315" customFormat="true" customHeight="true" spans="2:6">
      <c r="B1315" s="242"/>
      <c r="C1315" s="208"/>
      <c r="D1315" s="208"/>
      <c r="E1315" s="208"/>
      <c r="F1315" s="208"/>
    </row>
    <row r="1316" customFormat="true" customHeight="true" spans="2:6">
      <c r="B1316" s="242"/>
      <c r="C1316" s="208"/>
      <c r="D1316" s="208"/>
      <c r="E1316" s="208"/>
      <c r="F1316" s="208"/>
    </row>
    <row r="1317" customFormat="true" customHeight="true" spans="2:6">
      <c r="B1317" s="242"/>
      <c r="C1317" s="208"/>
      <c r="D1317" s="208"/>
      <c r="E1317" s="208"/>
      <c r="F1317" s="208"/>
    </row>
    <row r="1318" customFormat="true" customHeight="true" spans="2:6">
      <c r="B1318" s="242"/>
      <c r="C1318" s="208"/>
      <c r="D1318" s="208"/>
      <c r="E1318" s="208"/>
      <c r="F1318" s="208"/>
    </row>
    <row r="1319" customFormat="true" customHeight="true" spans="2:6">
      <c r="B1319" s="242"/>
      <c r="C1319" s="208"/>
      <c r="D1319" s="208"/>
      <c r="E1319" s="208"/>
      <c r="F1319" s="208"/>
    </row>
    <row r="1320" customFormat="true" customHeight="true" spans="2:6">
      <c r="B1320" s="242"/>
      <c r="C1320" s="208"/>
      <c r="D1320" s="208"/>
      <c r="E1320" s="208"/>
      <c r="F1320" s="208"/>
    </row>
    <row r="1321" customFormat="true" customHeight="true" spans="2:6">
      <c r="B1321" s="242"/>
      <c r="C1321" s="208"/>
      <c r="D1321" s="208"/>
      <c r="E1321" s="208"/>
      <c r="F1321" s="208"/>
    </row>
    <row r="1322" customFormat="true" customHeight="true" spans="2:6">
      <c r="B1322" s="242"/>
      <c r="C1322" s="208"/>
      <c r="D1322" s="208"/>
      <c r="E1322" s="208"/>
      <c r="F1322" s="208"/>
    </row>
    <row r="1323" customFormat="true" customHeight="true" spans="2:6">
      <c r="B1323" s="242"/>
      <c r="C1323" s="208"/>
      <c r="D1323" s="208"/>
      <c r="E1323" s="208"/>
      <c r="F1323" s="208"/>
    </row>
    <row r="1324" customFormat="true" customHeight="true" spans="2:6">
      <c r="B1324" s="242"/>
      <c r="C1324" s="208"/>
      <c r="D1324" s="208"/>
      <c r="E1324" s="208"/>
      <c r="F1324" s="208"/>
    </row>
    <row r="1325" customFormat="true" customHeight="true" spans="2:6">
      <c r="B1325" s="242"/>
      <c r="C1325" s="208"/>
      <c r="D1325" s="208"/>
      <c r="E1325" s="208"/>
      <c r="F1325" s="208"/>
    </row>
    <row r="1326" customFormat="true" customHeight="true" spans="2:6">
      <c r="B1326" s="242"/>
      <c r="C1326" s="208"/>
      <c r="D1326" s="208"/>
      <c r="E1326" s="208"/>
      <c r="F1326" s="208"/>
    </row>
    <row r="1327" customFormat="true" customHeight="true" spans="2:6">
      <c r="B1327" s="242"/>
      <c r="C1327" s="208"/>
      <c r="D1327" s="208"/>
      <c r="E1327" s="208"/>
      <c r="F1327" s="208"/>
    </row>
    <row r="1328" customFormat="true" customHeight="true" spans="2:6">
      <c r="B1328" s="242"/>
      <c r="C1328" s="208"/>
      <c r="D1328" s="208"/>
      <c r="E1328" s="208"/>
      <c r="F1328" s="208"/>
    </row>
    <row r="1329" customFormat="true" customHeight="true" spans="2:6">
      <c r="B1329" s="242"/>
      <c r="C1329" s="208"/>
      <c r="D1329" s="208"/>
      <c r="E1329" s="208"/>
      <c r="F1329" s="208"/>
    </row>
    <row r="1330" customFormat="true" customHeight="true" spans="2:6">
      <c r="B1330" s="242"/>
      <c r="C1330" s="208"/>
      <c r="D1330" s="208"/>
      <c r="E1330" s="208"/>
      <c r="F1330" s="208"/>
    </row>
    <row r="1331" customFormat="true" customHeight="true" spans="2:6">
      <c r="B1331" s="242"/>
      <c r="C1331" s="208"/>
      <c r="D1331" s="208"/>
      <c r="E1331" s="208"/>
      <c r="F1331" s="208"/>
    </row>
    <row r="1332" customFormat="true" customHeight="true" spans="2:6">
      <c r="B1332" s="242"/>
      <c r="C1332" s="208"/>
      <c r="D1332" s="208"/>
      <c r="E1332" s="208"/>
      <c r="F1332" s="208"/>
    </row>
    <row r="1333" customFormat="true" customHeight="true" spans="2:6">
      <c r="B1333" s="242"/>
      <c r="C1333" s="208"/>
      <c r="D1333" s="208"/>
      <c r="E1333" s="208"/>
      <c r="F1333" s="208"/>
    </row>
    <row r="1334" customFormat="true" customHeight="true" spans="2:6">
      <c r="B1334" s="242"/>
      <c r="C1334" s="208"/>
      <c r="D1334" s="208"/>
      <c r="E1334" s="208"/>
      <c r="F1334" s="208"/>
    </row>
    <row r="1335" customFormat="true" customHeight="true" spans="2:6">
      <c r="B1335" s="242"/>
      <c r="C1335" s="208"/>
      <c r="D1335" s="208"/>
      <c r="E1335" s="208"/>
      <c r="F1335" s="208"/>
    </row>
    <row r="1336" customFormat="true" customHeight="true" spans="2:6">
      <c r="B1336" s="242"/>
      <c r="C1336" s="208"/>
      <c r="D1336" s="208"/>
      <c r="E1336" s="208"/>
      <c r="F1336" s="208"/>
    </row>
    <row r="1337" customFormat="true" customHeight="true" spans="2:6">
      <c r="B1337" s="242"/>
      <c r="C1337" s="208"/>
      <c r="D1337" s="208"/>
      <c r="E1337" s="208"/>
      <c r="F1337" s="208"/>
    </row>
    <row r="1338" customFormat="true" customHeight="true" spans="2:6">
      <c r="B1338" s="242"/>
      <c r="C1338" s="208"/>
      <c r="D1338" s="208"/>
      <c r="E1338" s="208"/>
      <c r="F1338" s="208"/>
    </row>
    <row r="1339" customFormat="true" customHeight="true" spans="2:6">
      <c r="B1339" s="242"/>
      <c r="C1339" s="208"/>
      <c r="D1339" s="208"/>
      <c r="E1339" s="208"/>
      <c r="F1339" s="208"/>
    </row>
    <row r="1340" customFormat="true" customHeight="true" spans="2:6">
      <c r="B1340" s="242"/>
      <c r="C1340" s="208"/>
      <c r="D1340" s="208"/>
      <c r="E1340" s="208"/>
      <c r="F1340" s="208"/>
    </row>
    <row r="1341" customFormat="true" customHeight="true" spans="2:6">
      <c r="B1341" s="242"/>
      <c r="C1341" s="208"/>
      <c r="D1341" s="208"/>
      <c r="E1341" s="208"/>
      <c r="F1341" s="208"/>
    </row>
    <row r="1342" customFormat="true" customHeight="true" spans="2:6">
      <c r="B1342" s="242"/>
      <c r="C1342" s="208"/>
      <c r="D1342" s="208"/>
      <c r="E1342" s="208"/>
      <c r="F1342" s="208"/>
    </row>
    <row r="1343" customFormat="true" customHeight="true" spans="2:6">
      <c r="B1343" s="242"/>
      <c r="C1343" s="208"/>
      <c r="D1343" s="208"/>
      <c r="E1343" s="208"/>
      <c r="F1343" s="208"/>
    </row>
    <row r="1344" customFormat="true" customHeight="true" spans="2:6">
      <c r="B1344" s="242"/>
      <c r="C1344" s="208"/>
      <c r="D1344" s="208"/>
      <c r="E1344" s="208"/>
      <c r="F1344" s="208"/>
    </row>
    <row r="1345" customFormat="true" customHeight="true" spans="2:6">
      <c r="B1345" s="242"/>
      <c r="C1345" s="208"/>
      <c r="D1345" s="208"/>
      <c r="E1345" s="208"/>
      <c r="F1345" s="208"/>
    </row>
    <row r="1346" customFormat="true" customHeight="true" spans="2:6">
      <c r="B1346" s="242"/>
      <c r="C1346" s="208"/>
      <c r="D1346" s="208"/>
      <c r="E1346" s="208"/>
      <c r="F1346" s="208"/>
    </row>
    <row r="1347" customFormat="true" customHeight="true" spans="2:6">
      <c r="B1347" s="242"/>
      <c r="C1347" s="208"/>
      <c r="D1347" s="208"/>
      <c r="E1347" s="208"/>
      <c r="F1347" s="208"/>
    </row>
    <row r="1348" customFormat="true" customHeight="true" spans="2:6">
      <c r="B1348" s="242"/>
      <c r="C1348" s="208"/>
      <c r="D1348" s="208"/>
      <c r="E1348" s="208"/>
      <c r="F1348" s="208"/>
    </row>
    <row r="1349" customFormat="true" customHeight="true" spans="2:6">
      <c r="B1349" s="242"/>
      <c r="C1349" s="208"/>
      <c r="D1349" s="208"/>
      <c r="E1349" s="208"/>
      <c r="F1349" s="208"/>
    </row>
    <row r="1350" customFormat="true" customHeight="true" spans="2:6">
      <c r="B1350" s="242"/>
      <c r="C1350" s="208"/>
      <c r="D1350" s="208"/>
      <c r="E1350" s="208"/>
      <c r="F1350" s="208"/>
    </row>
    <row r="1351" customFormat="true" customHeight="true" spans="2:6">
      <c r="B1351" s="242"/>
      <c r="C1351" s="208"/>
      <c r="D1351" s="208"/>
      <c r="E1351" s="208"/>
      <c r="F1351" s="208"/>
    </row>
    <row r="1352" customFormat="true" customHeight="true" spans="2:6">
      <c r="B1352" s="242"/>
      <c r="C1352" s="208"/>
      <c r="D1352" s="208"/>
      <c r="E1352" s="208"/>
      <c r="F1352" s="208"/>
    </row>
    <row r="1353" customFormat="true" customHeight="true" spans="2:6">
      <c r="B1353" s="242"/>
      <c r="C1353" s="208"/>
      <c r="D1353" s="208"/>
      <c r="E1353" s="208"/>
      <c r="F1353" s="208"/>
    </row>
    <row r="1354" customFormat="true" customHeight="true" spans="2:6">
      <c r="B1354" s="242"/>
      <c r="C1354" s="208"/>
      <c r="D1354" s="208"/>
      <c r="E1354" s="208"/>
      <c r="F1354" s="208"/>
    </row>
    <row r="1355" customFormat="true" customHeight="true" spans="2:6">
      <c r="B1355" s="242"/>
      <c r="C1355" s="208"/>
      <c r="D1355" s="208"/>
      <c r="E1355" s="208"/>
      <c r="F1355" s="208"/>
    </row>
    <row r="1356" customFormat="true" customHeight="true" spans="2:6">
      <c r="B1356" s="242"/>
      <c r="C1356" s="208"/>
      <c r="D1356" s="208"/>
      <c r="E1356" s="208"/>
      <c r="F1356" s="208"/>
    </row>
    <row r="1357" customFormat="true" customHeight="true" spans="2:6">
      <c r="B1357" s="242"/>
      <c r="C1357" s="208"/>
      <c r="D1357" s="208"/>
      <c r="E1357" s="208"/>
      <c r="F1357" s="208"/>
    </row>
    <row r="1358" customFormat="true" customHeight="true" spans="2:6">
      <c r="B1358" s="242"/>
      <c r="C1358" s="208"/>
      <c r="D1358" s="208"/>
      <c r="E1358" s="208"/>
      <c r="F1358" s="208"/>
    </row>
    <row r="1359" customFormat="true" customHeight="true" spans="2:6">
      <c r="B1359" s="242"/>
      <c r="C1359" s="208"/>
      <c r="D1359" s="208"/>
      <c r="E1359" s="208"/>
      <c r="F1359" s="208"/>
    </row>
    <row r="1360" customFormat="true" customHeight="true" spans="2:6">
      <c r="B1360" s="242"/>
      <c r="C1360" s="208"/>
      <c r="D1360" s="208"/>
      <c r="E1360" s="208"/>
      <c r="F1360" s="208"/>
    </row>
    <row r="1361" customFormat="true" customHeight="true" spans="2:6">
      <c r="B1361" s="242"/>
      <c r="C1361" s="208"/>
      <c r="D1361" s="208"/>
      <c r="E1361" s="208"/>
      <c r="F1361" s="208"/>
    </row>
    <row r="1362" customFormat="true" customHeight="true" spans="2:6">
      <c r="B1362" s="242"/>
      <c r="C1362" s="208"/>
      <c r="D1362" s="208"/>
      <c r="E1362" s="208"/>
      <c r="F1362" s="208"/>
    </row>
    <row r="1363" customFormat="true" customHeight="true" spans="2:6">
      <c r="B1363" s="242"/>
      <c r="C1363" s="208"/>
      <c r="D1363" s="208"/>
      <c r="E1363" s="208"/>
      <c r="F1363" s="208"/>
    </row>
    <row r="1364" customFormat="true" customHeight="true" spans="2:6">
      <c r="B1364" s="242"/>
      <c r="C1364" s="208"/>
      <c r="D1364" s="208"/>
      <c r="E1364" s="208"/>
      <c r="F1364" s="208"/>
    </row>
    <row r="1365" customFormat="true" customHeight="true" spans="2:6">
      <c r="B1365" s="242"/>
      <c r="C1365" s="208"/>
      <c r="D1365" s="208"/>
      <c r="E1365" s="208"/>
      <c r="F1365" s="208"/>
    </row>
    <row r="1366" customFormat="true" customHeight="true" spans="2:6">
      <c r="B1366" s="242"/>
      <c r="C1366" s="208"/>
      <c r="D1366" s="208"/>
      <c r="E1366" s="208"/>
      <c r="F1366" s="208"/>
    </row>
    <row r="1367" customFormat="true" customHeight="true" spans="2:6">
      <c r="B1367" s="242"/>
      <c r="C1367" s="208"/>
      <c r="D1367" s="208"/>
      <c r="E1367" s="208"/>
      <c r="F1367" s="208"/>
    </row>
    <row r="1368" customFormat="true" customHeight="true" spans="2:6">
      <c r="B1368" s="242"/>
      <c r="C1368" s="208"/>
      <c r="D1368" s="208"/>
      <c r="E1368" s="208"/>
      <c r="F1368" s="208"/>
    </row>
    <row r="1369" customFormat="true" customHeight="true" spans="2:6">
      <c r="B1369" s="242"/>
      <c r="C1369" s="208"/>
      <c r="D1369" s="208"/>
      <c r="E1369" s="208"/>
      <c r="F1369" s="208"/>
    </row>
    <row r="1370" customFormat="true" customHeight="true" spans="2:6">
      <c r="B1370" s="242"/>
      <c r="C1370" s="208"/>
      <c r="D1370" s="208"/>
      <c r="E1370" s="208"/>
      <c r="F1370" s="208"/>
    </row>
    <row r="1371" customFormat="true" customHeight="true" spans="2:6">
      <c r="B1371" s="242"/>
      <c r="C1371" s="208"/>
      <c r="D1371" s="208"/>
      <c r="E1371" s="208"/>
      <c r="F1371" s="208"/>
    </row>
    <row r="1372" customFormat="true" customHeight="true" spans="2:6">
      <c r="B1372" s="242"/>
      <c r="C1372" s="208"/>
      <c r="D1372" s="208"/>
      <c r="E1372" s="208"/>
      <c r="F1372" s="208"/>
    </row>
    <row r="1373" customFormat="true" customHeight="true" spans="2:6">
      <c r="B1373" s="242"/>
      <c r="C1373" s="208"/>
      <c r="D1373" s="208"/>
      <c r="E1373" s="208"/>
      <c r="F1373" s="208"/>
    </row>
    <row r="1374" customFormat="true" customHeight="true" spans="2:6">
      <c r="B1374" s="242"/>
      <c r="C1374" s="208"/>
      <c r="D1374" s="208"/>
      <c r="E1374" s="208"/>
      <c r="F1374" s="208"/>
    </row>
    <row r="1375" customFormat="true" customHeight="true" spans="2:6">
      <c r="B1375" s="242"/>
      <c r="C1375" s="208"/>
      <c r="D1375" s="208"/>
      <c r="E1375" s="208"/>
      <c r="F1375" s="208"/>
    </row>
    <row r="1376" customFormat="true" customHeight="true" spans="2:6">
      <c r="B1376" s="242"/>
      <c r="C1376" s="208"/>
      <c r="D1376" s="208"/>
      <c r="E1376" s="208"/>
      <c r="F1376" s="208"/>
    </row>
    <row r="1377" customFormat="true" customHeight="true" spans="2:6">
      <c r="B1377" s="242"/>
      <c r="C1377" s="208"/>
      <c r="D1377" s="208"/>
      <c r="E1377" s="208"/>
      <c r="F1377" s="208"/>
    </row>
    <row r="1378" customFormat="true" customHeight="true" spans="2:6">
      <c r="B1378" s="242"/>
      <c r="C1378" s="208"/>
      <c r="D1378" s="208"/>
      <c r="E1378" s="208"/>
      <c r="F1378" s="208"/>
    </row>
    <row r="1379" customFormat="true" customHeight="true" spans="2:6">
      <c r="B1379" s="242"/>
      <c r="C1379" s="208"/>
      <c r="D1379" s="208"/>
      <c r="E1379" s="208"/>
      <c r="F1379" s="208"/>
    </row>
    <row r="1380" customFormat="true" customHeight="true" spans="2:6">
      <c r="B1380" s="242"/>
      <c r="C1380" s="208"/>
      <c r="D1380" s="208"/>
      <c r="E1380" s="208"/>
      <c r="F1380" s="208"/>
    </row>
    <row r="1381" customFormat="true" customHeight="true" spans="2:6">
      <c r="B1381" s="242"/>
      <c r="C1381" s="208"/>
      <c r="D1381" s="208"/>
      <c r="E1381" s="208"/>
      <c r="F1381" s="208"/>
    </row>
    <row r="1382" customFormat="true" customHeight="true" spans="2:6">
      <c r="B1382" s="242"/>
      <c r="C1382" s="208"/>
      <c r="D1382" s="208"/>
      <c r="E1382" s="208"/>
      <c r="F1382" s="208"/>
    </row>
    <row r="1383" customFormat="true" customHeight="true" spans="2:6">
      <c r="B1383" s="242"/>
      <c r="C1383" s="208"/>
      <c r="D1383" s="208"/>
      <c r="E1383" s="208"/>
      <c r="F1383" s="208"/>
    </row>
    <row r="1384" customFormat="true" customHeight="true" spans="2:6">
      <c r="B1384" s="242"/>
      <c r="C1384" s="208"/>
      <c r="D1384" s="208"/>
      <c r="E1384" s="208"/>
      <c r="F1384" s="208"/>
    </row>
    <row r="1385" customFormat="true" customHeight="true" spans="2:6">
      <c r="B1385" s="242"/>
      <c r="C1385" s="208"/>
      <c r="D1385" s="208"/>
      <c r="E1385" s="208"/>
      <c r="F1385" s="208"/>
    </row>
    <row r="1386" customFormat="true" customHeight="true" spans="2:6">
      <c r="B1386" s="242"/>
      <c r="C1386" s="208"/>
      <c r="D1386" s="208"/>
      <c r="E1386" s="208"/>
      <c r="F1386" s="208"/>
    </row>
    <row r="1387" customFormat="true" customHeight="true" spans="2:6">
      <c r="B1387" s="242"/>
      <c r="C1387" s="208"/>
      <c r="D1387" s="208"/>
      <c r="E1387" s="208"/>
      <c r="F1387" s="208"/>
    </row>
    <row r="1388" customFormat="true" customHeight="true" spans="2:6">
      <c r="B1388" s="242"/>
      <c r="C1388" s="208"/>
      <c r="D1388" s="208"/>
      <c r="E1388" s="208"/>
      <c r="F1388" s="208"/>
    </row>
    <row r="1389" customFormat="true" customHeight="true" spans="2:6">
      <c r="B1389" s="242"/>
      <c r="C1389" s="208"/>
      <c r="D1389" s="208"/>
      <c r="E1389" s="208"/>
      <c r="F1389" s="208"/>
    </row>
    <row r="1390" customFormat="true" customHeight="true" spans="2:6">
      <c r="B1390" s="242"/>
      <c r="C1390" s="208"/>
      <c r="D1390" s="208"/>
      <c r="E1390" s="208"/>
      <c r="F1390" s="208"/>
    </row>
    <row r="1391" customFormat="true" customHeight="true" spans="2:6">
      <c r="B1391" s="242"/>
      <c r="C1391" s="208"/>
      <c r="D1391" s="208"/>
      <c r="E1391" s="208"/>
      <c r="F1391" s="208"/>
    </row>
    <row r="1392" customFormat="true" customHeight="true" spans="2:6">
      <c r="B1392" s="242"/>
      <c r="C1392" s="208"/>
      <c r="D1392" s="208"/>
      <c r="E1392" s="208"/>
      <c r="F1392" s="208"/>
    </row>
    <row r="1393" customFormat="true" customHeight="true" spans="2:6">
      <c r="B1393" s="242"/>
      <c r="C1393" s="208"/>
      <c r="D1393" s="208"/>
      <c r="E1393" s="208"/>
      <c r="F1393" s="208"/>
    </row>
    <row r="1394" customFormat="true" customHeight="true" spans="2:6">
      <c r="B1394" s="242"/>
      <c r="C1394" s="208"/>
      <c r="D1394" s="208"/>
      <c r="E1394" s="208"/>
      <c r="F1394" s="208"/>
    </row>
    <row r="1395" customFormat="true" customHeight="true" spans="2:6">
      <c r="B1395" s="242"/>
      <c r="C1395" s="208"/>
      <c r="D1395" s="208"/>
      <c r="E1395" s="208"/>
      <c r="F1395" s="208"/>
    </row>
    <row r="1396" customFormat="true" customHeight="true" spans="2:6">
      <c r="B1396" s="242"/>
      <c r="C1396" s="208"/>
      <c r="D1396" s="208"/>
      <c r="E1396" s="208"/>
      <c r="F1396" s="208"/>
    </row>
    <row r="1397" customFormat="true" customHeight="true" spans="2:6">
      <c r="B1397" s="242"/>
      <c r="C1397" s="208"/>
      <c r="D1397" s="208"/>
      <c r="E1397" s="208"/>
      <c r="F1397" s="208"/>
    </row>
    <row r="1398" customFormat="true" customHeight="true" spans="2:6">
      <c r="B1398" s="242"/>
      <c r="C1398" s="208"/>
      <c r="D1398" s="208"/>
      <c r="E1398" s="208"/>
      <c r="F1398" s="208"/>
    </row>
    <row r="1399" customFormat="true" customHeight="true" spans="2:6">
      <c r="B1399" s="242"/>
      <c r="C1399" s="208"/>
      <c r="D1399" s="208"/>
      <c r="E1399" s="208"/>
      <c r="F1399" s="208"/>
    </row>
    <row r="1400" customFormat="true" customHeight="true" spans="2:6">
      <c r="B1400" s="242"/>
      <c r="C1400" s="208"/>
      <c r="D1400" s="208"/>
      <c r="E1400" s="208"/>
      <c r="F1400" s="208"/>
    </row>
    <row r="1401" customFormat="true" customHeight="true" spans="2:6">
      <c r="B1401" s="242"/>
      <c r="C1401" s="208"/>
      <c r="D1401" s="208"/>
      <c r="E1401" s="208"/>
      <c r="F1401" s="208"/>
    </row>
    <row r="1402" customFormat="true" customHeight="true" spans="2:6">
      <c r="B1402" s="242"/>
      <c r="C1402" s="208"/>
      <c r="D1402" s="208"/>
      <c r="E1402" s="208"/>
      <c r="F1402" s="208"/>
    </row>
    <row r="1403" customFormat="true" customHeight="true" spans="2:6">
      <c r="B1403" s="242"/>
      <c r="C1403" s="208"/>
      <c r="D1403" s="208"/>
      <c r="E1403" s="208"/>
      <c r="F1403" s="208"/>
    </row>
    <row r="1404" customFormat="true" customHeight="true" spans="2:6">
      <c r="B1404" s="242"/>
      <c r="C1404" s="208"/>
      <c r="D1404" s="208"/>
      <c r="E1404" s="208"/>
      <c r="F1404" s="208"/>
    </row>
    <row r="1405" customFormat="true" customHeight="true" spans="2:6">
      <c r="B1405" s="242"/>
      <c r="C1405" s="208"/>
      <c r="D1405" s="208"/>
      <c r="E1405" s="208"/>
      <c r="F1405" s="208"/>
    </row>
    <row r="1406" customFormat="true" customHeight="true" spans="2:6">
      <c r="B1406" s="242"/>
      <c r="C1406" s="208"/>
      <c r="D1406" s="208"/>
      <c r="E1406" s="208"/>
      <c r="F1406" s="208"/>
    </row>
    <row r="1407" customFormat="true" customHeight="true" spans="2:6">
      <c r="B1407" s="242"/>
      <c r="C1407" s="208"/>
      <c r="D1407" s="208"/>
      <c r="E1407" s="208"/>
      <c r="F1407" s="208"/>
    </row>
    <row r="1408" customFormat="true" customHeight="true" spans="2:6">
      <c r="B1408" s="242"/>
      <c r="C1408" s="208"/>
      <c r="D1408" s="208"/>
      <c r="E1408" s="208"/>
      <c r="F1408" s="208"/>
    </row>
    <row r="1409" customFormat="true" customHeight="true" spans="2:6">
      <c r="B1409" s="242"/>
      <c r="C1409" s="208"/>
      <c r="D1409" s="208"/>
      <c r="E1409" s="208"/>
      <c r="F1409" s="208"/>
    </row>
    <row r="1410" customFormat="true" customHeight="true" spans="2:6">
      <c r="B1410" s="242"/>
      <c r="C1410" s="208"/>
      <c r="D1410" s="208"/>
      <c r="E1410" s="208"/>
      <c r="F1410" s="208"/>
    </row>
    <row r="1411" customFormat="true" customHeight="true" spans="2:6">
      <c r="B1411" s="242"/>
      <c r="C1411" s="208"/>
      <c r="D1411" s="208"/>
      <c r="E1411" s="208"/>
      <c r="F1411" s="208"/>
    </row>
    <row r="1412" customFormat="true" customHeight="true" spans="2:6">
      <c r="B1412" s="242"/>
      <c r="C1412" s="208"/>
      <c r="D1412" s="208"/>
      <c r="E1412" s="208"/>
      <c r="F1412" s="208"/>
    </row>
    <row r="1413" customFormat="true" customHeight="true" spans="2:6">
      <c r="B1413" s="242"/>
      <c r="C1413" s="208"/>
      <c r="D1413" s="208"/>
      <c r="E1413" s="208"/>
      <c r="F1413" s="208"/>
    </row>
    <row r="1414" customFormat="true" customHeight="true" spans="2:6">
      <c r="B1414" s="242"/>
      <c r="C1414" s="208"/>
      <c r="D1414" s="208"/>
      <c r="E1414" s="208"/>
      <c r="F1414" s="208"/>
    </row>
    <row r="1415" customFormat="true" customHeight="true" spans="2:6">
      <c r="B1415" s="242"/>
      <c r="C1415" s="208"/>
      <c r="D1415" s="208"/>
      <c r="E1415" s="208"/>
      <c r="F1415" s="208"/>
    </row>
    <row r="1416" customFormat="true" customHeight="true" spans="2:6">
      <c r="B1416" s="242"/>
      <c r="C1416" s="208"/>
      <c r="D1416" s="208"/>
      <c r="E1416" s="208"/>
      <c r="F1416" s="208"/>
    </row>
    <row r="1417" customFormat="true" customHeight="true" spans="2:6">
      <c r="B1417" s="242"/>
      <c r="C1417" s="208"/>
      <c r="D1417" s="208"/>
      <c r="E1417" s="208"/>
      <c r="F1417" s="208"/>
    </row>
    <row r="1418" customFormat="true" customHeight="true" spans="2:6">
      <c r="B1418" s="242"/>
      <c r="C1418" s="208"/>
      <c r="D1418" s="208"/>
      <c r="E1418" s="208"/>
      <c r="F1418" s="208"/>
    </row>
    <row r="1419" customFormat="true" customHeight="true" spans="2:6">
      <c r="B1419" s="242"/>
      <c r="C1419" s="208"/>
      <c r="D1419" s="208"/>
      <c r="E1419" s="208"/>
      <c r="F1419" s="208"/>
    </row>
    <row r="1420" customFormat="true" customHeight="true" spans="2:6">
      <c r="B1420" s="242"/>
      <c r="C1420" s="208"/>
      <c r="D1420" s="208"/>
      <c r="E1420" s="208"/>
      <c r="F1420" s="208"/>
    </row>
    <row r="1421" customFormat="true" customHeight="true" spans="2:6">
      <c r="B1421" s="242"/>
      <c r="C1421" s="208"/>
      <c r="D1421" s="208"/>
      <c r="E1421" s="208"/>
      <c r="F1421" s="208"/>
    </row>
    <row r="1422" customFormat="true" customHeight="true" spans="2:6">
      <c r="B1422" s="242"/>
      <c r="C1422" s="208"/>
      <c r="D1422" s="208"/>
      <c r="E1422" s="208"/>
      <c r="F1422" s="208"/>
    </row>
    <row r="1423" customFormat="true" customHeight="true" spans="2:6">
      <c r="B1423" s="242"/>
      <c r="C1423" s="208"/>
      <c r="D1423" s="208"/>
      <c r="E1423" s="208"/>
      <c r="F1423" s="208"/>
    </row>
    <row r="1424" customFormat="true" customHeight="true" spans="2:6">
      <c r="B1424" s="242"/>
      <c r="C1424" s="208"/>
      <c r="D1424" s="208"/>
      <c r="E1424" s="208"/>
      <c r="F1424" s="208"/>
    </row>
    <row r="1425" customFormat="true" customHeight="true" spans="2:6">
      <c r="B1425" s="242"/>
      <c r="C1425" s="208"/>
      <c r="D1425" s="208"/>
      <c r="E1425" s="208"/>
      <c r="F1425" s="208"/>
    </row>
    <row r="1426" customFormat="true" customHeight="true" spans="2:6">
      <c r="B1426" s="242"/>
      <c r="C1426" s="208"/>
      <c r="D1426" s="208"/>
      <c r="E1426" s="208"/>
      <c r="F1426" s="208"/>
    </row>
    <row r="1427" customFormat="true" customHeight="true" spans="2:6">
      <c r="B1427" s="242"/>
      <c r="C1427" s="208"/>
      <c r="D1427" s="208"/>
      <c r="E1427" s="208"/>
      <c r="F1427" s="208"/>
    </row>
    <row r="1428" customFormat="true" customHeight="true" spans="2:6">
      <c r="B1428" s="242"/>
      <c r="C1428" s="208"/>
      <c r="D1428" s="208"/>
      <c r="E1428" s="208"/>
      <c r="F1428" s="208"/>
    </row>
    <row r="1429" customFormat="true" customHeight="true" spans="2:6">
      <c r="B1429" s="242"/>
      <c r="C1429" s="208"/>
      <c r="D1429" s="208"/>
      <c r="E1429" s="208"/>
      <c r="F1429" s="208"/>
    </row>
    <row r="1430" customFormat="true" customHeight="true" spans="2:6">
      <c r="B1430" s="242"/>
      <c r="C1430" s="208"/>
      <c r="D1430" s="208"/>
      <c r="E1430" s="208"/>
      <c r="F1430" s="208"/>
    </row>
    <row r="1431" customFormat="true" customHeight="true" spans="2:6">
      <c r="B1431" s="242"/>
      <c r="C1431" s="208"/>
      <c r="D1431" s="208"/>
      <c r="E1431" s="208"/>
      <c r="F1431" s="208"/>
    </row>
    <row r="1432" customFormat="true" customHeight="true" spans="2:6">
      <c r="B1432" s="242"/>
      <c r="C1432" s="208"/>
      <c r="D1432" s="208"/>
      <c r="E1432" s="208"/>
      <c r="F1432" s="208"/>
    </row>
    <row r="1433" customFormat="true" customHeight="true" spans="2:6">
      <c r="B1433" s="242"/>
      <c r="C1433" s="208"/>
      <c r="D1433" s="208"/>
      <c r="E1433" s="208"/>
      <c r="F1433" s="208"/>
    </row>
    <row r="1434" customFormat="true" customHeight="true" spans="2:6">
      <c r="B1434" s="242"/>
      <c r="C1434" s="208"/>
      <c r="D1434" s="208"/>
      <c r="E1434" s="208"/>
      <c r="F1434" s="208"/>
    </row>
    <row r="1435" customFormat="true" customHeight="true" spans="2:6">
      <c r="B1435" s="242"/>
      <c r="C1435" s="208"/>
      <c r="D1435" s="208"/>
      <c r="E1435" s="208"/>
      <c r="F1435" s="208"/>
    </row>
    <row r="1436" customFormat="true" customHeight="true" spans="2:6">
      <c r="B1436" s="242"/>
      <c r="C1436" s="208"/>
      <c r="D1436" s="208"/>
      <c r="E1436" s="208"/>
      <c r="F1436" s="208"/>
    </row>
    <row r="1437" customFormat="true" customHeight="true" spans="2:6">
      <c r="B1437" s="242"/>
      <c r="C1437" s="208"/>
      <c r="D1437" s="208"/>
      <c r="E1437" s="208"/>
      <c r="F1437" s="208"/>
    </row>
    <row r="1438" customFormat="true" customHeight="true" spans="2:6">
      <c r="B1438" s="242"/>
      <c r="C1438" s="208"/>
      <c r="D1438" s="208"/>
      <c r="E1438" s="208"/>
      <c r="F1438" s="208"/>
    </row>
    <row r="1439" customFormat="true" customHeight="true" spans="2:6">
      <c r="B1439" s="242"/>
      <c r="C1439" s="208"/>
      <c r="D1439" s="208"/>
      <c r="E1439" s="208"/>
      <c r="F1439" s="208"/>
    </row>
    <row r="1440" customFormat="true" customHeight="true" spans="2:6">
      <c r="B1440" s="242"/>
      <c r="C1440" s="208"/>
      <c r="D1440" s="208"/>
      <c r="E1440" s="208"/>
      <c r="F1440" s="208"/>
    </row>
    <row r="1441" customFormat="true" customHeight="true" spans="2:6">
      <c r="B1441" s="242"/>
      <c r="C1441" s="208"/>
      <c r="D1441" s="208"/>
      <c r="E1441" s="208"/>
      <c r="F1441" s="208"/>
    </row>
    <row r="1442" customFormat="true" customHeight="true" spans="2:6">
      <c r="B1442" s="242"/>
      <c r="C1442" s="208"/>
      <c r="D1442" s="208"/>
      <c r="E1442" s="208"/>
      <c r="F1442" s="208"/>
    </row>
    <row r="1443" customFormat="true" customHeight="true" spans="2:6">
      <c r="B1443" s="242"/>
      <c r="C1443" s="208"/>
      <c r="D1443" s="208"/>
      <c r="E1443" s="208"/>
      <c r="F1443" s="208"/>
    </row>
    <row r="1444" customFormat="true" customHeight="true" spans="2:6">
      <c r="B1444" s="242"/>
      <c r="C1444" s="208"/>
      <c r="D1444" s="208"/>
      <c r="E1444" s="208"/>
      <c r="F1444" s="208"/>
    </row>
    <row r="1445" customFormat="true" customHeight="true" spans="2:6">
      <c r="B1445" s="242"/>
      <c r="C1445" s="208"/>
      <c r="D1445" s="208"/>
      <c r="E1445" s="208"/>
      <c r="F1445" s="208"/>
    </row>
    <row r="1446" customFormat="true" customHeight="true" spans="2:6">
      <c r="B1446" s="242"/>
      <c r="C1446" s="208"/>
      <c r="D1446" s="208"/>
      <c r="E1446" s="208"/>
      <c r="F1446" s="208"/>
    </row>
    <row r="1447" customFormat="true" customHeight="true" spans="2:6">
      <c r="B1447" s="242"/>
      <c r="C1447" s="208"/>
      <c r="D1447" s="208"/>
      <c r="E1447" s="208"/>
      <c r="F1447" s="208"/>
    </row>
    <row r="1448" customFormat="true" customHeight="true" spans="2:6">
      <c r="B1448" s="242"/>
      <c r="C1448" s="208"/>
      <c r="D1448" s="208"/>
      <c r="E1448" s="208"/>
      <c r="F1448" s="208"/>
    </row>
    <row r="1449" customFormat="true" customHeight="true" spans="2:6">
      <c r="B1449" s="242"/>
      <c r="C1449" s="208"/>
      <c r="D1449" s="208"/>
      <c r="E1449" s="208"/>
      <c r="F1449" s="208"/>
    </row>
    <row r="1450" customFormat="true" customHeight="true" spans="2:6">
      <c r="B1450" s="242"/>
      <c r="C1450" s="208"/>
      <c r="D1450" s="208"/>
      <c r="E1450" s="208"/>
      <c r="F1450" s="208"/>
    </row>
    <row r="1451" customFormat="true" customHeight="true" spans="2:6">
      <c r="B1451" s="242"/>
      <c r="C1451" s="208"/>
      <c r="D1451" s="208"/>
      <c r="E1451" s="208"/>
      <c r="F1451" s="208"/>
    </row>
    <row r="1452" customFormat="true" customHeight="true" spans="2:6">
      <c r="B1452" s="242"/>
      <c r="C1452" s="208"/>
      <c r="D1452" s="208"/>
      <c r="E1452" s="208"/>
      <c r="F1452" s="208"/>
    </row>
    <row r="1453" customFormat="true" customHeight="true" spans="2:6">
      <c r="B1453" s="242"/>
      <c r="C1453" s="208"/>
      <c r="D1453" s="208"/>
      <c r="E1453" s="208"/>
      <c r="F1453" s="208"/>
    </row>
    <row r="1454" customFormat="true" customHeight="true" spans="2:6">
      <c r="B1454" s="242"/>
      <c r="C1454" s="208"/>
      <c r="D1454" s="208"/>
      <c r="E1454" s="208"/>
      <c r="F1454" s="208"/>
    </row>
    <row r="1455" customFormat="true" customHeight="true" spans="2:6">
      <c r="B1455" s="242"/>
      <c r="C1455" s="208"/>
      <c r="D1455" s="208"/>
      <c r="E1455" s="208"/>
      <c r="F1455" s="208"/>
    </row>
    <row r="1456" customFormat="true" customHeight="true" spans="2:6">
      <c r="B1456" s="242"/>
      <c r="C1456" s="208"/>
      <c r="D1456" s="208"/>
      <c r="E1456" s="208"/>
      <c r="F1456" s="208"/>
    </row>
    <row r="1457" customFormat="true" customHeight="true" spans="2:6">
      <c r="B1457" s="242"/>
      <c r="C1457" s="208"/>
      <c r="D1457" s="208"/>
      <c r="E1457" s="208"/>
      <c r="F1457" s="208"/>
    </row>
    <row r="1458" customFormat="true" customHeight="true" spans="2:6">
      <c r="B1458" s="242"/>
      <c r="C1458" s="208"/>
      <c r="D1458" s="208"/>
      <c r="E1458" s="208"/>
      <c r="F1458" s="208"/>
    </row>
    <row r="1459" customFormat="true" customHeight="true" spans="2:6">
      <c r="B1459" s="242"/>
      <c r="C1459" s="208"/>
      <c r="D1459" s="208"/>
      <c r="E1459" s="208"/>
      <c r="F1459" s="208"/>
    </row>
    <row r="1460" customFormat="true" customHeight="true" spans="2:6">
      <c r="B1460" s="242"/>
      <c r="C1460" s="208"/>
      <c r="D1460" s="208"/>
      <c r="E1460" s="208"/>
      <c r="F1460" s="208"/>
    </row>
    <row r="1461" customFormat="true" customHeight="true" spans="2:6">
      <c r="B1461" s="242"/>
      <c r="C1461" s="208"/>
      <c r="D1461" s="208"/>
      <c r="E1461" s="208"/>
      <c r="F1461" s="208"/>
    </row>
    <row r="1462" customFormat="true" customHeight="true" spans="2:6">
      <c r="B1462" s="242"/>
      <c r="C1462" s="208"/>
      <c r="D1462" s="208"/>
      <c r="E1462" s="208"/>
      <c r="F1462" s="208"/>
    </row>
    <row r="1463" customFormat="true" customHeight="true" spans="2:6">
      <c r="B1463" s="242"/>
      <c r="C1463" s="208"/>
      <c r="D1463" s="208"/>
      <c r="E1463" s="208"/>
      <c r="F1463" s="208"/>
    </row>
    <row r="1464" customFormat="true" customHeight="true" spans="2:6">
      <c r="B1464" s="242"/>
      <c r="C1464" s="208"/>
      <c r="D1464" s="208"/>
      <c r="E1464" s="208"/>
      <c r="F1464" s="208"/>
    </row>
    <row r="1465" customFormat="true" customHeight="true" spans="2:6">
      <c r="B1465" s="242"/>
      <c r="C1465" s="208"/>
      <c r="D1465" s="208"/>
      <c r="E1465" s="208"/>
      <c r="F1465" s="208"/>
    </row>
    <row r="1466" customFormat="true" customHeight="true" spans="2:6">
      <c r="B1466" s="242"/>
      <c r="C1466" s="208"/>
      <c r="D1466" s="208"/>
      <c r="E1466" s="208"/>
      <c r="F1466" s="208"/>
    </row>
    <row r="1467" customFormat="true" customHeight="true" spans="2:6">
      <c r="B1467" s="242"/>
      <c r="C1467" s="208"/>
      <c r="D1467" s="208"/>
      <c r="E1467" s="208"/>
      <c r="F1467" s="208"/>
    </row>
    <row r="1468" customFormat="true" customHeight="true" spans="2:6">
      <c r="B1468" s="242"/>
      <c r="C1468" s="208"/>
      <c r="D1468" s="208"/>
      <c r="E1468" s="208"/>
      <c r="F1468" s="208"/>
    </row>
    <row r="1469" customFormat="true" customHeight="true" spans="2:6">
      <c r="B1469" s="242"/>
      <c r="C1469" s="208"/>
      <c r="D1469" s="208"/>
      <c r="E1469" s="208"/>
      <c r="F1469" s="208"/>
    </row>
    <row r="1470" customFormat="true" customHeight="true" spans="2:6">
      <c r="B1470" s="242"/>
      <c r="C1470" s="208"/>
      <c r="D1470" s="208"/>
      <c r="E1470" s="208"/>
      <c r="F1470" s="208"/>
    </row>
    <row r="1471" customFormat="true" customHeight="true" spans="2:6">
      <c r="B1471" s="242"/>
      <c r="C1471" s="208"/>
      <c r="D1471" s="208"/>
      <c r="E1471" s="208"/>
      <c r="F1471" s="208"/>
    </row>
    <row r="1472" customFormat="true" customHeight="true" spans="2:6">
      <c r="B1472" s="242"/>
      <c r="C1472" s="208"/>
      <c r="D1472" s="208"/>
      <c r="E1472" s="208"/>
      <c r="F1472" s="208"/>
    </row>
    <row r="1473" customFormat="true" customHeight="true" spans="2:6">
      <c r="B1473" s="242"/>
      <c r="C1473" s="208"/>
      <c r="D1473" s="208"/>
      <c r="E1473" s="208"/>
      <c r="F1473" s="208"/>
    </row>
    <row r="1474" customFormat="true" customHeight="true" spans="2:6">
      <c r="B1474" s="242"/>
      <c r="C1474" s="208"/>
      <c r="D1474" s="208"/>
      <c r="E1474" s="208"/>
      <c r="F1474" s="208"/>
    </row>
    <row r="1475" customFormat="true" customHeight="true" spans="2:6">
      <c r="B1475" s="242"/>
      <c r="C1475" s="208"/>
      <c r="D1475" s="208"/>
      <c r="E1475" s="208"/>
      <c r="F1475" s="208"/>
    </row>
    <row r="1476" customFormat="true" customHeight="true" spans="2:6">
      <c r="B1476" s="242"/>
      <c r="C1476" s="208"/>
      <c r="D1476" s="208"/>
      <c r="E1476" s="208"/>
      <c r="F1476" s="208"/>
    </row>
    <row r="1477" customFormat="true" customHeight="true" spans="2:6">
      <c r="B1477" s="242"/>
      <c r="C1477" s="208"/>
      <c r="D1477" s="208"/>
      <c r="E1477" s="208"/>
      <c r="F1477" s="208"/>
    </row>
    <row r="1478" customFormat="true" customHeight="true" spans="2:6">
      <c r="B1478" s="242"/>
      <c r="C1478" s="208"/>
      <c r="D1478" s="208"/>
      <c r="E1478" s="208"/>
      <c r="F1478" s="208"/>
    </row>
    <row r="1479" customFormat="true" customHeight="true" spans="2:6">
      <c r="B1479" s="242"/>
      <c r="C1479" s="208"/>
      <c r="D1479" s="208"/>
      <c r="E1479" s="208"/>
      <c r="F1479" s="208"/>
    </row>
    <row r="1480" customFormat="true" customHeight="true" spans="2:6">
      <c r="B1480" s="242"/>
      <c r="C1480" s="208"/>
      <c r="D1480" s="208"/>
      <c r="E1480" s="208"/>
      <c r="F1480" s="208"/>
    </row>
    <row r="1481" customFormat="true" customHeight="true" spans="2:6">
      <c r="B1481" s="242"/>
      <c r="C1481" s="208"/>
      <c r="D1481" s="208"/>
      <c r="E1481" s="208"/>
      <c r="F1481" s="208"/>
    </row>
    <row r="1482" customFormat="true" customHeight="true" spans="2:6">
      <c r="B1482" s="242"/>
      <c r="C1482" s="208"/>
      <c r="D1482" s="208"/>
      <c r="E1482" s="208"/>
      <c r="F1482" s="208"/>
    </row>
    <row r="1483" customFormat="true" customHeight="true" spans="2:6">
      <c r="B1483" s="242"/>
      <c r="C1483" s="208"/>
      <c r="D1483" s="208"/>
      <c r="E1483" s="208"/>
      <c r="F1483" s="208"/>
    </row>
    <row r="1484" customFormat="true" customHeight="true" spans="2:6">
      <c r="B1484" s="242"/>
      <c r="C1484" s="208"/>
      <c r="D1484" s="208"/>
      <c r="E1484" s="208"/>
      <c r="F1484" s="208"/>
    </row>
    <row r="1485" customFormat="true" customHeight="true" spans="2:6">
      <c r="B1485" s="242"/>
      <c r="C1485" s="208"/>
      <c r="D1485" s="208"/>
      <c r="E1485" s="208"/>
      <c r="F1485" s="208"/>
    </row>
    <row r="1486" customFormat="true" customHeight="true" spans="2:6">
      <c r="B1486" s="242"/>
      <c r="C1486" s="208"/>
      <c r="D1486" s="208"/>
      <c r="E1486" s="208"/>
      <c r="F1486" s="208"/>
    </row>
    <row r="1487" customFormat="true" customHeight="true" spans="2:6">
      <c r="B1487" s="242"/>
      <c r="C1487" s="208"/>
      <c r="D1487" s="208"/>
      <c r="E1487" s="208"/>
      <c r="F1487" s="208"/>
    </row>
    <row r="1488" customFormat="true" customHeight="true" spans="2:6">
      <c r="B1488" s="242"/>
      <c r="C1488" s="208"/>
      <c r="D1488" s="208"/>
      <c r="E1488" s="208"/>
      <c r="F1488" s="208"/>
    </row>
    <row r="1489" customFormat="true" customHeight="true" spans="2:6">
      <c r="B1489" s="242"/>
      <c r="C1489" s="208"/>
      <c r="D1489" s="208"/>
      <c r="E1489" s="208"/>
      <c r="F1489" s="208"/>
    </row>
    <row r="1490" customFormat="true" customHeight="true" spans="2:6">
      <c r="B1490" s="242"/>
      <c r="C1490" s="208"/>
      <c r="D1490" s="208"/>
      <c r="E1490" s="208"/>
      <c r="F1490" s="208"/>
    </row>
    <row r="1491" customFormat="true" customHeight="true" spans="2:6">
      <c r="B1491" s="242"/>
      <c r="C1491" s="208"/>
      <c r="D1491" s="208"/>
      <c r="E1491" s="208"/>
      <c r="F1491" s="208"/>
    </row>
    <row r="1492" customFormat="true" customHeight="true" spans="2:6">
      <c r="B1492" s="242"/>
      <c r="C1492" s="208"/>
      <c r="D1492" s="208"/>
      <c r="E1492" s="208"/>
      <c r="F1492" s="208"/>
    </row>
    <row r="1493" customFormat="true" customHeight="true" spans="2:6">
      <c r="B1493" s="242"/>
      <c r="C1493" s="208"/>
      <c r="D1493" s="208"/>
      <c r="E1493" s="208"/>
      <c r="F1493" s="208"/>
    </row>
    <row r="1494" customFormat="true" customHeight="true" spans="2:6">
      <c r="B1494" s="242"/>
      <c r="C1494" s="208"/>
      <c r="D1494" s="208"/>
      <c r="E1494" s="208"/>
      <c r="F1494" s="208"/>
    </row>
    <row r="1495" customFormat="true" customHeight="true" spans="2:6">
      <c r="B1495" s="242"/>
      <c r="C1495" s="208"/>
      <c r="D1495" s="208"/>
      <c r="E1495" s="208"/>
      <c r="F1495" s="208"/>
    </row>
    <row r="1496" customFormat="true" customHeight="true" spans="2:6">
      <c r="B1496" s="242"/>
      <c r="C1496" s="208"/>
      <c r="D1496" s="208"/>
      <c r="E1496" s="208"/>
      <c r="F1496" s="208"/>
    </row>
    <row r="1497" customFormat="true" customHeight="true" spans="2:6">
      <c r="B1497" s="242"/>
      <c r="C1497" s="208"/>
      <c r="D1497" s="208"/>
      <c r="E1497" s="208"/>
      <c r="F1497" s="208"/>
    </row>
    <row r="1498" customFormat="true" customHeight="true" spans="2:6">
      <c r="B1498" s="242"/>
      <c r="C1498" s="208"/>
      <c r="D1498" s="208"/>
      <c r="E1498" s="208"/>
      <c r="F1498" s="208"/>
    </row>
    <row r="1499" customFormat="true" customHeight="true" spans="2:6">
      <c r="B1499" s="242"/>
      <c r="C1499" s="208"/>
      <c r="D1499" s="208"/>
      <c r="E1499" s="208"/>
      <c r="F1499" s="208"/>
    </row>
    <row r="1500" customFormat="true" customHeight="true" spans="2:6">
      <c r="B1500" s="242"/>
      <c r="C1500" s="208"/>
      <c r="D1500" s="208"/>
      <c r="E1500" s="208"/>
      <c r="F1500" s="208"/>
    </row>
    <row r="1501" customFormat="true" customHeight="true" spans="2:6">
      <c r="B1501" s="242"/>
      <c r="C1501" s="208"/>
      <c r="D1501" s="208"/>
      <c r="E1501" s="208"/>
      <c r="F1501" s="208"/>
    </row>
    <row r="1502" customFormat="true" customHeight="true" spans="2:6">
      <c r="B1502" s="242"/>
      <c r="C1502" s="208"/>
      <c r="D1502" s="208"/>
      <c r="E1502" s="208"/>
      <c r="F1502" s="208"/>
    </row>
    <row r="1503" customFormat="true" customHeight="true" spans="2:6">
      <c r="B1503" s="242"/>
      <c r="C1503" s="208"/>
      <c r="D1503" s="208"/>
      <c r="E1503" s="208"/>
      <c r="F1503" s="208"/>
    </row>
    <row r="1504" customFormat="true" customHeight="true" spans="2:6">
      <c r="B1504" s="242"/>
      <c r="C1504" s="208"/>
      <c r="D1504" s="208"/>
      <c r="E1504" s="208"/>
      <c r="F1504" s="208"/>
    </row>
    <row r="1505" customFormat="true" customHeight="true" spans="2:6">
      <c r="B1505" s="242"/>
      <c r="C1505" s="208"/>
      <c r="D1505" s="208"/>
      <c r="E1505" s="208"/>
      <c r="F1505" s="208"/>
    </row>
    <row r="1506" customFormat="true" customHeight="true" spans="2:6">
      <c r="B1506" s="242"/>
      <c r="C1506" s="208"/>
      <c r="D1506" s="208"/>
      <c r="E1506" s="208"/>
      <c r="F1506" s="208"/>
    </row>
    <row r="1507" customFormat="true" customHeight="true" spans="2:6">
      <c r="B1507" s="242"/>
      <c r="C1507" s="208"/>
      <c r="D1507" s="208"/>
      <c r="E1507" s="208"/>
      <c r="F1507" s="208"/>
    </row>
    <row r="1508" customFormat="true" customHeight="true" spans="2:6">
      <c r="B1508" s="242"/>
      <c r="C1508" s="208"/>
      <c r="D1508" s="208"/>
      <c r="E1508" s="208"/>
      <c r="F1508" s="208"/>
    </row>
    <row r="1509" customFormat="true" customHeight="true" spans="2:6">
      <c r="B1509" s="242"/>
      <c r="C1509" s="208"/>
      <c r="D1509" s="208"/>
      <c r="E1509" s="208"/>
      <c r="F1509" s="208"/>
    </row>
    <row r="1510" customFormat="true" customHeight="true" spans="2:6">
      <c r="B1510" s="242"/>
      <c r="C1510" s="208"/>
      <c r="D1510" s="208"/>
      <c r="E1510" s="208"/>
      <c r="F1510" s="208"/>
    </row>
    <row r="1511" customFormat="true" customHeight="true" spans="2:6">
      <c r="B1511" s="242"/>
      <c r="C1511" s="208"/>
      <c r="D1511" s="208"/>
      <c r="E1511" s="208"/>
      <c r="F1511" s="208"/>
    </row>
    <row r="1512" customFormat="true" customHeight="true" spans="2:6">
      <c r="B1512" s="242"/>
      <c r="C1512" s="208"/>
      <c r="D1512" s="208"/>
      <c r="E1512" s="208"/>
      <c r="F1512" s="208"/>
    </row>
    <row r="1513" customFormat="true" customHeight="true" spans="2:6">
      <c r="B1513" s="242"/>
      <c r="C1513" s="208"/>
      <c r="D1513" s="208"/>
      <c r="E1513" s="208"/>
      <c r="F1513" s="208"/>
    </row>
    <row r="1514" customFormat="true" customHeight="true" spans="2:6">
      <c r="B1514" s="242"/>
      <c r="C1514" s="208"/>
      <c r="D1514" s="208"/>
      <c r="E1514" s="208"/>
      <c r="F1514" s="208"/>
    </row>
    <row r="1515" customFormat="true" customHeight="true" spans="2:6">
      <c r="B1515" s="242"/>
      <c r="C1515" s="208"/>
      <c r="D1515" s="208"/>
      <c r="E1515" s="208"/>
      <c r="F1515" s="208"/>
    </row>
    <row r="1516" customFormat="true" customHeight="true" spans="2:6">
      <c r="B1516" s="242"/>
      <c r="C1516" s="208"/>
      <c r="D1516" s="208"/>
      <c r="E1516" s="208"/>
      <c r="F1516" s="208"/>
    </row>
    <row r="1517" customFormat="true" customHeight="true" spans="2:6">
      <c r="B1517" s="242"/>
      <c r="C1517" s="208"/>
      <c r="D1517" s="208"/>
      <c r="E1517" s="208"/>
      <c r="F1517" s="208"/>
    </row>
    <row r="1518" customFormat="true" customHeight="true" spans="2:6">
      <c r="B1518" s="242"/>
      <c r="C1518" s="208"/>
      <c r="D1518" s="208"/>
      <c r="E1518" s="208"/>
      <c r="F1518" s="208"/>
    </row>
    <row r="1519" customFormat="true" customHeight="true" spans="2:6">
      <c r="B1519" s="242"/>
      <c r="C1519" s="208"/>
      <c r="D1519" s="208"/>
      <c r="E1519" s="208"/>
      <c r="F1519" s="208"/>
    </row>
    <row r="1520" customFormat="true" customHeight="true" spans="2:6">
      <c r="B1520" s="242"/>
      <c r="C1520" s="208"/>
      <c r="D1520" s="208"/>
      <c r="E1520" s="208"/>
      <c r="F1520" s="208"/>
    </row>
    <row r="1521" customFormat="true" customHeight="true" spans="2:6">
      <c r="B1521" s="242"/>
      <c r="C1521" s="208"/>
      <c r="D1521" s="208"/>
      <c r="E1521" s="208"/>
      <c r="F1521" s="208"/>
    </row>
    <row r="1522" customFormat="true" customHeight="true" spans="2:6">
      <c r="B1522" s="242"/>
      <c r="C1522" s="208"/>
      <c r="D1522" s="208"/>
      <c r="E1522" s="208"/>
      <c r="F1522" s="208"/>
    </row>
    <row r="1523" customFormat="true" customHeight="true" spans="2:6">
      <c r="B1523" s="242"/>
      <c r="C1523" s="208"/>
      <c r="D1523" s="208"/>
      <c r="E1523" s="208"/>
      <c r="F1523" s="208"/>
    </row>
    <row r="1524" customFormat="true" customHeight="true" spans="2:6">
      <c r="B1524" s="242"/>
      <c r="C1524" s="208"/>
      <c r="D1524" s="208"/>
      <c r="E1524" s="208"/>
      <c r="F1524" s="208"/>
    </row>
    <row r="1525" customFormat="true" customHeight="true" spans="2:6">
      <c r="B1525" s="242"/>
      <c r="C1525" s="208"/>
      <c r="D1525" s="208"/>
      <c r="E1525" s="208"/>
      <c r="F1525" s="208"/>
    </row>
    <row r="1526" customFormat="true" customHeight="true" spans="2:6">
      <c r="B1526" s="242"/>
      <c r="C1526" s="208"/>
      <c r="D1526" s="208"/>
      <c r="E1526" s="208"/>
      <c r="F1526" s="208"/>
    </row>
    <row r="1527" customFormat="true" customHeight="true" spans="2:6">
      <c r="B1527" s="242"/>
      <c r="C1527" s="208"/>
      <c r="D1527" s="208"/>
      <c r="E1527" s="208"/>
      <c r="F1527" s="208"/>
    </row>
    <row r="1528" customFormat="true" customHeight="true" spans="2:6">
      <c r="B1528" s="242"/>
      <c r="C1528" s="208"/>
      <c r="D1528" s="208"/>
      <c r="E1528" s="208"/>
      <c r="F1528" s="208"/>
    </row>
    <row r="1529" customFormat="true" customHeight="true" spans="2:6">
      <c r="B1529" s="242"/>
      <c r="C1529" s="208"/>
      <c r="D1529" s="208"/>
      <c r="E1529" s="208"/>
      <c r="F1529" s="208"/>
    </row>
    <row r="1530" customFormat="true" customHeight="true" spans="2:6">
      <c r="B1530" s="242"/>
      <c r="C1530" s="208"/>
      <c r="D1530" s="208"/>
      <c r="E1530" s="208"/>
      <c r="F1530" s="208"/>
    </row>
    <row r="1531" customFormat="true" customHeight="true" spans="2:6">
      <c r="B1531" s="242"/>
      <c r="C1531" s="208"/>
      <c r="D1531" s="208"/>
      <c r="E1531" s="208"/>
      <c r="F1531" s="208"/>
    </row>
    <row r="1532" customFormat="true" customHeight="true" spans="2:6">
      <c r="B1532" s="242"/>
      <c r="C1532" s="208"/>
      <c r="D1532" s="208"/>
      <c r="E1532" s="208"/>
      <c r="F1532" s="208"/>
    </row>
    <row r="1533" customFormat="true" customHeight="true" spans="2:6">
      <c r="B1533" s="242"/>
      <c r="C1533" s="208"/>
      <c r="D1533" s="208"/>
      <c r="E1533" s="208"/>
      <c r="F1533" s="208"/>
    </row>
    <row r="1534" customFormat="true" customHeight="true" spans="2:6">
      <c r="B1534" s="242"/>
      <c r="C1534" s="208"/>
      <c r="D1534" s="208"/>
      <c r="E1534" s="208"/>
      <c r="F1534" s="208"/>
    </row>
    <row r="1535" customFormat="true" customHeight="true" spans="2:6">
      <c r="B1535" s="242"/>
      <c r="C1535" s="208"/>
      <c r="D1535" s="208"/>
      <c r="E1535" s="208"/>
      <c r="F1535" s="208"/>
    </row>
    <row r="1536" customFormat="true" customHeight="true" spans="2:6">
      <c r="B1536" s="242"/>
      <c r="C1536" s="208"/>
      <c r="D1536" s="208"/>
      <c r="E1536" s="208"/>
      <c r="F1536" s="208"/>
    </row>
    <row r="1537" customFormat="true" customHeight="true" spans="2:6">
      <c r="B1537" s="242"/>
      <c r="C1537" s="208"/>
      <c r="D1537" s="208"/>
      <c r="E1537" s="208"/>
      <c r="F1537" s="208"/>
    </row>
    <row r="1538" customFormat="true" customHeight="true" spans="2:6">
      <c r="B1538" s="242"/>
      <c r="C1538" s="208"/>
      <c r="D1538" s="208"/>
      <c r="E1538" s="208"/>
      <c r="F1538" s="208"/>
    </row>
    <row r="1539" customFormat="true" customHeight="true" spans="2:6">
      <c r="B1539" s="242"/>
      <c r="C1539" s="208"/>
      <c r="D1539" s="208"/>
      <c r="E1539" s="208"/>
      <c r="F1539" s="208"/>
    </row>
    <row r="1540" customFormat="true" customHeight="true" spans="2:6">
      <c r="B1540" s="242"/>
      <c r="C1540" s="208"/>
      <c r="D1540" s="208"/>
      <c r="E1540" s="208"/>
      <c r="F1540" s="208"/>
    </row>
    <row r="1541" customFormat="true" customHeight="true" spans="2:6">
      <c r="B1541" s="242"/>
      <c r="C1541" s="208"/>
      <c r="D1541" s="208"/>
      <c r="E1541" s="208"/>
      <c r="F1541" s="208"/>
    </row>
    <row r="1542" customFormat="true" customHeight="true" spans="2:6">
      <c r="B1542" s="242"/>
      <c r="C1542" s="208"/>
      <c r="D1542" s="208"/>
      <c r="E1542" s="208"/>
      <c r="F1542" s="208"/>
    </row>
    <row r="1543" customFormat="true" customHeight="true" spans="2:6">
      <c r="B1543" s="242"/>
      <c r="C1543" s="208"/>
      <c r="D1543" s="208"/>
      <c r="E1543" s="208"/>
      <c r="F1543" s="208"/>
    </row>
    <row r="1544" customFormat="true" customHeight="true" spans="2:6">
      <c r="B1544" s="242"/>
      <c r="C1544" s="208"/>
      <c r="D1544" s="208"/>
      <c r="E1544" s="208"/>
      <c r="F1544" s="208"/>
    </row>
    <row r="1545" customFormat="true" customHeight="true" spans="2:6">
      <c r="B1545" s="242"/>
      <c r="C1545" s="208"/>
      <c r="D1545" s="208"/>
      <c r="E1545" s="208"/>
      <c r="F1545" s="208"/>
    </row>
    <row r="1546" customFormat="true" customHeight="true" spans="2:6">
      <c r="B1546" s="242"/>
      <c r="C1546" s="208"/>
      <c r="D1546" s="208"/>
      <c r="E1546" s="208"/>
      <c r="F1546" s="208"/>
    </row>
    <row r="1547" customFormat="true" customHeight="true" spans="2:6">
      <c r="B1547" s="242"/>
      <c r="C1547" s="208"/>
      <c r="D1547" s="208"/>
      <c r="E1547" s="208"/>
      <c r="F1547" s="208"/>
    </row>
    <row r="1548" customFormat="true" customHeight="true" spans="2:6">
      <c r="B1548" s="242"/>
      <c r="C1548" s="208"/>
      <c r="D1548" s="208"/>
      <c r="E1548" s="208"/>
      <c r="F1548" s="208"/>
    </row>
    <row r="1549" customFormat="true" customHeight="true" spans="2:6">
      <c r="B1549" s="242"/>
      <c r="C1549" s="208"/>
      <c r="D1549" s="208"/>
      <c r="E1549" s="208"/>
      <c r="F1549" s="208"/>
    </row>
    <row r="1550" customFormat="true" customHeight="true" spans="2:6">
      <c r="B1550" s="242"/>
      <c r="C1550" s="208"/>
      <c r="D1550" s="208"/>
      <c r="E1550" s="208"/>
      <c r="F1550" s="208"/>
    </row>
    <row r="1551" customFormat="true" customHeight="true" spans="2:6">
      <c r="B1551" s="242"/>
      <c r="C1551" s="208"/>
      <c r="D1551" s="208"/>
      <c r="E1551" s="208"/>
      <c r="F1551" s="208"/>
    </row>
    <row r="1552" customFormat="true" customHeight="true" spans="2:6">
      <c r="B1552" s="242"/>
      <c r="C1552" s="208"/>
      <c r="D1552" s="208"/>
      <c r="E1552" s="208"/>
      <c r="F1552" s="208"/>
    </row>
    <row r="1553" customFormat="true" customHeight="true" spans="2:6">
      <c r="B1553" s="242"/>
      <c r="C1553" s="208"/>
      <c r="D1553" s="208"/>
      <c r="E1553" s="208"/>
      <c r="F1553" s="208"/>
    </row>
    <row r="1554" customFormat="true" customHeight="true" spans="2:6">
      <c r="B1554" s="242"/>
      <c r="C1554" s="208"/>
      <c r="D1554" s="208"/>
      <c r="E1554" s="208"/>
      <c r="F1554" s="208"/>
    </row>
    <row r="1555" customFormat="true" customHeight="true" spans="2:6">
      <c r="B1555" s="242"/>
      <c r="C1555" s="208"/>
      <c r="D1555" s="208"/>
      <c r="E1555" s="208"/>
      <c r="F1555" s="208"/>
    </row>
    <row r="1556" customFormat="true" customHeight="true" spans="2:6">
      <c r="B1556" s="242"/>
      <c r="C1556" s="208"/>
      <c r="D1556" s="208"/>
      <c r="E1556" s="208"/>
      <c r="F1556" s="208"/>
    </row>
    <row r="1557" customFormat="true" customHeight="true" spans="2:6">
      <c r="B1557" s="242"/>
      <c r="C1557" s="208"/>
      <c r="D1557" s="208"/>
      <c r="E1557" s="208"/>
      <c r="F1557" s="208"/>
    </row>
    <row r="1558" customFormat="true" customHeight="true" spans="2:6">
      <c r="B1558" s="242"/>
      <c r="C1558" s="208"/>
      <c r="D1558" s="208"/>
      <c r="E1558" s="208"/>
      <c r="F1558" s="208"/>
    </row>
    <row r="1559" customFormat="true" customHeight="true" spans="2:6">
      <c r="B1559" s="242"/>
      <c r="C1559" s="208"/>
      <c r="D1559" s="208"/>
      <c r="E1559" s="208"/>
      <c r="F1559" s="208"/>
    </row>
    <row r="1560" customFormat="true" customHeight="true" spans="2:6">
      <c r="B1560" s="242"/>
      <c r="C1560" s="208"/>
      <c r="D1560" s="208"/>
      <c r="E1560" s="208"/>
      <c r="F1560" s="208"/>
    </row>
    <row r="1561" customFormat="true" customHeight="true" spans="2:6">
      <c r="B1561" s="242"/>
      <c r="C1561" s="208"/>
      <c r="D1561" s="208"/>
      <c r="E1561" s="208"/>
      <c r="F1561" s="208"/>
    </row>
    <row r="1562" customFormat="true" customHeight="true" spans="2:6">
      <c r="B1562" s="242"/>
      <c r="C1562" s="208"/>
      <c r="D1562" s="208"/>
      <c r="E1562" s="208"/>
      <c r="F1562" s="208"/>
    </row>
    <row r="1563" customFormat="true" customHeight="true" spans="2:6">
      <c r="B1563" s="242"/>
      <c r="C1563" s="208"/>
      <c r="D1563" s="208"/>
      <c r="E1563" s="208"/>
      <c r="F1563" s="208"/>
    </row>
    <row r="1564" customFormat="true" customHeight="true" spans="2:6">
      <c r="B1564" s="242"/>
      <c r="C1564" s="208"/>
      <c r="D1564" s="208"/>
      <c r="E1564" s="208"/>
      <c r="F1564" s="208"/>
    </row>
    <row r="1565" customFormat="true" customHeight="true" spans="2:6">
      <c r="B1565" s="242"/>
      <c r="C1565" s="208"/>
      <c r="D1565" s="208"/>
      <c r="E1565" s="208"/>
      <c r="F1565" s="208"/>
    </row>
    <row r="1566" customFormat="true" customHeight="true" spans="2:6">
      <c r="B1566" s="242"/>
      <c r="C1566" s="208"/>
      <c r="D1566" s="208"/>
      <c r="E1566" s="208"/>
      <c r="F1566" s="208"/>
    </row>
    <row r="1567" customFormat="true" customHeight="true" spans="2:6">
      <c r="B1567" s="242"/>
      <c r="C1567" s="208"/>
      <c r="D1567" s="208"/>
      <c r="E1567" s="208"/>
      <c r="F1567" s="208"/>
    </row>
    <row r="1568" customFormat="true" customHeight="true" spans="2:6">
      <c r="B1568" s="242"/>
      <c r="C1568" s="208"/>
      <c r="D1568" s="208"/>
      <c r="E1568" s="208"/>
      <c r="F1568" s="208"/>
    </row>
    <row r="1569" customFormat="true" customHeight="true" spans="2:6">
      <c r="B1569" s="242"/>
      <c r="C1569" s="208"/>
      <c r="D1569" s="208"/>
      <c r="E1569" s="208"/>
      <c r="F1569" s="208"/>
    </row>
    <row r="1570" customFormat="true" customHeight="true" spans="2:6">
      <c r="B1570" s="242"/>
      <c r="C1570" s="208"/>
      <c r="D1570" s="208"/>
      <c r="E1570" s="208"/>
      <c r="F1570" s="208"/>
    </row>
    <row r="1571" customFormat="true" customHeight="true" spans="2:6">
      <c r="B1571" s="242"/>
      <c r="C1571" s="208"/>
      <c r="D1571" s="208"/>
      <c r="E1571" s="208"/>
      <c r="F1571" s="208"/>
    </row>
    <row r="1572" customFormat="true" customHeight="true" spans="2:6">
      <c r="B1572" s="242"/>
      <c r="C1572" s="208"/>
      <c r="D1572" s="208"/>
      <c r="E1572" s="208"/>
      <c r="F1572" s="208"/>
    </row>
    <row r="1573" customFormat="true" customHeight="true" spans="2:6">
      <c r="B1573" s="242"/>
      <c r="C1573" s="208"/>
      <c r="D1573" s="208"/>
      <c r="E1573" s="208"/>
      <c r="F1573" s="208"/>
    </row>
    <row r="1574" customFormat="true" customHeight="true" spans="2:6">
      <c r="B1574" s="242"/>
      <c r="C1574" s="208"/>
      <c r="D1574" s="208"/>
      <c r="E1574" s="208"/>
      <c r="F1574" s="208"/>
    </row>
    <row r="1575" customFormat="true" customHeight="true" spans="2:6">
      <c r="B1575" s="242"/>
      <c r="C1575" s="208"/>
      <c r="D1575" s="208"/>
      <c r="E1575" s="208"/>
      <c r="F1575" s="208"/>
    </row>
    <row r="1576" customFormat="true" customHeight="true" spans="2:6">
      <c r="B1576" s="242"/>
      <c r="C1576" s="208"/>
      <c r="D1576" s="208"/>
      <c r="E1576" s="208"/>
      <c r="F1576" s="208"/>
    </row>
    <row r="1577" customFormat="true" customHeight="true" spans="2:6">
      <c r="B1577" s="242"/>
      <c r="C1577" s="208"/>
      <c r="D1577" s="208"/>
      <c r="E1577" s="208"/>
      <c r="F1577" s="208"/>
    </row>
    <row r="1578" customFormat="true" customHeight="true" spans="2:6">
      <c r="B1578" s="242"/>
      <c r="C1578" s="208"/>
      <c r="D1578" s="208"/>
      <c r="E1578" s="208"/>
      <c r="F1578" s="208"/>
    </row>
    <row r="1579" customFormat="true" customHeight="true" spans="2:6">
      <c r="B1579" s="242"/>
      <c r="C1579" s="208"/>
      <c r="D1579" s="208"/>
      <c r="E1579" s="208"/>
      <c r="F1579" s="208"/>
    </row>
    <row r="1580" customFormat="true" customHeight="true" spans="2:6">
      <c r="B1580" s="242"/>
      <c r="C1580" s="208"/>
      <c r="D1580" s="208"/>
      <c r="E1580" s="208"/>
      <c r="F1580" s="208"/>
    </row>
    <row r="1581" customFormat="true" customHeight="true" spans="2:6">
      <c r="B1581" s="242"/>
      <c r="C1581" s="208"/>
      <c r="D1581" s="208"/>
      <c r="E1581" s="208"/>
      <c r="F1581" s="208"/>
    </row>
    <row r="1582" customFormat="true" customHeight="true" spans="2:6">
      <c r="B1582" s="242"/>
      <c r="C1582" s="208"/>
      <c r="D1582" s="208"/>
      <c r="E1582" s="208"/>
      <c r="F1582" s="208"/>
    </row>
    <row r="1583" customFormat="true" customHeight="true" spans="2:6">
      <c r="B1583" s="242"/>
      <c r="C1583" s="208"/>
      <c r="D1583" s="208"/>
      <c r="E1583" s="208"/>
      <c r="F1583" s="208"/>
    </row>
    <row r="1584" customFormat="true" customHeight="true" spans="2:6">
      <c r="B1584" s="242"/>
      <c r="C1584" s="208"/>
      <c r="D1584" s="208"/>
      <c r="E1584" s="208"/>
      <c r="F1584" s="208"/>
    </row>
    <row r="1585" customFormat="true" customHeight="true" spans="2:6">
      <c r="B1585" s="242"/>
      <c r="C1585" s="208"/>
      <c r="D1585" s="208"/>
      <c r="E1585" s="208"/>
      <c r="F1585" s="208"/>
    </row>
    <row r="1586" customFormat="true" customHeight="true" spans="2:6">
      <c r="B1586" s="242"/>
      <c r="C1586" s="208"/>
      <c r="D1586" s="208"/>
      <c r="E1586" s="208"/>
      <c r="F1586" s="208"/>
    </row>
    <row r="1587" customFormat="true" customHeight="true" spans="2:6">
      <c r="B1587" s="242"/>
      <c r="C1587" s="208"/>
      <c r="D1587" s="208"/>
      <c r="E1587" s="208"/>
      <c r="F1587" s="208"/>
    </row>
    <row r="1588" customFormat="true" customHeight="true" spans="2:6">
      <c r="B1588" s="242"/>
      <c r="C1588" s="208"/>
      <c r="D1588" s="208"/>
      <c r="E1588" s="208"/>
      <c r="F1588" s="208"/>
    </row>
    <row r="1589" customFormat="true" customHeight="true" spans="2:6">
      <c r="B1589" s="242"/>
      <c r="C1589" s="208"/>
      <c r="D1589" s="208"/>
      <c r="E1589" s="208"/>
      <c r="F1589" s="208"/>
    </row>
    <row r="1590" customFormat="true" customHeight="true" spans="2:6">
      <c r="B1590" s="242"/>
      <c r="C1590" s="208"/>
      <c r="D1590" s="208"/>
      <c r="E1590" s="208"/>
      <c r="F1590" s="208"/>
    </row>
    <row r="1591" customFormat="true" customHeight="true" spans="2:6">
      <c r="B1591" s="242"/>
      <c r="C1591" s="208"/>
      <c r="D1591" s="208"/>
      <c r="E1591" s="208"/>
      <c r="F1591" s="208"/>
    </row>
    <row r="1592" customFormat="true" customHeight="true" spans="2:6">
      <c r="B1592" s="242"/>
      <c r="C1592" s="208"/>
      <c r="D1592" s="208"/>
      <c r="E1592" s="208"/>
      <c r="F1592" s="208"/>
    </row>
    <row r="1593" customFormat="true" customHeight="true" spans="2:6">
      <c r="B1593" s="242"/>
      <c r="C1593" s="208"/>
      <c r="D1593" s="208"/>
      <c r="E1593" s="208"/>
      <c r="F1593" s="208"/>
    </row>
    <row r="1594" customFormat="true" customHeight="true" spans="2:6">
      <c r="B1594" s="242"/>
      <c r="C1594" s="208"/>
      <c r="D1594" s="208"/>
      <c r="E1594" s="208"/>
      <c r="F1594" s="208"/>
    </row>
    <row r="1595" customFormat="true" customHeight="true" spans="2:6">
      <c r="B1595" s="242"/>
      <c r="C1595" s="208"/>
      <c r="D1595" s="208"/>
      <c r="E1595" s="208"/>
      <c r="F1595" s="208"/>
    </row>
    <row r="1596" customFormat="true" customHeight="true" spans="2:6">
      <c r="B1596" s="242"/>
      <c r="C1596" s="208"/>
      <c r="D1596" s="208"/>
      <c r="E1596" s="208"/>
      <c r="F1596" s="208"/>
    </row>
    <row r="1597" customFormat="true" customHeight="true" spans="2:6">
      <c r="B1597" s="242"/>
      <c r="C1597" s="208"/>
      <c r="D1597" s="208"/>
      <c r="E1597" s="208"/>
      <c r="F1597" s="208"/>
    </row>
    <row r="1598" customFormat="true" customHeight="true" spans="2:6">
      <c r="B1598" s="242"/>
      <c r="C1598" s="208"/>
      <c r="D1598" s="208"/>
      <c r="E1598" s="208"/>
      <c r="F1598" s="208"/>
    </row>
    <row r="1599" customFormat="true" customHeight="true" spans="2:6">
      <c r="B1599" s="242"/>
      <c r="C1599" s="208"/>
      <c r="D1599" s="208"/>
      <c r="E1599" s="208"/>
      <c r="F1599" s="208"/>
    </row>
    <row r="1600" customFormat="true" customHeight="true" spans="2:6">
      <c r="B1600" s="242"/>
      <c r="C1600" s="208"/>
      <c r="D1600" s="208"/>
      <c r="E1600" s="208"/>
      <c r="F1600" s="208"/>
    </row>
    <row r="1601" customFormat="true" customHeight="true" spans="2:6">
      <c r="B1601" s="242"/>
      <c r="C1601" s="208"/>
      <c r="D1601" s="208"/>
      <c r="E1601" s="208"/>
      <c r="F1601" s="208"/>
    </row>
    <row r="1602" customFormat="true" customHeight="true" spans="2:6">
      <c r="B1602" s="242"/>
      <c r="C1602" s="208"/>
      <c r="D1602" s="208"/>
      <c r="E1602" s="208"/>
      <c r="F1602" s="208"/>
    </row>
    <row r="1603" customFormat="true" customHeight="true" spans="2:6">
      <c r="B1603" s="242"/>
      <c r="C1603" s="208"/>
      <c r="D1603" s="208"/>
      <c r="E1603" s="208"/>
      <c r="F1603" s="208"/>
    </row>
    <row r="1604" customFormat="true" customHeight="true" spans="2:6">
      <c r="B1604" s="242"/>
      <c r="C1604" s="208"/>
      <c r="D1604" s="208"/>
      <c r="E1604" s="208"/>
      <c r="F1604" s="208"/>
    </row>
    <row r="1605" customFormat="true" customHeight="true" spans="2:6">
      <c r="B1605" s="242"/>
      <c r="C1605" s="208"/>
      <c r="D1605" s="208"/>
      <c r="E1605" s="208"/>
      <c r="F1605" s="208"/>
    </row>
    <row r="1606" customFormat="true" customHeight="true" spans="2:6">
      <c r="B1606" s="242"/>
      <c r="C1606" s="208"/>
      <c r="D1606" s="208"/>
      <c r="E1606" s="208"/>
      <c r="F1606" s="208"/>
    </row>
    <row r="1607" customFormat="true" customHeight="true" spans="2:6">
      <c r="B1607" s="242"/>
      <c r="C1607" s="208"/>
      <c r="D1607" s="208"/>
      <c r="E1607" s="208"/>
      <c r="F1607" s="208"/>
    </row>
    <row r="1608" customFormat="true" customHeight="true" spans="2:6">
      <c r="B1608" s="242"/>
      <c r="C1608" s="208"/>
      <c r="D1608" s="208"/>
      <c r="E1608" s="208"/>
      <c r="F1608" s="208"/>
    </row>
    <row r="1609" customFormat="true" customHeight="true" spans="2:6">
      <c r="B1609" s="242"/>
      <c r="C1609" s="208"/>
      <c r="D1609" s="208"/>
      <c r="E1609" s="208"/>
      <c r="F1609" s="208"/>
    </row>
    <row r="1610" customFormat="true" customHeight="true" spans="2:6">
      <c r="B1610" s="242"/>
      <c r="C1610" s="208"/>
      <c r="D1610" s="208"/>
      <c r="E1610" s="208"/>
      <c r="F1610" s="208"/>
    </row>
    <row r="1611" customFormat="true" customHeight="true" spans="2:6">
      <c r="B1611" s="242"/>
      <c r="C1611" s="208"/>
      <c r="D1611" s="208"/>
      <c r="E1611" s="208"/>
      <c r="F1611" s="208"/>
    </row>
    <row r="1612" customFormat="true" customHeight="true" spans="2:6">
      <c r="B1612" s="242"/>
      <c r="C1612" s="208"/>
      <c r="D1612" s="208"/>
      <c r="E1612" s="208"/>
      <c r="F1612" s="208"/>
    </row>
    <row r="1613" customFormat="true" customHeight="true" spans="2:6">
      <c r="B1613" s="242"/>
      <c r="C1613" s="208"/>
      <c r="D1613" s="208"/>
      <c r="E1613" s="208"/>
      <c r="F1613" s="208"/>
    </row>
    <row r="1614" customFormat="true" customHeight="true" spans="2:6">
      <c r="B1614" s="242"/>
      <c r="C1614" s="208"/>
      <c r="D1614" s="208"/>
      <c r="E1614" s="208"/>
      <c r="F1614" s="208"/>
    </row>
    <row r="1615" customFormat="true" customHeight="true" spans="2:6">
      <c r="B1615" s="242"/>
      <c r="C1615" s="208"/>
      <c r="D1615" s="208"/>
      <c r="E1615" s="208"/>
      <c r="F1615" s="208"/>
    </row>
    <row r="1616" customFormat="true" customHeight="true" spans="2:6">
      <c r="B1616" s="242"/>
      <c r="C1616" s="208"/>
      <c r="D1616" s="208"/>
      <c r="E1616" s="208"/>
      <c r="F1616" s="208"/>
    </row>
    <row r="1617" customFormat="true" customHeight="true" spans="2:6">
      <c r="B1617" s="242"/>
      <c r="C1617" s="208"/>
      <c r="D1617" s="208"/>
      <c r="E1617" s="208"/>
      <c r="F1617" s="208"/>
    </row>
    <row r="1618" customFormat="true" customHeight="true" spans="2:6">
      <c r="B1618" s="242"/>
      <c r="C1618" s="208"/>
      <c r="D1618" s="208"/>
      <c r="E1618" s="208"/>
      <c r="F1618" s="208"/>
    </row>
    <row r="1619" customFormat="true" customHeight="true" spans="2:6">
      <c r="B1619" s="242"/>
      <c r="C1619" s="208"/>
      <c r="D1619" s="208"/>
      <c r="E1619" s="208"/>
      <c r="F1619" s="208"/>
    </row>
    <row r="1620" customFormat="true" customHeight="true" spans="2:6">
      <c r="B1620" s="242"/>
      <c r="C1620" s="208"/>
      <c r="D1620" s="208"/>
      <c r="E1620" s="208"/>
      <c r="F1620" s="208"/>
    </row>
    <row r="1621" customFormat="true" customHeight="true" spans="2:6">
      <c r="B1621" s="242"/>
      <c r="C1621" s="208"/>
      <c r="D1621" s="208"/>
      <c r="E1621" s="208"/>
      <c r="F1621" s="208"/>
    </row>
    <row r="1622" customFormat="true" customHeight="true" spans="2:6">
      <c r="B1622" s="242"/>
      <c r="C1622" s="208"/>
      <c r="D1622" s="208"/>
      <c r="E1622" s="208"/>
      <c r="F1622" s="208"/>
    </row>
    <row r="1623" customFormat="true" customHeight="true" spans="2:6">
      <c r="B1623" s="242"/>
      <c r="C1623" s="208"/>
      <c r="D1623" s="208"/>
      <c r="E1623" s="208"/>
      <c r="F1623" s="208"/>
    </row>
    <row r="1624" customFormat="true" customHeight="true" spans="2:6">
      <c r="B1624" s="242"/>
      <c r="C1624" s="208"/>
      <c r="D1624" s="208"/>
      <c r="E1624" s="208"/>
      <c r="F1624" s="208"/>
    </row>
    <row r="1625" customFormat="true" customHeight="true" spans="2:6">
      <c r="B1625" s="242"/>
      <c r="C1625" s="208"/>
      <c r="D1625" s="208"/>
      <c r="E1625" s="208"/>
      <c r="F1625" s="208"/>
    </row>
    <row r="1626" customFormat="true" customHeight="true" spans="2:6">
      <c r="B1626" s="242"/>
      <c r="C1626" s="208"/>
      <c r="D1626" s="208"/>
      <c r="E1626" s="208"/>
      <c r="F1626" s="208"/>
    </row>
    <row r="1627" customFormat="true" customHeight="true" spans="2:6">
      <c r="B1627" s="242"/>
      <c r="C1627" s="208"/>
      <c r="D1627" s="208"/>
      <c r="E1627" s="208"/>
      <c r="F1627" s="208"/>
    </row>
    <row r="1628" customFormat="true" customHeight="true" spans="2:6">
      <c r="B1628" s="242"/>
      <c r="C1628" s="208"/>
      <c r="D1628" s="208"/>
      <c r="E1628" s="208"/>
      <c r="F1628" s="208"/>
    </row>
    <row r="1629" customFormat="true" customHeight="true" spans="2:6">
      <c r="B1629" s="242"/>
      <c r="C1629" s="208"/>
      <c r="D1629" s="208"/>
      <c r="E1629" s="208"/>
      <c r="F1629" s="208"/>
    </row>
    <row r="1630" customFormat="true" customHeight="true" spans="2:6">
      <c r="B1630" s="242"/>
      <c r="C1630" s="208"/>
      <c r="D1630" s="208"/>
      <c r="E1630" s="208"/>
      <c r="F1630" s="208"/>
    </row>
    <row r="1631" customFormat="true" customHeight="true" spans="2:6">
      <c r="B1631" s="242"/>
      <c r="C1631" s="208"/>
      <c r="D1631" s="208"/>
      <c r="E1631" s="208"/>
      <c r="F1631" s="208"/>
    </row>
    <row r="1632" customFormat="true" customHeight="true" spans="2:6">
      <c r="B1632" s="242"/>
      <c r="C1632" s="208"/>
      <c r="D1632" s="208"/>
      <c r="E1632" s="208"/>
      <c r="F1632" s="208"/>
    </row>
    <row r="1633" customFormat="true" customHeight="true" spans="2:6">
      <c r="B1633" s="242"/>
      <c r="C1633" s="208"/>
      <c r="D1633" s="208"/>
      <c r="E1633" s="208"/>
      <c r="F1633" s="208"/>
    </row>
    <row r="1634" customFormat="true" customHeight="true" spans="2:6">
      <c r="B1634" s="242"/>
      <c r="C1634" s="208"/>
      <c r="D1634" s="208"/>
      <c r="E1634" s="208"/>
      <c r="F1634" s="208"/>
    </row>
    <row r="1635" customFormat="true" customHeight="true" spans="2:6">
      <c r="B1635" s="242"/>
      <c r="C1635" s="208"/>
      <c r="D1635" s="208"/>
      <c r="E1635" s="208"/>
      <c r="F1635" s="208"/>
    </row>
    <row r="1636" customFormat="true" customHeight="true" spans="2:6">
      <c r="B1636" s="242"/>
      <c r="C1636" s="208"/>
      <c r="D1636" s="208"/>
      <c r="E1636" s="208"/>
      <c r="F1636" s="208"/>
    </row>
    <row r="1637" customFormat="true" customHeight="true" spans="2:6">
      <c r="B1637" s="242"/>
      <c r="C1637" s="208"/>
      <c r="D1637" s="208"/>
      <c r="E1637" s="208"/>
      <c r="F1637" s="208"/>
    </row>
    <row r="1638" customFormat="true" customHeight="true" spans="2:6">
      <c r="B1638" s="242"/>
      <c r="C1638" s="208"/>
      <c r="D1638" s="208"/>
      <c r="E1638" s="208"/>
      <c r="F1638" s="208"/>
    </row>
    <row r="1639" customFormat="true" customHeight="true" spans="2:6">
      <c r="B1639" s="242"/>
      <c r="C1639" s="208"/>
      <c r="D1639" s="208"/>
      <c r="E1639" s="208"/>
      <c r="F1639" s="208"/>
    </row>
    <row r="1640" customFormat="true" customHeight="true" spans="2:6">
      <c r="B1640" s="242"/>
      <c r="C1640" s="208"/>
      <c r="D1640" s="208"/>
      <c r="E1640" s="208"/>
      <c r="F1640" s="208"/>
    </row>
    <row r="1641" customFormat="true" customHeight="true" spans="2:6">
      <c r="B1641" s="242"/>
      <c r="C1641" s="208"/>
      <c r="D1641" s="208"/>
      <c r="E1641" s="208"/>
      <c r="F1641" s="208"/>
    </row>
    <row r="1642" customFormat="true" customHeight="true" spans="2:6">
      <c r="B1642" s="242"/>
      <c r="C1642" s="208"/>
      <c r="D1642" s="208"/>
      <c r="E1642" s="208"/>
      <c r="F1642" s="208"/>
    </row>
    <row r="1643" customFormat="true" customHeight="true" spans="2:6">
      <c r="B1643" s="242"/>
      <c r="C1643" s="208"/>
      <c r="D1643" s="208"/>
      <c r="E1643" s="208"/>
      <c r="F1643" s="208"/>
    </row>
    <row r="1644" customFormat="true" customHeight="true" spans="2:6">
      <c r="B1644" s="242"/>
      <c r="C1644" s="208"/>
      <c r="D1644" s="208"/>
      <c r="E1644" s="208"/>
      <c r="F1644" s="208"/>
    </row>
    <row r="1645" customFormat="true" customHeight="true" spans="2:6">
      <c r="B1645" s="242"/>
      <c r="C1645" s="208"/>
      <c r="D1645" s="208"/>
      <c r="E1645" s="208"/>
      <c r="F1645" s="208"/>
    </row>
    <row r="1646" customFormat="true" customHeight="true" spans="2:6">
      <c r="B1646" s="242"/>
      <c r="C1646" s="208"/>
      <c r="D1646" s="208"/>
      <c r="E1646" s="208"/>
      <c r="F1646" s="208"/>
    </row>
    <row r="1647" customFormat="true" customHeight="true" spans="2:6">
      <c r="B1647" s="242"/>
      <c r="C1647" s="208"/>
      <c r="D1647" s="208"/>
      <c r="E1647" s="208"/>
      <c r="F1647" s="208"/>
    </row>
    <row r="1648" customFormat="true" customHeight="true" spans="2:6">
      <c r="B1648" s="242"/>
      <c r="C1648" s="208"/>
      <c r="D1648" s="208"/>
      <c r="E1648" s="208"/>
      <c r="F1648" s="208"/>
    </row>
    <row r="1649" customFormat="true" customHeight="true" spans="2:6">
      <c r="B1649" s="242"/>
      <c r="C1649" s="208"/>
      <c r="D1649" s="208"/>
      <c r="E1649" s="208"/>
      <c r="F1649" s="208"/>
    </row>
    <row r="1650" customFormat="true" customHeight="true" spans="2:6">
      <c r="B1650" s="242"/>
      <c r="C1650" s="208"/>
      <c r="D1650" s="208"/>
      <c r="E1650" s="208"/>
      <c r="F1650" s="208"/>
    </row>
    <row r="1651" customFormat="true" customHeight="true" spans="2:6">
      <c r="B1651" s="242"/>
      <c r="C1651" s="208"/>
      <c r="D1651" s="208"/>
      <c r="E1651" s="208"/>
      <c r="F1651" s="208"/>
    </row>
    <row r="1652" customFormat="true" customHeight="true" spans="2:6">
      <c r="B1652" s="242"/>
      <c r="C1652" s="208"/>
      <c r="D1652" s="208"/>
      <c r="E1652" s="208"/>
      <c r="F1652" s="208"/>
    </row>
    <row r="1653" customFormat="true" customHeight="true" spans="2:6">
      <c r="B1653" s="242"/>
      <c r="C1653" s="208"/>
      <c r="D1653" s="208"/>
      <c r="E1653" s="208"/>
      <c r="F1653" s="208"/>
    </row>
    <row r="1654" customFormat="true" customHeight="true" spans="2:6">
      <c r="B1654" s="242"/>
      <c r="C1654" s="208"/>
      <c r="D1654" s="208"/>
      <c r="E1654" s="208"/>
      <c r="F1654" s="208"/>
    </row>
    <row r="1655" customFormat="true" customHeight="true" spans="2:6">
      <c r="B1655" s="242"/>
      <c r="C1655" s="208"/>
      <c r="D1655" s="208"/>
      <c r="E1655" s="208"/>
      <c r="F1655" s="208"/>
    </row>
    <row r="1656" customFormat="true" customHeight="true" spans="2:6">
      <c r="B1656" s="242"/>
      <c r="C1656" s="208"/>
      <c r="D1656" s="208"/>
      <c r="E1656" s="208"/>
      <c r="F1656" s="208"/>
    </row>
    <row r="1657" customFormat="true" customHeight="true" spans="2:6">
      <c r="B1657" s="242"/>
      <c r="C1657" s="208"/>
      <c r="D1657" s="208"/>
      <c r="E1657" s="208"/>
      <c r="F1657" s="208"/>
    </row>
    <row r="1658" customFormat="true" customHeight="true" spans="2:6">
      <c r="B1658" s="242"/>
      <c r="C1658" s="208"/>
      <c r="D1658" s="208"/>
      <c r="E1658" s="208"/>
      <c r="F1658" s="208"/>
    </row>
    <row r="1659" customFormat="true" customHeight="true" spans="2:6">
      <c r="B1659" s="242"/>
      <c r="C1659" s="208"/>
      <c r="D1659" s="208"/>
      <c r="E1659" s="208"/>
      <c r="F1659" s="208"/>
    </row>
    <row r="1660" customFormat="true" customHeight="true" spans="2:6">
      <c r="B1660" s="242"/>
      <c r="C1660" s="208"/>
      <c r="D1660" s="208"/>
      <c r="E1660" s="208"/>
      <c r="F1660" s="208"/>
    </row>
    <row r="1661" customFormat="true" customHeight="true" spans="2:6">
      <c r="B1661" s="242"/>
      <c r="C1661" s="208"/>
      <c r="D1661" s="208"/>
      <c r="E1661" s="208"/>
      <c r="F1661" s="208"/>
    </row>
    <row r="1662" customFormat="true" customHeight="true" spans="2:6">
      <c r="B1662" s="242"/>
      <c r="C1662" s="208"/>
      <c r="D1662" s="208"/>
      <c r="E1662" s="208"/>
      <c r="F1662" s="208"/>
    </row>
    <row r="1663" customFormat="true" customHeight="true" spans="2:6">
      <c r="B1663" s="242"/>
      <c r="C1663" s="208"/>
      <c r="D1663" s="208"/>
      <c r="E1663" s="208"/>
      <c r="F1663" s="208"/>
    </row>
    <row r="1664" customFormat="true" customHeight="true" spans="2:6">
      <c r="B1664" s="242"/>
      <c r="C1664" s="208"/>
      <c r="D1664" s="208"/>
      <c r="E1664" s="208"/>
      <c r="F1664" s="208"/>
    </row>
    <row r="1665" customFormat="true" customHeight="true" spans="2:6">
      <c r="B1665" s="242"/>
      <c r="C1665" s="208"/>
      <c r="D1665" s="208"/>
      <c r="E1665" s="208"/>
      <c r="F1665" s="208"/>
    </row>
    <row r="1666" customFormat="true" customHeight="true" spans="2:6">
      <c r="B1666" s="242"/>
      <c r="C1666" s="208"/>
      <c r="D1666" s="208"/>
      <c r="E1666" s="208"/>
      <c r="F1666" s="208"/>
    </row>
    <row r="1667" customFormat="true" customHeight="true" spans="2:6">
      <c r="B1667" s="242"/>
      <c r="C1667" s="208"/>
      <c r="D1667" s="208"/>
      <c r="E1667" s="208"/>
      <c r="F1667" s="208"/>
    </row>
    <row r="1668" customFormat="true" customHeight="true" spans="2:6">
      <c r="B1668" s="242"/>
      <c r="C1668" s="208"/>
      <c r="D1668" s="208"/>
      <c r="E1668" s="208"/>
      <c r="F1668" s="208"/>
    </row>
    <row r="1669" customFormat="true" customHeight="true" spans="2:6">
      <c r="B1669" s="242"/>
      <c r="C1669" s="208"/>
      <c r="D1669" s="208"/>
      <c r="E1669" s="208"/>
      <c r="F1669" s="208"/>
    </row>
    <row r="1670" customFormat="true" customHeight="true" spans="2:6">
      <c r="B1670" s="242"/>
      <c r="C1670" s="208"/>
      <c r="D1670" s="208"/>
      <c r="E1670" s="208"/>
      <c r="F1670" s="208"/>
    </row>
    <row r="1671" customFormat="true" customHeight="true" spans="2:6">
      <c r="B1671" s="242"/>
      <c r="C1671" s="208"/>
      <c r="D1671" s="208"/>
      <c r="E1671" s="208"/>
      <c r="F1671" s="208"/>
    </row>
    <row r="1672" customFormat="true" customHeight="true" spans="2:6">
      <c r="B1672" s="242"/>
      <c r="C1672" s="208"/>
      <c r="D1672" s="208"/>
      <c r="E1672" s="208"/>
      <c r="F1672" s="208"/>
    </row>
    <row r="1673" customFormat="true" customHeight="true" spans="2:6">
      <c r="B1673" s="242"/>
      <c r="C1673" s="208"/>
      <c r="D1673" s="208"/>
      <c r="E1673" s="208"/>
      <c r="F1673" s="208"/>
    </row>
    <row r="1674" customFormat="true" customHeight="true" spans="2:6">
      <c r="B1674" s="242"/>
      <c r="C1674" s="208"/>
      <c r="D1674" s="208"/>
      <c r="E1674" s="208"/>
      <c r="F1674" s="208"/>
    </row>
    <row r="1675" customFormat="true" customHeight="true" spans="2:6">
      <c r="B1675" s="242"/>
      <c r="C1675" s="208"/>
      <c r="D1675" s="208"/>
      <c r="E1675" s="208"/>
      <c r="F1675" s="208"/>
    </row>
    <row r="1676" customFormat="true" customHeight="true" spans="2:6">
      <c r="B1676" s="242"/>
      <c r="C1676" s="208"/>
      <c r="D1676" s="208"/>
      <c r="E1676" s="208"/>
      <c r="F1676" s="208"/>
    </row>
    <row r="1677" customFormat="true" customHeight="true" spans="2:6">
      <c r="B1677" s="242"/>
      <c r="C1677" s="208"/>
      <c r="D1677" s="208"/>
      <c r="E1677" s="208"/>
      <c r="F1677" s="208"/>
    </row>
    <row r="1678" customFormat="true" customHeight="true" spans="2:6">
      <c r="B1678" s="242"/>
      <c r="C1678" s="208"/>
      <c r="D1678" s="208"/>
      <c r="E1678" s="208"/>
      <c r="F1678" s="208"/>
    </row>
    <row r="1679" customFormat="true" customHeight="true" spans="2:6">
      <c r="B1679" s="242"/>
      <c r="C1679" s="208"/>
      <c r="D1679" s="208"/>
      <c r="E1679" s="208"/>
      <c r="F1679" s="208"/>
    </row>
    <row r="1680" customFormat="true" customHeight="true" spans="2:6">
      <c r="B1680" s="242"/>
      <c r="C1680" s="208"/>
      <c r="D1680" s="208"/>
      <c r="E1680" s="208"/>
      <c r="F1680" s="208"/>
    </row>
    <row r="1681" customFormat="true" customHeight="true" spans="2:6">
      <c r="B1681" s="242"/>
      <c r="C1681" s="208"/>
      <c r="D1681" s="208"/>
      <c r="E1681" s="208"/>
      <c r="F1681" s="208"/>
    </row>
    <row r="1682" customFormat="true" customHeight="true" spans="2:6">
      <c r="B1682" s="242"/>
      <c r="C1682" s="208"/>
      <c r="D1682" s="208"/>
      <c r="E1682" s="208"/>
      <c r="F1682" s="208"/>
    </row>
    <row r="1683" customFormat="true" customHeight="true" spans="2:6">
      <c r="B1683" s="242"/>
      <c r="C1683" s="208"/>
      <c r="D1683" s="208"/>
      <c r="E1683" s="208"/>
      <c r="F1683" s="208"/>
    </row>
    <row r="1684" customFormat="true" customHeight="true" spans="2:6">
      <c r="B1684" s="242"/>
      <c r="C1684" s="208"/>
      <c r="D1684" s="208"/>
      <c r="E1684" s="208"/>
      <c r="F1684" s="208"/>
    </row>
    <row r="1685" customFormat="true" customHeight="true" spans="2:6">
      <c r="B1685" s="242"/>
      <c r="C1685" s="208"/>
      <c r="D1685" s="208"/>
      <c r="E1685" s="208"/>
      <c r="F1685" s="208"/>
    </row>
    <row r="1686" customFormat="true" customHeight="true" spans="2:6">
      <c r="B1686" s="242"/>
      <c r="C1686" s="208"/>
      <c r="D1686" s="208"/>
      <c r="E1686" s="208"/>
      <c r="F1686" s="208"/>
    </row>
    <row r="1687" customFormat="true" customHeight="true" spans="2:6">
      <c r="B1687" s="242"/>
      <c r="C1687" s="208"/>
      <c r="D1687" s="208"/>
      <c r="E1687" s="208"/>
      <c r="F1687" s="208"/>
    </row>
    <row r="1688" customFormat="true" customHeight="true" spans="2:6">
      <c r="B1688" s="242"/>
      <c r="C1688" s="208"/>
      <c r="D1688" s="208"/>
      <c r="E1688" s="208"/>
      <c r="F1688" s="208"/>
    </row>
    <row r="1689" customFormat="true" customHeight="true" spans="2:6">
      <c r="B1689" s="242"/>
      <c r="C1689" s="208"/>
      <c r="D1689" s="208"/>
      <c r="E1689" s="208"/>
      <c r="F1689" s="208"/>
    </row>
    <row r="1690" customFormat="true" customHeight="true" spans="2:6">
      <c r="B1690" s="242"/>
      <c r="C1690" s="208"/>
      <c r="D1690" s="208"/>
      <c r="E1690" s="208"/>
      <c r="F1690" s="208"/>
    </row>
    <row r="1691" customFormat="true" customHeight="true" spans="2:6">
      <c r="B1691" s="242"/>
      <c r="C1691" s="208"/>
      <c r="D1691" s="208"/>
      <c r="E1691" s="208"/>
      <c r="F1691" s="208"/>
    </row>
    <row r="1692" customFormat="true" customHeight="true" spans="2:6">
      <c r="B1692" s="242"/>
      <c r="C1692" s="208"/>
      <c r="D1692" s="208"/>
      <c r="E1692" s="208"/>
      <c r="F1692" s="208"/>
    </row>
    <row r="1693" customFormat="true" customHeight="true" spans="2:6">
      <c r="B1693" s="242"/>
      <c r="C1693" s="208"/>
      <c r="D1693" s="208"/>
      <c r="E1693" s="208"/>
      <c r="F1693" s="208"/>
    </row>
    <row r="1694" customFormat="true" customHeight="true" spans="2:6">
      <c r="B1694" s="242"/>
      <c r="C1694" s="208"/>
      <c r="D1694" s="208"/>
      <c r="E1694" s="208"/>
      <c r="F1694" s="208"/>
    </row>
    <row r="1695" customFormat="true" customHeight="true" spans="2:6">
      <c r="B1695" s="242"/>
      <c r="C1695" s="208"/>
      <c r="D1695" s="208"/>
      <c r="E1695" s="208"/>
      <c r="F1695" s="208"/>
    </row>
    <row r="1696" customFormat="true" customHeight="true" spans="2:6">
      <c r="B1696" s="242"/>
      <c r="C1696" s="208"/>
      <c r="D1696" s="208"/>
      <c r="E1696" s="208"/>
      <c r="F1696" s="208"/>
    </row>
    <row r="1697" customFormat="true" customHeight="true" spans="2:6">
      <c r="B1697" s="242"/>
      <c r="C1697" s="208"/>
      <c r="D1697" s="208"/>
      <c r="E1697" s="208"/>
      <c r="F1697" s="208"/>
    </row>
    <row r="1698" customFormat="true" customHeight="true" spans="2:6">
      <c r="B1698" s="242"/>
      <c r="C1698" s="208"/>
      <c r="D1698" s="208"/>
      <c r="E1698" s="208"/>
      <c r="F1698" s="208"/>
    </row>
    <row r="1699" customFormat="true" customHeight="true" spans="2:6">
      <c r="B1699" s="242"/>
      <c r="C1699" s="208"/>
      <c r="D1699" s="208"/>
      <c r="E1699" s="208"/>
      <c r="F1699" s="208"/>
    </row>
    <row r="1700" customFormat="true" customHeight="true" spans="2:6">
      <c r="B1700" s="242"/>
      <c r="C1700" s="208"/>
      <c r="D1700" s="208"/>
      <c r="E1700" s="208"/>
      <c r="F1700" s="208"/>
    </row>
    <row r="1701" customFormat="true" customHeight="true" spans="2:6">
      <c r="B1701" s="242"/>
      <c r="C1701" s="208"/>
      <c r="D1701" s="208"/>
      <c r="E1701" s="208"/>
      <c r="F1701" s="208"/>
    </row>
    <row r="1702" customFormat="true" customHeight="true" spans="2:6">
      <c r="B1702" s="242"/>
      <c r="C1702" s="208"/>
      <c r="D1702" s="208"/>
      <c r="E1702" s="208"/>
      <c r="F1702" s="208"/>
    </row>
    <row r="1703" customFormat="true" customHeight="true" spans="2:6">
      <c r="B1703" s="242"/>
      <c r="C1703" s="208"/>
      <c r="D1703" s="208"/>
      <c r="E1703" s="208"/>
      <c r="F1703" s="208"/>
    </row>
    <row r="1704" customFormat="true" customHeight="true" spans="2:6">
      <c r="B1704" s="242"/>
      <c r="C1704" s="208"/>
      <c r="D1704" s="208"/>
      <c r="E1704" s="208"/>
      <c r="F1704" s="208"/>
    </row>
    <row r="1705" customFormat="true" customHeight="true" spans="2:6">
      <c r="B1705" s="242"/>
      <c r="C1705" s="208"/>
      <c r="D1705" s="208"/>
      <c r="E1705" s="208"/>
      <c r="F1705" s="208"/>
    </row>
    <row r="1706" customFormat="true" customHeight="true" spans="2:6">
      <c r="B1706" s="242"/>
      <c r="C1706" s="208"/>
      <c r="D1706" s="208"/>
      <c r="E1706" s="208"/>
      <c r="F1706" s="208"/>
    </row>
    <row r="1707" customFormat="true" customHeight="true" spans="2:6">
      <c r="B1707" s="242"/>
      <c r="C1707" s="208"/>
      <c r="D1707" s="208"/>
      <c r="E1707" s="208"/>
      <c r="F1707" s="208"/>
    </row>
    <row r="1708" customFormat="true" customHeight="true" spans="2:6">
      <c r="B1708" s="242"/>
      <c r="C1708" s="208"/>
      <c r="D1708" s="208"/>
      <c r="E1708" s="208"/>
      <c r="F1708" s="208"/>
    </row>
    <row r="1709" customFormat="true" customHeight="true" spans="2:6">
      <c r="B1709" s="242"/>
      <c r="C1709" s="208"/>
      <c r="D1709" s="208"/>
      <c r="E1709" s="208"/>
      <c r="F1709" s="208"/>
    </row>
    <row r="1710" customFormat="true" customHeight="true" spans="2:6">
      <c r="B1710" s="242"/>
      <c r="C1710" s="208"/>
      <c r="D1710" s="208"/>
      <c r="E1710" s="208"/>
      <c r="F1710" s="208"/>
    </row>
    <row r="1711" customFormat="true" customHeight="true" spans="2:6">
      <c r="B1711" s="242"/>
      <c r="C1711" s="208"/>
      <c r="D1711" s="208"/>
      <c r="E1711" s="208"/>
      <c r="F1711" s="208"/>
    </row>
    <row r="1712" customFormat="true" customHeight="true" spans="2:6">
      <c r="B1712" s="242"/>
      <c r="C1712" s="208"/>
      <c r="D1712" s="208"/>
      <c r="E1712" s="208"/>
      <c r="F1712" s="208"/>
    </row>
    <row r="1713" customFormat="true" customHeight="true" spans="2:6">
      <c r="B1713" s="242"/>
      <c r="C1713" s="208"/>
      <c r="D1713" s="208"/>
      <c r="E1713" s="208"/>
      <c r="F1713" s="208"/>
    </row>
    <row r="1714" customFormat="true" customHeight="true" spans="2:6">
      <c r="B1714" s="242"/>
      <c r="C1714" s="208"/>
      <c r="D1714" s="208"/>
      <c r="E1714" s="208"/>
      <c r="F1714" s="208"/>
    </row>
    <row r="1715" customFormat="true" customHeight="true" spans="2:6">
      <c r="B1715" s="242"/>
      <c r="C1715" s="208"/>
      <c r="D1715" s="208"/>
      <c r="E1715" s="208"/>
      <c r="F1715" s="208"/>
    </row>
    <row r="1716" customFormat="true" customHeight="true" spans="2:6">
      <c r="B1716" s="242"/>
      <c r="C1716" s="208"/>
      <c r="D1716" s="208"/>
      <c r="E1716" s="208"/>
      <c r="F1716" s="208"/>
    </row>
    <row r="1717" customFormat="true" customHeight="true" spans="2:6">
      <c r="B1717" s="242"/>
      <c r="C1717" s="208"/>
      <c r="D1717" s="208"/>
      <c r="E1717" s="208"/>
      <c r="F1717" s="208"/>
    </row>
    <row r="1718" customFormat="true" customHeight="true" spans="2:6">
      <c r="B1718" s="242"/>
      <c r="C1718" s="208"/>
      <c r="D1718" s="208"/>
      <c r="E1718" s="208"/>
      <c r="F1718" s="208"/>
    </row>
    <row r="1719" customFormat="true" customHeight="true" spans="2:6">
      <c r="B1719" s="242"/>
      <c r="C1719" s="208"/>
      <c r="D1719" s="208"/>
      <c r="E1719" s="208"/>
      <c r="F1719" s="208"/>
    </row>
    <row r="1720" customFormat="true" customHeight="true" spans="2:6">
      <c r="B1720" s="242"/>
      <c r="C1720" s="208"/>
      <c r="D1720" s="208"/>
      <c r="E1720" s="208"/>
      <c r="F1720" s="208"/>
    </row>
    <row r="1721" customFormat="true" customHeight="true" spans="2:6">
      <c r="B1721" s="242"/>
      <c r="C1721" s="208"/>
      <c r="D1721" s="208"/>
      <c r="E1721" s="208"/>
      <c r="F1721" s="208"/>
    </row>
    <row r="1722" customFormat="true" customHeight="true" spans="2:6">
      <c r="B1722" s="242"/>
      <c r="C1722" s="208"/>
      <c r="D1722" s="208"/>
      <c r="E1722" s="208"/>
      <c r="F1722" s="208"/>
    </row>
    <row r="1723" customFormat="true" customHeight="true" spans="2:6">
      <c r="B1723" s="242"/>
      <c r="C1723" s="208"/>
      <c r="D1723" s="208"/>
      <c r="E1723" s="208"/>
      <c r="F1723" s="208"/>
    </row>
    <row r="1724" customFormat="true" customHeight="true" spans="2:6">
      <c r="B1724" s="242"/>
      <c r="C1724" s="208"/>
      <c r="D1724" s="208"/>
      <c r="E1724" s="208"/>
      <c r="F1724" s="208"/>
    </row>
    <row r="1725" customFormat="true" customHeight="true" spans="2:6">
      <c r="B1725" s="242"/>
      <c r="C1725" s="208"/>
      <c r="D1725" s="208"/>
      <c r="E1725" s="208"/>
      <c r="F1725" s="208"/>
    </row>
    <row r="1726" customFormat="true" customHeight="true" spans="2:6">
      <c r="B1726" s="242"/>
      <c r="C1726" s="208"/>
      <c r="D1726" s="208"/>
      <c r="E1726" s="208"/>
      <c r="F1726" s="208"/>
    </row>
    <row r="1727" customFormat="true" customHeight="true" spans="2:6">
      <c r="B1727" s="242"/>
      <c r="C1727" s="208"/>
      <c r="D1727" s="208"/>
      <c r="E1727" s="208"/>
      <c r="F1727" s="208"/>
    </row>
    <row r="1728" customFormat="true" customHeight="true" spans="2:6">
      <c r="B1728" s="242"/>
      <c r="C1728" s="208"/>
      <c r="D1728" s="208"/>
      <c r="E1728" s="208"/>
      <c r="F1728" s="208"/>
    </row>
    <row r="1729" customFormat="true" customHeight="true" spans="2:6">
      <c r="B1729" s="242"/>
      <c r="C1729" s="208"/>
      <c r="D1729" s="208"/>
      <c r="E1729" s="208"/>
      <c r="F1729" s="208"/>
    </row>
    <row r="1730" customFormat="true" customHeight="true" spans="2:6">
      <c r="B1730" s="242"/>
      <c r="C1730" s="208"/>
      <c r="D1730" s="208"/>
      <c r="E1730" s="208"/>
      <c r="F1730" s="208"/>
    </row>
    <row r="1731" customFormat="true" customHeight="true" spans="2:6">
      <c r="B1731" s="242"/>
      <c r="C1731" s="208"/>
      <c r="D1731" s="208"/>
      <c r="E1731" s="208"/>
      <c r="F1731" s="208"/>
    </row>
    <row r="1732" customFormat="true" customHeight="true" spans="2:6">
      <c r="B1732" s="242"/>
      <c r="C1732" s="208"/>
      <c r="D1732" s="208"/>
      <c r="E1732" s="208"/>
      <c r="F1732" s="208"/>
    </row>
    <row r="1733" customFormat="true" customHeight="true" spans="2:6">
      <c r="B1733" s="242"/>
      <c r="C1733" s="208"/>
      <c r="D1733" s="208"/>
      <c r="E1733" s="208"/>
      <c r="F1733" s="208"/>
    </row>
    <row r="1734" customFormat="true" customHeight="true" spans="2:6">
      <c r="B1734" s="242"/>
      <c r="C1734" s="208"/>
      <c r="D1734" s="208"/>
      <c r="E1734" s="208"/>
      <c r="F1734" s="208"/>
    </row>
    <row r="1735" customFormat="true" customHeight="true" spans="2:6">
      <c r="B1735" s="242"/>
      <c r="C1735" s="208"/>
      <c r="D1735" s="208"/>
      <c r="E1735" s="208"/>
      <c r="F1735" s="208"/>
    </row>
    <row r="1736" customFormat="true" customHeight="true" spans="2:6">
      <c r="B1736" s="242"/>
      <c r="C1736" s="208"/>
      <c r="D1736" s="208"/>
      <c r="E1736" s="208"/>
      <c r="F1736" s="208"/>
    </row>
    <row r="1737" customFormat="true" customHeight="true" spans="2:6">
      <c r="B1737" s="242"/>
      <c r="C1737" s="208"/>
      <c r="D1737" s="208"/>
      <c r="E1737" s="208"/>
      <c r="F1737" s="208"/>
    </row>
    <row r="1738" customFormat="true" customHeight="true" spans="2:6">
      <c r="B1738" s="242"/>
      <c r="C1738" s="208"/>
      <c r="D1738" s="208"/>
      <c r="E1738" s="208"/>
      <c r="F1738" s="208"/>
    </row>
    <row r="1739" customFormat="true" customHeight="true" spans="2:6">
      <c r="B1739" s="242"/>
      <c r="C1739" s="208"/>
      <c r="D1739" s="208"/>
      <c r="E1739" s="208"/>
      <c r="F1739" s="208"/>
    </row>
    <row r="1740" customFormat="true" customHeight="true" spans="2:6">
      <c r="B1740" s="242"/>
      <c r="C1740" s="208"/>
      <c r="D1740" s="208"/>
      <c r="E1740" s="208"/>
      <c r="F1740" s="208"/>
    </row>
    <row r="1741" customFormat="true" customHeight="true" spans="2:6">
      <c r="B1741" s="242"/>
      <c r="C1741" s="208"/>
      <c r="D1741" s="208"/>
      <c r="E1741" s="208"/>
      <c r="F1741" s="208"/>
    </row>
    <row r="1742" customFormat="true" customHeight="true" spans="2:6">
      <c r="B1742" s="242"/>
      <c r="C1742" s="208"/>
      <c r="D1742" s="208"/>
      <c r="E1742" s="208"/>
      <c r="F1742" s="208"/>
    </row>
    <row r="1743" customFormat="true" customHeight="true" spans="2:6">
      <c r="B1743" s="242"/>
      <c r="C1743" s="208"/>
      <c r="D1743" s="208"/>
      <c r="E1743" s="208"/>
      <c r="F1743" s="208"/>
    </row>
    <row r="1744" customFormat="true" customHeight="true" spans="2:6">
      <c r="B1744" s="242"/>
      <c r="C1744" s="208"/>
      <c r="D1744" s="208"/>
      <c r="E1744" s="208"/>
      <c r="F1744" s="208"/>
    </row>
    <row r="1745" customFormat="true" customHeight="true" spans="2:6">
      <c r="B1745" s="242"/>
      <c r="C1745" s="208"/>
      <c r="D1745" s="208"/>
      <c r="E1745" s="208"/>
      <c r="F1745" s="208"/>
    </row>
    <row r="1746" customFormat="true" customHeight="true" spans="2:6">
      <c r="B1746" s="242"/>
      <c r="C1746" s="208"/>
      <c r="D1746" s="208"/>
      <c r="E1746" s="208"/>
      <c r="F1746" s="208"/>
    </row>
    <row r="1747" customFormat="true" customHeight="true" spans="2:6">
      <c r="B1747" s="242"/>
      <c r="C1747" s="208"/>
      <c r="D1747" s="208"/>
      <c r="E1747" s="208"/>
      <c r="F1747" s="208"/>
    </row>
    <row r="1748" customFormat="true" customHeight="true" spans="2:6">
      <c r="B1748" s="242"/>
      <c r="C1748" s="208"/>
      <c r="D1748" s="208"/>
      <c r="E1748" s="208"/>
      <c r="F1748" s="208"/>
    </row>
    <row r="1749" customFormat="true" customHeight="true" spans="2:6">
      <c r="B1749" s="242"/>
      <c r="C1749" s="208"/>
      <c r="D1749" s="208"/>
      <c r="E1749" s="208"/>
      <c r="F1749" s="208"/>
    </row>
    <row r="1750" customFormat="true" customHeight="true" spans="2:6">
      <c r="B1750" s="242"/>
      <c r="C1750" s="208"/>
      <c r="D1750" s="208"/>
      <c r="E1750" s="208"/>
      <c r="F1750" s="208"/>
    </row>
    <row r="1751" customFormat="true" customHeight="true" spans="2:6">
      <c r="B1751" s="242"/>
      <c r="C1751" s="208"/>
      <c r="D1751" s="208"/>
      <c r="E1751" s="208"/>
      <c r="F1751" s="208"/>
    </row>
    <row r="1752" customFormat="true" customHeight="true" spans="2:6">
      <c r="B1752" s="242"/>
      <c r="C1752" s="208"/>
      <c r="D1752" s="208"/>
      <c r="E1752" s="208"/>
      <c r="F1752" s="208"/>
    </row>
    <row r="1753" customFormat="true" customHeight="true" spans="2:6">
      <c r="B1753" s="242"/>
      <c r="C1753" s="208"/>
      <c r="D1753" s="208"/>
      <c r="E1753" s="208"/>
      <c r="F1753" s="208"/>
    </row>
    <row r="1754" customFormat="true" customHeight="true" spans="2:6">
      <c r="B1754" s="242"/>
      <c r="C1754" s="208"/>
      <c r="D1754" s="208"/>
      <c r="E1754" s="208"/>
      <c r="F1754" s="208"/>
    </row>
    <row r="1755" customFormat="true" customHeight="true" spans="2:6">
      <c r="B1755" s="242"/>
      <c r="C1755" s="208"/>
      <c r="D1755" s="208"/>
      <c r="E1755" s="208"/>
      <c r="F1755" s="208"/>
    </row>
    <row r="1756" customFormat="true" customHeight="true" spans="2:6">
      <c r="B1756" s="242"/>
      <c r="C1756" s="208"/>
      <c r="D1756" s="208"/>
      <c r="E1756" s="208"/>
      <c r="F1756" s="208"/>
    </row>
    <row r="1757" customFormat="true" customHeight="true" spans="2:6">
      <c r="B1757" s="242"/>
      <c r="C1757" s="208"/>
      <c r="D1757" s="208"/>
      <c r="E1757" s="208"/>
      <c r="F1757" s="208"/>
    </row>
    <row r="1758" customFormat="true" customHeight="true" spans="2:6">
      <c r="B1758" s="242"/>
      <c r="C1758" s="208"/>
      <c r="D1758" s="208"/>
      <c r="E1758" s="208"/>
      <c r="F1758" s="208"/>
    </row>
    <row r="1759" customFormat="true" customHeight="true" spans="2:6">
      <c r="B1759" s="242"/>
      <c r="C1759" s="208"/>
      <c r="D1759" s="208"/>
      <c r="E1759" s="208"/>
      <c r="F1759" s="208"/>
    </row>
    <row r="1760" customFormat="true" customHeight="true" spans="2:6">
      <c r="B1760" s="242"/>
      <c r="C1760" s="208"/>
      <c r="D1760" s="208"/>
      <c r="E1760" s="208"/>
      <c r="F1760" s="208"/>
    </row>
    <row r="1761" customFormat="true" customHeight="true" spans="2:6">
      <c r="B1761" s="242"/>
      <c r="C1761" s="208"/>
      <c r="D1761" s="208"/>
      <c r="E1761" s="208"/>
      <c r="F1761" s="208"/>
    </row>
    <row r="1762" customFormat="true" customHeight="true" spans="2:6">
      <c r="B1762" s="242"/>
      <c r="C1762" s="208"/>
      <c r="D1762" s="208"/>
      <c r="E1762" s="208"/>
      <c r="F1762" s="208"/>
    </row>
    <row r="1763" customFormat="true" customHeight="true" spans="2:6">
      <c r="B1763" s="242"/>
      <c r="C1763" s="208"/>
      <c r="D1763" s="208"/>
      <c r="E1763" s="208"/>
      <c r="F1763" s="208"/>
    </row>
    <row r="1764" customFormat="true" customHeight="true" spans="2:6">
      <c r="B1764" s="242"/>
      <c r="C1764" s="208"/>
      <c r="D1764" s="208"/>
      <c r="E1764" s="208"/>
      <c r="F1764" s="208"/>
    </row>
    <row r="1765" customFormat="true" customHeight="true" spans="2:6">
      <c r="B1765" s="242"/>
      <c r="C1765" s="208"/>
      <c r="D1765" s="208"/>
      <c r="E1765" s="208"/>
      <c r="F1765" s="208"/>
    </row>
    <row r="1766" customFormat="true" customHeight="true" spans="2:6">
      <c r="B1766" s="242"/>
      <c r="C1766" s="208"/>
      <c r="D1766" s="208"/>
      <c r="E1766" s="208"/>
      <c r="F1766" s="208"/>
    </row>
    <row r="1767" customFormat="true" customHeight="true" spans="2:6">
      <c r="B1767" s="242"/>
      <c r="C1767" s="208"/>
      <c r="D1767" s="208"/>
      <c r="E1767" s="208"/>
      <c r="F1767" s="208"/>
    </row>
    <row r="1768" customFormat="true" customHeight="true" spans="2:6">
      <c r="B1768" s="242"/>
      <c r="C1768" s="208"/>
      <c r="D1768" s="208"/>
      <c r="E1768" s="208"/>
      <c r="F1768" s="208"/>
    </row>
    <row r="1769" customFormat="true" customHeight="true" spans="2:6">
      <c r="B1769" s="242"/>
      <c r="C1769" s="208"/>
      <c r="D1769" s="208"/>
      <c r="E1769" s="208"/>
      <c r="F1769" s="208"/>
    </row>
    <row r="1770" customFormat="true" customHeight="true" spans="2:6">
      <c r="B1770" s="242"/>
      <c r="C1770" s="208"/>
      <c r="D1770" s="208"/>
      <c r="E1770" s="208"/>
      <c r="F1770" s="208"/>
    </row>
    <row r="1771" customFormat="true" customHeight="true" spans="2:6">
      <c r="B1771" s="242"/>
      <c r="C1771" s="208"/>
      <c r="D1771" s="208"/>
      <c r="E1771" s="208"/>
      <c r="F1771" s="208"/>
    </row>
    <row r="1772" customFormat="true" customHeight="true" spans="2:6">
      <c r="B1772" s="242"/>
      <c r="C1772" s="208"/>
      <c r="D1772" s="208"/>
      <c r="E1772" s="208"/>
      <c r="F1772" s="208"/>
    </row>
    <row r="1773" customFormat="true" customHeight="true" spans="2:6">
      <c r="B1773" s="242"/>
      <c r="C1773" s="208"/>
      <c r="D1773" s="208"/>
      <c r="E1773" s="208"/>
      <c r="F1773" s="208"/>
    </row>
    <row r="1774" customFormat="true" customHeight="true" spans="2:6">
      <c r="B1774" s="242"/>
      <c r="C1774" s="208"/>
      <c r="D1774" s="208"/>
      <c r="E1774" s="208"/>
      <c r="F1774" s="208"/>
    </row>
    <row r="1775" customFormat="true" customHeight="true" spans="2:6">
      <c r="B1775" s="242"/>
      <c r="C1775" s="208"/>
      <c r="D1775" s="208"/>
      <c r="E1775" s="208"/>
      <c r="F1775" s="208"/>
    </row>
    <row r="1776" customFormat="true" customHeight="true" spans="2:6">
      <c r="B1776" s="242"/>
      <c r="C1776" s="208"/>
      <c r="D1776" s="208"/>
      <c r="E1776" s="208"/>
      <c r="F1776" s="208"/>
    </row>
    <row r="1777" customFormat="true" customHeight="true" spans="2:6">
      <c r="B1777" s="242"/>
      <c r="C1777" s="208"/>
      <c r="D1777" s="208"/>
      <c r="E1777" s="208"/>
      <c r="F1777" s="208"/>
    </row>
    <row r="1778" customFormat="true" customHeight="true" spans="2:6">
      <c r="B1778" s="242"/>
      <c r="C1778" s="208"/>
      <c r="D1778" s="208"/>
      <c r="E1778" s="208"/>
      <c r="F1778" s="208"/>
    </row>
    <row r="1779" customFormat="true" customHeight="true" spans="2:6">
      <c r="B1779" s="242"/>
      <c r="C1779" s="208"/>
      <c r="D1779" s="208"/>
      <c r="E1779" s="208"/>
      <c r="F1779" s="208"/>
    </row>
    <row r="1780" customFormat="true" customHeight="true" spans="2:6">
      <c r="B1780" s="242"/>
      <c r="C1780" s="208"/>
      <c r="D1780" s="208"/>
      <c r="E1780" s="208"/>
      <c r="F1780" s="208"/>
    </row>
    <row r="1781" customFormat="true" customHeight="true" spans="2:6">
      <c r="B1781" s="242"/>
      <c r="C1781" s="208"/>
      <c r="D1781" s="208"/>
      <c r="E1781" s="208"/>
      <c r="F1781" s="208"/>
    </row>
    <row r="1782" customFormat="true" customHeight="true" spans="2:6">
      <c r="B1782" s="242"/>
      <c r="C1782" s="208"/>
      <c r="D1782" s="208"/>
      <c r="E1782" s="208"/>
      <c r="F1782" s="208"/>
    </row>
    <row r="1783" customFormat="true" customHeight="true" spans="2:6">
      <c r="B1783" s="242"/>
      <c r="C1783" s="208"/>
      <c r="D1783" s="208"/>
      <c r="E1783" s="208"/>
      <c r="F1783" s="208"/>
    </row>
    <row r="1784" customFormat="true" customHeight="true" spans="2:6">
      <c r="B1784" s="242"/>
      <c r="C1784" s="208"/>
      <c r="D1784" s="208"/>
      <c r="E1784" s="208"/>
      <c r="F1784" s="208"/>
    </row>
    <row r="1785" customFormat="true" customHeight="true" spans="2:6">
      <c r="B1785" s="242"/>
      <c r="C1785" s="208"/>
      <c r="D1785" s="208"/>
      <c r="E1785" s="208"/>
      <c r="F1785" s="208"/>
    </row>
    <row r="1786" customFormat="true" customHeight="true" spans="2:6">
      <c r="B1786" s="242"/>
      <c r="C1786" s="208"/>
      <c r="D1786" s="208"/>
      <c r="E1786" s="208"/>
      <c r="F1786" s="208"/>
    </row>
    <row r="1787" customFormat="true" customHeight="true" spans="2:6">
      <c r="B1787" s="242"/>
      <c r="C1787" s="208"/>
      <c r="D1787" s="208"/>
      <c r="E1787" s="208"/>
      <c r="F1787" s="208"/>
    </row>
    <row r="1788" customFormat="true" customHeight="true" spans="2:6">
      <c r="B1788" s="242"/>
      <c r="C1788" s="208"/>
      <c r="D1788" s="208"/>
      <c r="E1788" s="208"/>
      <c r="F1788" s="208"/>
    </row>
    <row r="1789" customFormat="true" customHeight="true" spans="2:6">
      <c r="B1789" s="242"/>
      <c r="C1789" s="208"/>
      <c r="D1789" s="208"/>
      <c r="E1789" s="208"/>
      <c r="F1789" s="208"/>
    </row>
    <row r="1790" customFormat="true" customHeight="true" spans="2:6">
      <c r="B1790" s="242"/>
      <c r="C1790" s="208"/>
      <c r="D1790" s="208"/>
      <c r="E1790" s="208"/>
      <c r="F1790" s="208"/>
    </row>
    <row r="1791" customFormat="true" customHeight="true" spans="2:6">
      <c r="B1791" s="242"/>
      <c r="C1791" s="208"/>
      <c r="D1791" s="208"/>
      <c r="E1791" s="208"/>
      <c r="F1791" s="208"/>
    </row>
    <row r="1792" customFormat="true" customHeight="true" spans="2:6">
      <c r="B1792" s="242"/>
      <c r="C1792" s="208"/>
      <c r="D1792" s="208"/>
      <c r="E1792" s="208"/>
      <c r="F1792" s="208"/>
    </row>
    <row r="1793" customFormat="true" customHeight="true" spans="2:6">
      <c r="B1793" s="242"/>
      <c r="C1793" s="208"/>
      <c r="D1793" s="208"/>
      <c r="E1793" s="208"/>
      <c r="F1793" s="208"/>
    </row>
    <row r="1794" customFormat="true" customHeight="true" spans="2:6">
      <c r="B1794" s="242"/>
      <c r="C1794" s="208"/>
      <c r="D1794" s="208"/>
      <c r="E1794" s="208"/>
      <c r="F1794" s="208"/>
    </row>
    <row r="1795" customFormat="true" customHeight="true" spans="2:6">
      <c r="B1795" s="242"/>
      <c r="C1795" s="208"/>
      <c r="D1795" s="208"/>
      <c r="E1795" s="208"/>
      <c r="F1795" s="208"/>
    </row>
    <row r="1796" customFormat="true" customHeight="true" spans="2:6">
      <c r="B1796" s="242"/>
      <c r="C1796" s="208"/>
      <c r="D1796" s="208"/>
      <c r="E1796" s="208"/>
      <c r="F1796" s="208"/>
    </row>
    <row r="1797" customFormat="true" customHeight="true" spans="2:6">
      <c r="B1797" s="242"/>
      <c r="C1797" s="208"/>
      <c r="D1797" s="208"/>
      <c r="E1797" s="208"/>
      <c r="F1797" s="208"/>
    </row>
    <row r="1798" customFormat="true" customHeight="true" spans="2:6">
      <c r="B1798" s="242"/>
      <c r="C1798" s="208"/>
      <c r="D1798" s="208"/>
      <c r="E1798" s="208"/>
      <c r="F1798" s="208"/>
    </row>
    <row r="1799" customFormat="true" customHeight="true" spans="2:6">
      <c r="B1799" s="242"/>
      <c r="C1799" s="208"/>
      <c r="D1799" s="208"/>
      <c r="E1799" s="208"/>
      <c r="F1799" s="208"/>
    </row>
    <row r="1800" customFormat="true" customHeight="true" spans="2:6">
      <c r="B1800" s="242"/>
      <c r="C1800" s="208"/>
      <c r="D1800" s="208"/>
      <c r="E1800" s="208"/>
      <c r="F1800" s="208"/>
    </row>
    <row r="1801" customFormat="true" customHeight="true" spans="2:6">
      <c r="B1801" s="242"/>
      <c r="C1801" s="208"/>
      <c r="D1801" s="208"/>
      <c r="E1801" s="208"/>
      <c r="F1801" s="208"/>
    </row>
    <row r="1802" customFormat="true" customHeight="true" spans="2:6">
      <c r="B1802" s="242"/>
      <c r="C1802" s="208"/>
      <c r="D1802" s="208"/>
      <c r="E1802" s="208"/>
      <c r="F1802" s="208"/>
    </row>
    <row r="1803" customFormat="true" customHeight="true" spans="2:6">
      <c r="B1803" s="242"/>
      <c r="C1803" s="208"/>
      <c r="D1803" s="208"/>
      <c r="E1803" s="208"/>
      <c r="F1803" s="208"/>
    </row>
    <row r="1804" customFormat="true" customHeight="true" spans="2:6">
      <c r="B1804" s="242"/>
      <c r="C1804" s="208"/>
      <c r="D1804" s="208"/>
      <c r="E1804" s="208"/>
      <c r="F1804" s="208"/>
    </row>
    <row r="1805" customFormat="true" customHeight="true" spans="2:6">
      <c r="B1805" s="242"/>
      <c r="C1805" s="208"/>
      <c r="D1805" s="208"/>
      <c r="E1805" s="208"/>
      <c r="F1805" s="208"/>
    </row>
    <row r="1806" customFormat="true" customHeight="true" spans="2:6">
      <c r="B1806" s="242"/>
      <c r="C1806" s="208"/>
      <c r="D1806" s="208"/>
      <c r="E1806" s="208"/>
      <c r="F1806" s="208"/>
    </row>
    <row r="1807" customFormat="true" customHeight="true" spans="2:6">
      <c r="B1807" s="242"/>
      <c r="C1807" s="208"/>
      <c r="D1807" s="208"/>
      <c r="E1807" s="208"/>
      <c r="F1807" s="208"/>
    </row>
    <row r="1808" customFormat="true" customHeight="true" spans="2:6">
      <c r="B1808" s="242"/>
      <c r="C1808" s="208"/>
      <c r="D1808" s="208"/>
      <c r="E1808" s="208"/>
      <c r="F1808" s="208"/>
    </row>
    <row r="1809" customFormat="true" customHeight="true" spans="2:6">
      <c r="B1809" s="242"/>
      <c r="C1809" s="208"/>
      <c r="D1809" s="208"/>
      <c r="E1809" s="208"/>
      <c r="F1809" s="208"/>
    </row>
    <row r="1810" customFormat="true" customHeight="true" spans="2:6">
      <c r="B1810" s="242"/>
      <c r="C1810" s="208"/>
      <c r="D1810" s="208"/>
      <c r="E1810" s="208"/>
      <c r="F1810" s="208"/>
    </row>
    <row r="1811" customFormat="true" customHeight="true" spans="2:6">
      <c r="B1811" s="242"/>
      <c r="C1811" s="208"/>
      <c r="D1811" s="208"/>
      <c r="E1811" s="208"/>
      <c r="F1811" s="208"/>
    </row>
    <row r="1812" customFormat="true" customHeight="true" spans="2:6">
      <c r="B1812" s="242"/>
      <c r="C1812" s="208"/>
      <c r="D1812" s="208"/>
      <c r="E1812" s="208"/>
      <c r="F1812" s="208"/>
    </row>
    <row r="1813" customFormat="true" customHeight="true" spans="2:6">
      <c r="B1813" s="242"/>
      <c r="C1813" s="208"/>
      <c r="D1813" s="208"/>
      <c r="E1813" s="208"/>
      <c r="F1813" s="208"/>
    </row>
    <row r="1814" customFormat="true" customHeight="true" spans="2:6">
      <c r="B1814" s="242"/>
      <c r="C1814" s="208"/>
      <c r="D1814" s="208"/>
      <c r="E1814" s="208"/>
      <c r="F1814" s="208"/>
    </row>
    <row r="1815" customFormat="true" customHeight="true" spans="2:6">
      <c r="B1815" s="242"/>
      <c r="C1815" s="208"/>
      <c r="D1815" s="208"/>
      <c r="E1815" s="208"/>
      <c r="F1815" s="208"/>
    </row>
    <row r="1816" customFormat="true" customHeight="true" spans="2:6">
      <c r="B1816" s="242"/>
      <c r="C1816" s="208"/>
      <c r="D1816" s="208"/>
      <c r="E1816" s="208"/>
      <c r="F1816" s="208"/>
    </row>
    <row r="1817" customFormat="true" customHeight="true" spans="2:6">
      <c r="B1817" s="242"/>
      <c r="C1817" s="208"/>
      <c r="D1817" s="208"/>
      <c r="E1817" s="208"/>
      <c r="F1817" s="208"/>
    </row>
    <row r="1818" customFormat="true" customHeight="true" spans="2:6">
      <c r="B1818" s="242"/>
      <c r="C1818" s="208"/>
      <c r="D1818" s="208"/>
      <c r="E1818" s="208"/>
      <c r="F1818" s="208"/>
    </row>
    <row r="1819" customFormat="true" customHeight="true" spans="2:6">
      <c r="B1819" s="242"/>
      <c r="C1819" s="208"/>
      <c r="D1819" s="208"/>
      <c r="E1819" s="208"/>
      <c r="F1819" s="208"/>
    </row>
    <row r="1820" customFormat="true" customHeight="true" spans="2:6">
      <c r="B1820" s="242"/>
      <c r="C1820" s="208"/>
      <c r="D1820" s="208"/>
      <c r="E1820" s="208"/>
      <c r="F1820" s="208"/>
    </row>
    <row r="1821" customFormat="true" customHeight="true" spans="2:6">
      <c r="B1821" s="242"/>
      <c r="C1821" s="208"/>
      <c r="D1821" s="208"/>
      <c r="E1821" s="208"/>
      <c r="F1821" s="208"/>
    </row>
    <row r="1822" customFormat="true" customHeight="true" spans="2:6">
      <c r="B1822" s="242"/>
      <c r="C1822" s="208"/>
      <c r="D1822" s="208"/>
      <c r="E1822" s="208"/>
      <c r="F1822" s="208"/>
    </row>
    <row r="1823" customFormat="true" customHeight="true" spans="2:6">
      <c r="B1823" s="242"/>
      <c r="C1823" s="208"/>
      <c r="D1823" s="208"/>
      <c r="E1823" s="208"/>
      <c r="F1823" s="208"/>
    </row>
    <row r="1824" customFormat="true" customHeight="true" spans="2:6">
      <c r="B1824" s="242"/>
      <c r="C1824" s="208"/>
      <c r="D1824" s="208"/>
      <c r="E1824" s="208"/>
      <c r="F1824" s="208"/>
    </row>
    <row r="1825" customFormat="true" customHeight="true" spans="2:6">
      <c r="B1825" s="242"/>
      <c r="C1825" s="208"/>
      <c r="D1825" s="208"/>
      <c r="E1825" s="208"/>
      <c r="F1825" s="208"/>
    </row>
    <row r="1826" customFormat="true" customHeight="true" spans="2:6">
      <c r="B1826" s="242"/>
      <c r="C1826" s="208"/>
      <c r="D1826" s="208"/>
      <c r="E1826" s="208"/>
      <c r="F1826" s="208"/>
    </row>
    <row r="1827" customFormat="true" customHeight="true" spans="2:6">
      <c r="B1827" s="242"/>
      <c r="C1827" s="208"/>
      <c r="D1827" s="208"/>
      <c r="E1827" s="208"/>
      <c r="F1827" s="208"/>
    </row>
    <row r="1828" customFormat="true" customHeight="true" spans="2:6">
      <c r="B1828" s="242"/>
      <c r="C1828" s="208"/>
      <c r="D1828" s="208"/>
      <c r="E1828" s="208"/>
      <c r="F1828" s="208"/>
    </row>
    <row r="1829" customFormat="true" customHeight="true" spans="2:6">
      <c r="B1829" s="242"/>
      <c r="C1829" s="208"/>
      <c r="D1829" s="208"/>
      <c r="E1829" s="208"/>
      <c r="F1829" s="208"/>
    </row>
    <row r="1830" customFormat="true" customHeight="true" spans="2:6">
      <c r="B1830" s="242"/>
      <c r="C1830" s="208"/>
      <c r="D1830" s="208"/>
      <c r="E1830" s="208"/>
      <c r="F1830" s="208"/>
    </row>
    <row r="1831" customFormat="true" customHeight="true" spans="2:6">
      <c r="B1831" s="242"/>
      <c r="C1831" s="208"/>
      <c r="D1831" s="208"/>
      <c r="E1831" s="208"/>
      <c r="F1831" s="208"/>
    </row>
    <row r="1832" customFormat="true" customHeight="true" spans="2:6">
      <c r="B1832" s="242"/>
      <c r="C1832" s="208"/>
      <c r="D1832" s="208"/>
      <c r="E1832" s="208"/>
      <c r="F1832" s="208"/>
    </row>
    <row r="1833" customFormat="true" customHeight="true" spans="2:6">
      <c r="B1833" s="242"/>
      <c r="C1833" s="208"/>
      <c r="D1833" s="208"/>
      <c r="E1833" s="208"/>
      <c r="F1833" s="208"/>
    </row>
    <row r="1834" customFormat="true" customHeight="true" spans="2:6">
      <c r="B1834" s="242"/>
      <c r="C1834" s="208"/>
      <c r="D1834" s="208"/>
      <c r="E1834" s="208"/>
      <c r="F1834" s="208"/>
    </row>
    <row r="1835" customFormat="true" customHeight="true" spans="2:6">
      <c r="B1835" s="242"/>
      <c r="C1835" s="208"/>
      <c r="D1835" s="208"/>
      <c r="E1835" s="208"/>
      <c r="F1835" s="208"/>
    </row>
    <row r="1836" customFormat="true" customHeight="true" spans="2:6">
      <c r="B1836" s="242"/>
      <c r="C1836" s="208"/>
      <c r="D1836" s="208"/>
      <c r="E1836" s="208"/>
      <c r="F1836" s="208"/>
    </row>
    <row r="1837" customFormat="true" customHeight="true" spans="2:6">
      <c r="B1837" s="242"/>
      <c r="C1837" s="208"/>
      <c r="D1837" s="208"/>
      <c r="E1837" s="208"/>
      <c r="F1837" s="208"/>
    </row>
    <row r="1838" customFormat="true" customHeight="true" spans="2:6">
      <c r="B1838" s="242"/>
      <c r="C1838" s="208"/>
      <c r="D1838" s="208"/>
      <c r="E1838" s="208"/>
      <c r="F1838" s="208"/>
    </row>
    <row r="1839" customFormat="true" customHeight="true" spans="2:6">
      <c r="B1839" s="242"/>
      <c r="C1839" s="208"/>
      <c r="D1839" s="208"/>
      <c r="E1839" s="208"/>
      <c r="F1839" s="208"/>
    </row>
    <row r="1840" customFormat="true" customHeight="true" spans="2:6">
      <c r="B1840" s="242"/>
      <c r="C1840" s="208"/>
      <c r="D1840" s="208"/>
      <c r="E1840" s="208"/>
      <c r="F1840" s="208"/>
    </row>
    <row r="1841" customFormat="true" customHeight="true" spans="2:6">
      <c r="B1841" s="242"/>
      <c r="C1841" s="208"/>
      <c r="D1841" s="208"/>
      <c r="E1841" s="208"/>
      <c r="F1841" s="208"/>
    </row>
    <row r="1842" customFormat="true" customHeight="true" spans="2:6">
      <c r="B1842" s="242"/>
      <c r="C1842" s="208"/>
      <c r="D1842" s="208"/>
      <c r="E1842" s="208"/>
      <c r="F1842" s="208"/>
    </row>
    <row r="1843" customFormat="true" customHeight="true" spans="2:6">
      <c r="B1843" s="242"/>
      <c r="C1843" s="208"/>
      <c r="D1843" s="208"/>
      <c r="E1843" s="208"/>
      <c r="F1843" s="208"/>
    </row>
    <row r="1844" customFormat="true" customHeight="true" spans="2:6">
      <c r="B1844" s="242"/>
      <c r="C1844" s="208"/>
      <c r="D1844" s="208"/>
      <c r="E1844" s="208"/>
      <c r="F1844" s="208"/>
    </row>
    <row r="1845" customFormat="true" customHeight="true" spans="2:6">
      <c r="B1845" s="242"/>
      <c r="C1845" s="208"/>
      <c r="D1845" s="208"/>
      <c r="E1845" s="208"/>
      <c r="F1845" s="208"/>
    </row>
    <row r="1846" customFormat="true" customHeight="true" spans="2:6">
      <c r="B1846" s="242"/>
      <c r="C1846" s="208"/>
      <c r="D1846" s="208"/>
      <c r="E1846" s="208"/>
      <c r="F1846" s="208"/>
    </row>
    <row r="1847" customFormat="true" customHeight="true" spans="2:6">
      <c r="B1847" s="242"/>
      <c r="C1847" s="208"/>
      <c r="D1847" s="208"/>
      <c r="E1847" s="208"/>
      <c r="F1847" s="208"/>
    </row>
    <row r="1848" customFormat="true" customHeight="true" spans="2:6">
      <c r="B1848" s="242"/>
      <c r="C1848" s="208"/>
      <c r="D1848" s="208"/>
      <c r="E1848" s="208"/>
      <c r="F1848" s="208"/>
    </row>
    <row r="1849" customFormat="true" customHeight="true" spans="2:6">
      <c r="B1849" s="242"/>
      <c r="C1849" s="208"/>
      <c r="D1849" s="208"/>
      <c r="E1849" s="208"/>
      <c r="F1849" s="208"/>
    </row>
    <row r="1850" customFormat="true" customHeight="true" spans="2:6">
      <c r="B1850" s="242"/>
      <c r="C1850" s="208"/>
      <c r="D1850" s="208"/>
      <c r="E1850" s="208"/>
      <c r="F1850" s="208"/>
    </row>
    <row r="1851" customFormat="true" customHeight="true" spans="2:6">
      <c r="B1851" s="242"/>
      <c r="C1851" s="208"/>
      <c r="D1851" s="208"/>
      <c r="E1851" s="208"/>
      <c r="F1851" s="208"/>
    </row>
    <row r="1852" customFormat="true" customHeight="true" spans="2:6">
      <c r="B1852" s="242"/>
      <c r="C1852" s="208"/>
      <c r="D1852" s="208"/>
      <c r="E1852" s="208"/>
      <c r="F1852" s="208"/>
    </row>
    <row r="1853" customFormat="true" customHeight="true" spans="2:6">
      <c r="B1853" s="242"/>
      <c r="C1853" s="208"/>
      <c r="D1853" s="208"/>
      <c r="E1853" s="208"/>
      <c r="F1853" s="208"/>
    </row>
    <row r="1854" customFormat="true" customHeight="true" spans="2:6">
      <c r="B1854" s="242"/>
      <c r="C1854" s="208"/>
      <c r="D1854" s="208"/>
      <c r="E1854" s="208"/>
      <c r="F1854" s="208"/>
    </row>
    <row r="1855" customFormat="true" customHeight="true" spans="2:6">
      <c r="B1855" s="242"/>
      <c r="C1855" s="208"/>
      <c r="D1855" s="208"/>
      <c r="E1855" s="208"/>
      <c r="F1855" s="208"/>
    </row>
    <row r="1856" customFormat="true" customHeight="true" spans="2:6">
      <c r="B1856" s="242"/>
      <c r="C1856" s="208"/>
      <c r="D1856" s="208"/>
      <c r="E1856" s="208"/>
      <c r="F1856" s="208"/>
    </row>
    <row r="1857" customFormat="true" customHeight="true" spans="2:6">
      <c r="B1857" s="242"/>
      <c r="C1857" s="208"/>
      <c r="D1857" s="208"/>
      <c r="E1857" s="208"/>
      <c r="F1857" s="208"/>
    </row>
    <row r="1858" customFormat="true" customHeight="true" spans="2:6">
      <c r="B1858" s="242"/>
      <c r="C1858" s="208"/>
      <c r="D1858" s="208"/>
      <c r="E1858" s="208"/>
      <c r="F1858" s="208"/>
    </row>
    <row r="1859" customFormat="true" customHeight="true" spans="2:6">
      <c r="B1859" s="242"/>
      <c r="C1859" s="208"/>
      <c r="D1859" s="208"/>
      <c r="E1859" s="208"/>
      <c r="F1859" s="208"/>
    </row>
    <row r="1860" customFormat="true" customHeight="true" spans="2:6">
      <c r="B1860" s="242"/>
      <c r="C1860" s="208"/>
      <c r="D1860" s="208"/>
      <c r="E1860" s="208"/>
      <c r="F1860" s="208"/>
    </row>
    <row r="1861" customFormat="true" customHeight="true" spans="2:6">
      <c r="B1861" s="242"/>
      <c r="C1861" s="208"/>
      <c r="D1861" s="208"/>
      <c r="E1861" s="208"/>
      <c r="F1861" s="208"/>
    </row>
    <row r="1862" customFormat="true" customHeight="true" spans="2:6">
      <c r="B1862" s="242"/>
      <c r="C1862" s="208"/>
      <c r="D1862" s="208"/>
      <c r="E1862" s="208"/>
      <c r="F1862" s="208"/>
    </row>
    <row r="1863" customFormat="true" customHeight="true" spans="2:6">
      <c r="B1863" s="242"/>
      <c r="C1863" s="208"/>
      <c r="D1863" s="208"/>
      <c r="E1863" s="208"/>
      <c r="F1863" s="208"/>
    </row>
    <row r="1864" customFormat="true" customHeight="true" spans="2:6">
      <c r="B1864" s="242"/>
      <c r="C1864" s="208"/>
      <c r="D1864" s="208"/>
      <c r="E1864" s="208"/>
      <c r="F1864" s="208"/>
    </row>
    <row r="1865" customFormat="true" customHeight="true" spans="2:6">
      <c r="B1865" s="242"/>
      <c r="C1865" s="208"/>
      <c r="D1865" s="208"/>
      <c r="E1865" s="208"/>
      <c r="F1865" s="208"/>
    </row>
    <row r="1866" customFormat="true" customHeight="true" spans="2:6">
      <c r="B1866" s="242"/>
      <c r="C1866" s="208"/>
      <c r="D1866" s="208"/>
      <c r="E1866" s="208"/>
      <c r="F1866" s="208"/>
    </row>
    <row r="1867" customFormat="true" customHeight="true" spans="2:6">
      <c r="B1867" s="242"/>
      <c r="C1867" s="208"/>
      <c r="D1867" s="208"/>
      <c r="E1867" s="208"/>
      <c r="F1867" s="208"/>
    </row>
    <row r="1868" customFormat="true" customHeight="true" spans="2:6">
      <c r="B1868" s="242"/>
      <c r="C1868" s="208"/>
      <c r="D1868" s="208"/>
      <c r="E1868" s="208"/>
      <c r="F1868" s="208"/>
    </row>
    <row r="1869" customFormat="true" customHeight="true" spans="2:6">
      <c r="B1869" s="242"/>
      <c r="C1869" s="208"/>
      <c r="D1869" s="208"/>
      <c r="E1869" s="208"/>
      <c r="F1869" s="208"/>
    </row>
    <row r="1870" customFormat="true" customHeight="true" spans="2:6">
      <c r="B1870" s="242"/>
      <c r="C1870" s="208"/>
      <c r="D1870" s="208"/>
      <c r="E1870" s="208"/>
      <c r="F1870" s="208"/>
    </row>
    <row r="1871" customFormat="true" customHeight="true" spans="2:6">
      <c r="B1871" s="242"/>
      <c r="C1871" s="208"/>
      <c r="D1871" s="208"/>
      <c r="E1871" s="208"/>
      <c r="F1871" s="208"/>
    </row>
    <row r="1872" customFormat="true" customHeight="true" spans="2:6">
      <c r="B1872" s="242"/>
      <c r="C1872" s="208"/>
      <c r="D1872" s="208"/>
      <c r="E1872" s="208"/>
      <c r="F1872" s="208"/>
    </row>
    <row r="1873" customFormat="true" customHeight="true" spans="2:6">
      <c r="B1873" s="242"/>
      <c r="C1873" s="208"/>
      <c r="D1873" s="208"/>
      <c r="E1873" s="208"/>
      <c r="F1873" s="208"/>
    </row>
    <row r="1874" customFormat="true" customHeight="true" spans="2:6">
      <c r="B1874" s="242"/>
      <c r="C1874" s="208"/>
      <c r="D1874" s="208"/>
      <c r="E1874" s="208"/>
      <c r="F1874" s="208"/>
    </row>
    <row r="1875" customFormat="true" customHeight="true" spans="2:6">
      <c r="B1875" s="242"/>
      <c r="C1875" s="208"/>
      <c r="D1875" s="208"/>
      <c r="E1875" s="208"/>
      <c r="F1875" s="208"/>
    </row>
    <row r="1876" customFormat="true" customHeight="true" spans="2:6">
      <c r="B1876" s="242"/>
      <c r="C1876" s="208"/>
      <c r="D1876" s="208"/>
      <c r="E1876" s="208"/>
      <c r="F1876" s="208"/>
    </row>
    <row r="1877" customFormat="true" customHeight="true" spans="2:6">
      <c r="B1877" s="242"/>
      <c r="C1877" s="208"/>
      <c r="D1877" s="208"/>
      <c r="E1877" s="208"/>
      <c r="F1877" s="208"/>
    </row>
    <row r="1878" customFormat="true" customHeight="true" spans="2:6">
      <c r="B1878" s="242"/>
      <c r="C1878" s="208"/>
      <c r="D1878" s="208"/>
      <c r="E1878" s="208"/>
      <c r="F1878" s="208"/>
    </row>
    <row r="1879" customFormat="true" customHeight="true" spans="2:6">
      <c r="B1879" s="242"/>
      <c r="C1879" s="208"/>
      <c r="D1879" s="208"/>
      <c r="E1879" s="208"/>
      <c r="F1879" s="208"/>
    </row>
    <row r="1880" customFormat="true" customHeight="true" spans="2:6">
      <c r="B1880" s="242"/>
      <c r="C1880" s="208"/>
      <c r="D1880" s="208"/>
      <c r="E1880" s="208"/>
      <c r="F1880" s="208"/>
    </row>
    <row r="1881" customFormat="true" customHeight="true" spans="2:6">
      <c r="B1881" s="242"/>
      <c r="C1881" s="208"/>
      <c r="D1881" s="208"/>
      <c r="E1881" s="208"/>
      <c r="F1881" s="208"/>
    </row>
    <row r="1882" customFormat="true" customHeight="true" spans="2:6">
      <c r="B1882" s="242"/>
      <c r="C1882" s="208"/>
      <c r="D1882" s="208"/>
      <c r="E1882" s="208"/>
      <c r="F1882" s="208"/>
    </row>
    <row r="1883" customFormat="true" customHeight="true" spans="2:6">
      <c r="B1883" s="242"/>
      <c r="C1883" s="208"/>
      <c r="D1883" s="208"/>
      <c r="E1883" s="208"/>
      <c r="F1883" s="208"/>
    </row>
    <row r="1884" customFormat="true" customHeight="true" spans="2:6">
      <c r="B1884" s="242"/>
      <c r="C1884" s="208"/>
      <c r="D1884" s="208"/>
      <c r="E1884" s="208"/>
      <c r="F1884" s="208"/>
    </row>
    <row r="1885" customFormat="true" customHeight="true" spans="2:6">
      <c r="B1885" s="242"/>
      <c r="C1885" s="208"/>
      <c r="D1885" s="208"/>
      <c r="E1885" s="208"/>
      <c r="F1885" s="208"/>
    </row>
    <row r="1886" customFormat="true" customHeight="true" spans="2:6">
      <c r="B1886" s="242"/>
      <c r="C1886" s="208"/>
      <c r="D1886" s="208"/>
      <c r="E1886" s="208"/>
      <c r="F1886" s="208"/>
    </row>
    <row r="1887" customFormat="true" customHeight="true" spans="2:6">
      <c r="B1887" s="242"/>
      <c r="C1887" s="208"/>
      <c r="D1887" s="208"/>
      <c r="E1887" s="208"/>
      <c r="F1887" s="208"/>
    </row>
    <row r="1888" customFormat="true" customHeight="true" spans="2:6">
      <c r="B1888" s="242"/>
      <c r="C1888" s="208"/>
      <c r="D1888" s="208"/>
      <c r="E1888" s="208"/>
      <c r="F1888" s="208"/>
    </row>
    <row r="1889" customFormat="true" customHeight="true" spans="2:6">
      <c r="B1889" s="242"/>
      <c r="C1889" s="208"/>
      <c r="D1889" s="208"/>
      <c r="E1889" s="208"/>
      <c r="F1889" s="208"/>
    </row>
    <row r="1890" customFormat="true" customHeight="true" spans="2:6">
      <c r="B1890" s="242"/>
      <c r="C1890" s="208"/>
      <c r="D1890" s="208"/>
      <c r="E1890" s="208"/>
      <c r="F1890" s="208"/>
    </row>
    <row r="1891" customFormat="true" customHeight="true" spans="2:6">
      <c r="B1891" s="242"/>
      <c r="C1891" s="208"/>
      <c r="D1891" s="208"/>
      <c r="E1891" s="208"/>
      <c r="F1891" s="208"/>
    </row>
    <row r="1892" customFormat="true" customHeight="true" spans="2:6">
      <c r="B1892" s="242"/>
      <c r="C1892" s="208"/>
      <c r="D1892" s="208"/>
      <c r="E1892" s="208"/>
      <c r="F1892" s="208"/>
    </row>
    <row r="1893" customFormat="true" customHeight="true" spans="2:6">
      <c r="B1893" s="242"/>
      <c r="C1893" s="208"/>
      <c r="D1893" s="208"/>
      <c r="E1893" s="208"/>
      <c r="F1893" s="208"/>
    </row>
    <row r="1894" customFormat="true" customHeight="true" spans="2:6">
      <c r="B1894" s="242"/>
      <c r="C1894" s="208"/>
      <c r="D1894" s="208"/>
      <c r="E1894" s="208"/>
      <c r="F1894" s="208"/>
    </row>
    <row r="1895" customFormat="true" customHeight="true" spans="2:6">
      <c r="B1895" s="242"/>
      <c r="C1895" s="208"/>
      <c r="D1895" s="208"/>
      <c r="E1895" s="208"/>
      <c r="F1895" s="208"/>
    </row>
    <row r="1896" customFormat="true" customHeight="true" spans="2:6">
      <c r="B1896" s="242"/>
      <c r="C1896" s="208"/>
      <c r="D1896" s="208"/>
      <c r="E1896" s="208"/>
      <c r="F1896" s="208"/>
    </row>
    <row r="1897" customFormat="true" customHeight="true" spans="2:6">
      <c r="B1897" s="242"/>
      <c r="C1897" s="208"/>
      <c r="D1897" s="208"/>
      <c r="E1897" s="208"/>
      <c r="F1897" s="208"/>
    </row>
    <row r="1898" customFormat="true" customHeight="true" spans="2:6">
      <c r="B1898" s="242"/>
      <c r="C1898" s="208"/>
      <c r="D1898" s="208"/>
      <c r="E1898" s="208"/>
      <c r="F1898" s="208"/>
    </row>
    <row r="1899" customFormat="true" customHeight="true" spans="2:6">
      <c r="B1899" s="242"/>
      <c r="C1899" s="208"/>
      <c r="D1899" s="208"/>
      <c r="E1899" s="208"/>
      <c r="F1899" s="208"/>
    </row>
    <row r="1900" customFormat="true" customHeight="true" spans="2:6">
      <c r="B1900" s="242"/>
      <c r="C1900" s="208"/>
      <c r="D1900" s="208"/>
      <c r="E1900" s="208"/>
      <c r="F1900" s="208"/>
    </row>
    <row r="1901" customFormat="true" customHeight="true" spans="2:6">
      <c r="B1901" s="242"/>
      <c r="C1901" s="208"/>
      <c r="D1901" s="208"/>
      <c r="E1901" s="208"/>
      <c r="F1901" s="208"/>
    </row>
    <row r="1902" customFormat="true" customHeight="true" spans="2:6">
      <c r="B1902" s="242"/>
      <c r="C1902" s="208"/>
      <c r="D1902" s="208"/>
      <c r="E1902" s="208"/>
      <c r="F1902" s="208"/>
    </row>
    <row r="1903" customFormat="true" customHeight="true" spans="2:6">
      <c r="B1903" s="242"/>
      <c r="C1903" s="208"/>
      <c r="D1903" s="208"/>
      <c r="E1903" s="208"/>
      <c r="F1903" s="208"/>
    </row>
    <row r="1904" customFormat="true" customHeight="true" spans="2:6">
      <c r="B1904" s="242"/>
      <c r="C1904" s="208"/>
      <c r="D1904" s="208"/>
      <c r="E1904" s="208"/>
      <c r="F1904" s="208"/>
    </row>
    <row r="1905" customFormat="true" customHeight="true" spans="2:6">
      <c r="B1905" s="242"/>
      <c r="C1905" s="208"/>
      <c r="D1905" s="208"/>
      <c r="E1905" s="208"/>
      <c r="F1905" s="208"/>
    </row>
    <row r="1906" customFormat="true" customHeight="true" spans="2:6">
      <c r="B1906" s="242"/>
      <c r="C1906" s="208"/>
      <c r="D1906" s="208"/>
      <c r="E1906" s="208"/>
      <c r="F1906" s="208"/>
    </row>
    <row r="1907" customFormat="true" customHeight="true" spans="2:6">
      <c r="B1907" s="242"/>
      <c r="C1907" s="208"/>
      <c r="D1907" s="208"/>
      <c r="E1907" s="208"/>
      <c r="F1907" s="208"/>
    </row>
    <row r="1908" customFormat="true" customHeight="true" spans="2:6">
      <c r="B1908" s="242"/>
      <c r="C1908" s="208"/>
      <c r="D1908" s="208"/>
      <c r="E1908" s="208"/>
      <c r="F1908" s="208"/>
    </row>
    <row r="1909" customFormat="true" customHeight="true" spans="2:6">
      <c r="B1909" s="242"/>
      <c r="C1909" s="208"/>
      <c r="D1909" s="208"/>
      <c r="E1909" s="208"/>
      <c r="F1909" s="208"/>
    </row>
    <row r="1910" customFormat="true" customHeight="true" spans="2:6">
      <c r="B1910" s="242"/>
      <c r="C1910" s="208"/>
      <c r="D1910" s="208"/>
      <c r="E1910" s="208"/>
      <c r="F1910" s="208"/>
    </row>
    <row r="1911" customFormat="true" customHeight="true" spans="2:6">
      <c r="B1911" s="242"/>
      <c r="C1911" s="208"/>
      <c r="D1911" s="208"/>
      <c r="E1911" s="208"/>
      <c r="F1911" s="208"/>
    </row>
    <row r="1912" customFormat="true" customHeight="true" spans="2:6">
      <c r="B1912" s="242"/>
      <c r="C1912" s="208"/>
      <c r="D1912" s="208"/>
      <c r="E1912" s="208"/>
      <c r="F1912" s="208"/>
    </row>
    <row r="1913" customFormat="true" customHeight="true" spans="2:6">
      <c r="B1913" s="242"/>
      <c r="C1913" s="208"/>
      <c r="D1913" s="208"/>
      <c r="E1913" s="208"/>
      <c r="F1913" s="208"/>
    </row>
    <row r="1914" customFormat="true" customHeight="true" spans="2:6">
      <c r="B1914" s="242"/>
      <c r="C1914" s="208"/>
      <c r="D1914" s="208"/>
      <c r="E1914" s="208"/>
      <c r="F1914" s="208"/>
    </row>
    <row r="1915" customFormat="true" customHeight="true" spans="2:6">
      <c r="B1915" s="242"/>
      <c r="C1915" s="208"/>
      <c r="D1915" s="208"/>
      <c r="E1915" s="208"/>
      <c r="F1915" s="208"/>
    </row>
    <row r="1916" customFormat="true" customHeight="true" spans="2:6">
      <c r="B1916" s="242"/>
      <c r="C1916" s="208"/>
      <c r="D1916" s="208"/>
      <c r="E1916" s="208"/>
      <c r="F1916" s="208"/>
    </row>
    <row r="1917" customFormat="true" customHeight="true" spans="2:6">
      <c r="B1917" s="242"/>
      <c r="C1917" s="208"/>
      <c r="D1917" s="208"/>
      <c r="E1917" s="208"/>
      <c r="F1917" s="208"/>
    </row>
    <row r="1918" customFormat="true" customHeight="true" spans="2:6">
      <c r="B1918" s="242"/>
      <c r="C1918" s="208"/>
      <c r="D1918" s="208"/>
      <c r="E1918" s="208"/>
      <c r="F1918" s="208"/>
    </row>
    <row r="1919" customFormat="true" customHeight="true" spans="2:6">
      <c r="B1919" s="242"/>
      <c r="C1919" s="208"/>
      <c r="D1919" s="208"/>
      <c r="E1919" s="208"/>
      <c r="F1919" s="208"/>
    </row>
    <row r="1920" customFormat="true" customHeight="true" spans="2:6">
      <c r="B1920" s="242"/>
      <c r="C1920" s="208"/>
      <c r="D1920" s="208"/>
      <c r="E1920" s="208"/>
      <c r="F1920" s="208"/>
    </row>
    <row r="1921" customFormat="true" customHeight="true" spans="2:6">
      <c r="B1921" s="242"/>
      <c r="C1921" s="208"/>
      <c r="D1921" s="208"/>
      <c r="E1921" s="208"/>
      <c r="F1921" s="208"/>
    </row>
    <row r="1922" customFormat="true" customHeight="true" spans="2:6">
      <c r="B1922" s="242"/>
      <c r="C1922" s="208"/>
      <c r="D1922" s="208"/>
      <c r="E1922" s="208"/>
      <c r="F1922" s="208"/>
    </row>
    <row r="1923" customFormat="true" customHeight="true" spans="2:6">
      <c r="B1923" s="242"/>
      <c r="C1923" s="208"/>
      <c r="D1923" s="208"/>
      <c r="E1923" s="208"/>
      <c r="F1923" s="208"/>
    </row>
    <row r="1924" customFormat="true" customHeight="true" spans="2:6">
      <c r="B1924" s="242"/>
      <c r="C1924" s="208"/>
      <c r="D1924" s="208"/>
      <c r="E1924" s="208"/>
      <c r="F1924" s="208"/>
    </row>
    <row r="1925" customFormat="true" customHeight="true" spans="2:6">
      <c r="B1925" s="242"/>
      <c r="C1925" s="208"/>
      <c r="D1925" s="208"/>
      <c r="E1925" s="208"/>
      <c r="F1925" s="208"/>
    </row>
    <row r="1926" customFormat="true" customHeight="true" spans="2:6">
      <c r="B1926" s="242"/>
      <c r="C1926" s="208"/>
      <c r="D1926" s="208"/>
      <c r="E1926" s="208"/>
      <c r="F1926" s="208"/>
    </row>
    <row r="1927" customFormat="true" customHeight="true" spans="2:6">
      <c r="B1927" s="242"/>
      <c r="C1927" s="208"/>
      <c r="D1927" s="208"/>
      <c r="E1927" s="208"/>
      <c r="F1927" s="208"/>
    </row>
    <row r="1928" customFormat="true" customHeight="true" spans="2:6">
      <c r="B1928" s="242"/>
      <c r="C1928" s="208"/>
      <c r="D1928" s="208"/>
      <c r="E1928" s="208"/>
      <c r="F1928" s="208"/>
    </row>
    <row r="1929" customFormat="true" customHeight="true" spans="2:6">
      <c r="B1929" s="242"/>
      <c r="C1929" s="208"/>
      <c r="D1929" s="208"/>
      <c r="E1929" s="208"/>
      <c r="F1929" s="208"/>
    </row>
    <row r="1930" customFormat="true" customHeight="true" spans="2:6">
      <c r="B1930" s="242"/>
      <c r="C1930" s="208"/>
      <c r="D1930" s="208"/>
      <c r="E1930" s="208"/>
      <c r="F1930" s="208"/>
    </row>
    <row r="1931" customFormat="true" customHeight="true" spans="2:6">
      <c r="B1931" s="242"/>
      <c r="C1931" s="208"/>
      <c r="D1931" s="208"/>
      <c r="E1931" s="208"/>
      <c r="F1931" s="208"/>
    </row>
    <row r="1932" customFormat="true" customHeight="true" spans="2:6">
      <c r="B1932" s="242"/>
      <c r="C1932" s="208"/>
      <c r="D1932" s="208"/>
      <c r="E1932" s="208"/>
      <c r="F1932" s="208"/>
    </row>
    <row r="1933" customFormat="true" customHeight="true" spans="2:6">
      <c r="B1933" s="242"/>
      <c r="C1933" s="208"/>
      <c r="D1933" s="208"/>
      <c r="E1933" s="208"/>
      <c r="F1933" s="208"/>
    </row>
    <row r="1934" customFormat="true" customHeight="true" spans="2:6">
      <c r="B1934" s="242"/>
      <c r="C1934" s="208"/>
      <c r="D1934" s="208"/>
      <c r="E1934" s="208"/>
      <c r="F1934" s="208"/>
    </row>
    <row r="1935" customFormat="true" customHeight="true" spans="2:6">
      <c r="B1935" s="242"/>
      <c r="C1935" s="208"/>
      <c r="D1935" s="208"/>
      <c r="E1935" s="208"/>
      <c r="F1935" s="208"/>
    </row>
    <row r="1936" customFormat="true" customHeight="true" spans="2:6">
      <c r="B1936" s="242"/>
      <c r="C1936" s="208"/>
      <c r="D1936" s="208"/>
      <c r="E1936" s="208"/>
      <c r="F1936" s="208"/>
    </row>
    <row r="1937" customFormat="true" customHeight="true" spans="2:6">
      <c r="B1937" s="242"/>
      <c r="C1937" s="208"/>
      <c r="D1937" s="208"/>
      <c r="E1937" s="208"/>
      <c r="F1937" s="208"/>
    </row>
    <row r="1938" customFormat="true" customHeight="true" spans="2:6">
      <c r="B1938" s="242"/>
      <c r="C1938" s="208"/>
      <c r="D1938" s="208"/>
      <c r="E1938" s="208"/>
      <c r="F1938" s="208"/>
    </row>
    <row r="1939" customFormat="true" customHeight="true" spans="2:6">
      <c r="B1939" s="242"/>
      <c r="C1939" s="208"/>
      <c r="D1939" s="208"/>
      <c r="E1939" s="208"/>
      <c r="F1939" s="208"/>
    </row>
    <row r="1940" customFormat="true" customHeight="true" spans="2:6">
      <c r="B1940" s="242"/>
      <c r="C1940" s="208"/>
      <c r="D1940" s="208"/>
      <c r="E1940" s="208"/>
      <c r="F1940" s="208"/>
    </row>
    <row r="1941" customFormat="true" customHeight="true" spans="2:6">
      <c r="B1941" s="242"/>
      <c r="C1941" s="208"/>
      <c r="D1941" s="208"/>
      <c r="E1941" s="208"/>
      <c r="F1941" s="208"/>
    </row>
    <row r="1942" customFormat="true" customHeight="true" spans="2:6">
      <c r="B1942" s="242"/>
      <c r="C1942" s="208"/>
      <c r="D1942" s="208"/>
      <c r="E1942" s="208"/>
      <c r="F1942" s="208"/>
    </row>
    <row r="1943" customFormat="true" customHeight="true" spans="2:6">
      <c r="B1943" s="242"/>
      <c r="C1943" s="208"/>
      <c r="D1943" s="208"/>
      <c r="E1943" s="208"/>
      <c r="F1943" s="208"/>
    </row>
    <row r="1944" customFormat="true" customHeight="true" spans="2:6">
      <c r="B1944" s="242"/>
      <c r="C1944" s="208"/>
      <c r="D1944" s="208"/>
      <c r="E1944" s="208"/>
      <c r="F1944" s="208"/>
    </row>
    <row r="1945" customFormat="true" customHeight="true" spans="2:6">
      <c r="B1945" s="242"/>
      <c r="C1945" s="208"/>
      <c r="D1945" s="208"/>
      <c r="E1945" s="208"/>
      <c r="F1945" s="208"/>
    </row>
    <row r="1946" customFormat="true" customHeight="true" spans="2:6">
      <c r="B1946" s="242"/>
      <c r="C1946" s="208"/>
      <c r="D1946" s="208"/>
      <c r="E1946" s="208"/>
      <c r="F1946" s="208"/>
    </row>
    <row r="1947" customFormat="true" customHeight="true" spans="2:6">
      <c r="B1947" s="242"/>
      <c r="C1947" s="208"/>
      <c r="D1947" s="208"/>
      <c r="E1947" s="208"/>
      <c r="F1947" s="208"/>
    </row>
    <row r="1948" customFormat="true" customHeight="true" spans="2:6">
      <c r="B1948" s="242"/>
      <c r="C1948" s="208"/>
      <c r="D1948" s="208"/>
      <c r="E1948" s="208"/>
      <c r="F1948" s="208"/>
    </row>
    <row r="1949" customFormat="true" customHeight="true" spans="2:6">
      <c r="B1949" s="242"/>
      <c r="C1949" s="208"/>
      <c r="D1949" s="208"/>
      <c r="E1949" s="208"/>
      <c r="F1949" s="208"/>
    </row>
    <row r="1950" customFormat="true" customHeight="true" spans="2:6">
      <c r="B1950" s="242"/>
      <c r="C1950" s="208"/>
      <c r="D1950" s="208"/>
      <c r="E1950" s="208"/>
      <c r="F1950" s="208"/>
    </row>
    <row r="1951" customFormat="true" customHeight="true" spans="2:6">
      <c r="B1951" s="242"/>
      <c r="C1951" s="208"/>
      <c r="D1951" s="208"/>
      <c r="E1951" s="208"/>
      <c r="F1951" s="208"/>
    </row>
    <row r="1952" customFormat="true" customHeight="true" spans="2:6">
      <c r="B1952" s="242"/>
      <c r="C1952" s="208"/>
      <c r="D1952" s="208"/>
      <c r="E1952" s="208"/>
      <c r="F1952" s="208"/>
    </row>
    <row r="1953" customFormat="true" customHeight="true" spans="2:6">
      <c r="B1953" s="242"/>
      <c r="C1953" s="208"/>
      <c r="D1953" s="208"/>
      <c r="E1953" s="208"/>
      <c r="F1953" s="208"/>
    </row>
    <row r="1954" customFormat="true" customHeight="true" spans="2:6">
      <c r="B1954" s="242"/>
      <c r="C1954" s="208"/>
      <c r="D1954" s="208"/>
      <c r="E1954" s="208"/>
      <c r="F1954" s="208"/>
    </row>
    <row r="1955" customFormat="true" customHeight="true" spans="2:6">
      <c r="B1955" s="242"/>
      <c r="C1955" s="208"/>
      <c r="D1955" s="208"/>
      <c r="E1955" s="208"/>
      <c r="F1955" s="208"/>
    </row>
    <row r="1956" customFormat="true" customHeight="true" spans="2:6">
      <c r="B1956" s="242"/>
      <c r="C1956" s="208"/>
      <c r="D1956" s="208"/>
      <c r="E1956" s="208"/>
      <c r="F1956" s="208"/>
    </row>
    <row r="1957" customFormat="true" customHeight="true" spans="2:6">
      <c r="B1957" s="242"/>
      <c r="C1957" s="208"/>
      <c r="D1957" s="208"/>
      <c r="E1957" s="208"/>
      <c r="F1957" s="208"/>
    </row>
    <row r="1958" customFormat="true" customHeight="true" spans="2:6">
      <c r="B1958" s="242"/>
      <c r="C1958" s="208"/>
      <c r="D1958" s="208"/>
      <c r="E1958" s="208"/>
      <c r="F1958" s="208"/>
    </row>
    <row r="1959" customFormat="true" customHeight="true" spans="2:6">
      <c r="B1959" s="242"/>
      <c r="C1959" s="208"/>
      <c r="D1959" s="208"/>
      <c r="E1959" s="208"/>
      <c r="F1959" s="208"/>
    </row>
    <row r="1960" customFormat="true" customHeight="true" spans="2:6">
      <c r="B1960" s="242"/>
      <c r="C1960" s="208"/>
      <c r="D1960" s="208"/>
      <c r="E1960" s="208"/>
      <c r="F1960" s="208"/>
    </row>
    <row r="1961" customFormat="true" customHeight="true" spans="2:6">
      <c r="B1961" s="242"/>
      <c r="C1961" s="208"/>
      <c r="D1961" s="208"/>
      <c r="E1961" s="208"/>
      <c r="F1961" s="208"/>
    </row>
    <row r="1962" customFormat="true" customHeight="true" spans="2:6">
      <c r="B1962" s="242"/>
      <c r="C1962" s="208"/>
      <c r="D1962" s="208"/>
      <c r="E1962" s="208"/>
      <c r="F1962" s="208"/>
    </row>
    <row r="1963" customFormat="true" customHeight="true" spans="2:6">
      <c r="B1963" s="242"/>
      <c r="C1963" s="208"/>
      <c r="D1963" s="208"/>
      <c r="E1963" s="208"/>
      <c r="F1963" s="208"/>
    </row>
    <row r="1964" customFormat="true" customHeight="true" spans="2:6">
      <c r="B1964" s="242"/>
      <c r="C1964" s="208"/>
      <c r="D1964" s="208"/>
      <c r="E1964" s="208"/>
      <c r="F1964" s="208"/>
    </row>
    <row r="1965" customFormat="true" customHeight="true" spans="2:6">
      <c r="B1965" s="242"/>
      <c r="C1965" s="208"/>
      <c r="D1965" s="208"/>
      <c r="E1965" s="208"/>
      <c r="F1965" s="208"/>
    </row>
    <row r="1966" customFormat="true" customHeight="true" spans="2:6">
      <c r="B1966" s="242"/>
      <c r="C1966" s="208"/>
      <c r="D1966" s="208"/>
      <c r="E1966" s="208"/>
      <c r="F1966" s="208"/>
    </row>
    <row r="1967" customFormat="true" customHeight="true" spans="2:6">
      <c r="B1967" s="242"/>
      <c r="C1967" s="208"/>
      <c r="D1967" s="208"/>
      <c r="E1967" s="208"/>
      <c r="F1967" s="208"/>
    </row>
    <row r="1968" customFormat="true" customHeight="true" spans="2:6">
      <c r="B1968" s="242"/>
      <c r="C1968" s="208"/>
      <c r="D1968" s="208"/>
      <c r="E1968" s="208"/>
      <c r="F1968" s="208"/>
    </row>
    <row r="1969" customFormat="true" customHeight="true" spans="2:6">
      <c r="B1969" s="242"/>
      <c r="C1969" s="208"/>
      <c r="D1969" s="208"/>
      <c r="E1969" s="208"/>
      <c r="F1969" s="208"/>
    </row>
    <row r="1970" customFormat="true" customHeight="true" spans="2:6">
      <c r="B1970" s="242"/>
      <c r="C1970" s="208"/>
      <c r="D1970" s="208"/>
      <c r="E1970" s="208"/>
      <c r="F1970" s="208"/>
    </row>
    <row r="1971" customFormat="true" customHeight="true" spans="2:6">
      <c r="B1971" s="242"/>
      <c r="C1971" s="208"/>
      <c r="D1971" s="208"/>
      <c r="E1971" s="208"/>
      <c r="F1971" s="208"/>
    </row>
    <row r="1972" customFormat="true" customHeight="true" spans="2:6">
      <c r="B1972" s="242"/>
      <c r="C1972" s="208"/>
      <c r="D1972" s="208"/>
      <c r="E1972" s="208"/>
      <c r="F1972" s="208"/>
    </row>
    <row r="1973" customFormat="true" customHeight="true" spans="2:6">
      <c r="B1973" s="242"/>
      <c r="C1973" s="208"/>
      <c r="D1973" s="208"/>
      <c r="E1973" s="208"/>
      <c r="F1973" s="208"/>
    </row>
    <row r="1974" customFormat="true" customHeight="true" spans="2:6">
      <c r="B1974" s="242"/>
      <c r="C1974" s="208"/>
      <c r="D1974" s="208"/>
      <c r="E1974" s="208"/>
      <c r="F1974" s="208"/>
    </row>
    <row r="1975" customFormat="true" customHeight="true" spans="2:6">
      <c r="B1975" s="242"/>
      <c r="C1975" s="208"/>
      <c r="D1975" s="208"/>
      <c r="E1975" s="208"/>
      <c r="F1975" s="208"/>
    </row>
    <row r="1976" customFormat="true" customHeight="true" spans="2:6">
      <c r="B1976" s="242"/>
      <c r="C1976" s="208"/>
      <c r="D1976" s="208"/>
      <c r="E1976" s="208"/>
      <c r="F1976" s="208"/>
    </row>
    <row r="1977" customFormat="true" customHeight="true" spans="2:6">
      <c r="B1977" s="242"/>
      <c r="C1977" s="208"/>
      <c r="D1977" s="208"/>
      <c r="E1977" s="208"/>
      <c r="F1977" s="208"/>
    </row>
    <row r="1978" customFormat="true" customHeight="true" spans="2:6">
      <c r="B1978" s="242"/>
      <c r="C1978" s="208"/>
      <c r="D1978" s="208"/>
      <c r="E1978" s="208"/>
      <c r="F1978" s="208"/>
    </row>
    <row r="1979" customFormat="true" customHeight="true" spans="2:6">
      <c r="B1979" s="242"/>
      <c r="C1979" s="208"/>
      <c r="D1979" s="208"/>
      <c r="E1979" s="208"/>
      <c r="F1979" s="208"/>
    </row>
    <row r="1980" customFormat="true" customHeight="true" spans="2:6">
      <c r="B1980" s="242"/>
      <c r="C1980" s="208"/>
      <c r="D1980" s="208"/>
      <c r="E1980" s="208"/>
      <c r="F1980" s="208"/>
    </row>
    <row r="1981" customFormat="true" customHeight="true" spans="2:6">
      <c r="B1981" s="242"/>
      <c r="C1981" s="208"/>
      <c r="D1981" s="208"/>
      <c r="E1981" s="208"/>
      <c r="F1981" s="208"/>
    </row>
    <row r="1982" customFormat="true" customHeight="true" spans="2:6">
      <c r="B1982" s="242"/>
      <c r="C1982" s="208"/>
      <c r="D1982" s="208"/>
      <c r="E1982" s="208"/>
      <c r="F1982" s="208"/>
    </row>
    <row r="1983" customFormat="true" customHeight="true" spans="2:6">
      <c r="B1983" s="242"/>
      <c r="C1983" s="208"/>
      <c r="D1983" s="208"/>
      <c r="E1983" s="208"/>
      <c r="F1983" s="208"/>
    </row>
    <row r="1984" customFormat="true" customHeight="true" spans="2:6">
      <c r="B1984" s="242"/>
      <c r="C1984" s="208"/>
      <c r="D1984" s="208"/>
      <c r="E1984" s="208"/>
      <c r="F1984" s="208"/>
    </row>
    <row r="1985" customFormat="true" customHeight="true" spans="2:6">
      <c r="B1985" s="242"/>
      <c r="C1985" s="208"/>
      <c r="D1985" s="208"/>
      <c r="E1985" s="208"/>
      <c r="F1985" s="208"/>
    </row>
    <row r="1986" customFormat="true" customHeight="true" spans="2:6">
      <c r="B1986" s="242"/>
      <c r="C1986" s="208"/>
      <c r="D1986" s="208"/>
      <c r="E1986" s="208"/>
      <c r="F1986" s="208"/>
    </row>
    <row r="1987" customFormat="true" customHeight="true" spans="2:6">
      <c r="B1987" s="242"/>
      <c r="C1987" s="208"/>
      <c r="D1987" s="208"/>
      <c r="E1987" s="208"/>
      <c r="F1987" s="208"/>
    </row>
    <row r="1988" customFormat="true" customHeight="true" spans="2:6">
      <c r="B1988" s="242"/>
      <c r="C1988" s="208"/>
      <c r="D1988" s="208"/>
      <c r="E1988" s="208"/>
      <c r="F1988" s="208"/>
    </row>
    <row r="1989" customFormat="true" customHeight="true" spans="2:6">
      <c r="B1989" s="242"/>
      <c r="C1989" s="208"/>
      <c r="D1989" s="208"/>
      <c r="E1989" s="208"/>
      <c r="F1989" s="208"/>
    </row>
    <row r="1990" customFormat="true" customHeight="true" spans="2:6">
      <c r="B1990" s="242"/>
      <c r="C1990" s="208"/>
      <c r="D1990" s="208"/>
      <c r="E1990" s="208"/>
      <c r="F1990" s="208"/>
    </row>
    <row r="1991" customFormat="true" customHeight="true" spans="2:6">
      <c r="B1991" s="242"/>
      <c r="C1991" s="208"/>
      <c r="D1991" s="208"/>
      <c r="E1991" s="208"/>
      <c r="F1991" s="208"/>
    </row>
    <row r="1992" customFormat="true" customHeight="true" spans="2:6">
      <c r="B1992" s="242"/>
      <c r="C1992" s="208"/>
      <c r="D1992" s="208"/>
      <c r="E1992" s="208"/>
      <c r="F1992" s="208"/>
    </row>
    <row r="1993" customFormat="true" customHeight="true" spans="2:6">
      <c r="B1993" s="242"/>
      <c r="C1993" s="208"/>
      <c r="D1993" s="208"/>
      <c r="E1993" s="208"/>
      <c r="F1993" s="208"/>
    </row>
    <row r="1994" customFormat="true" customHeight="true" spans="2:6">
      <c r="B1994" s="242"/>
      <c r="C1994" s="208"/>
      <c r="D1994" s="208"/>
      <c r="E1994" s="208"/>
      <c r="F1994" s="208"/>
    </row>
    <row r="1995" customFormat="true" customHeight="true" spans="2:6">
      <c r="B1995" s="242"/>
      <c r="C1995" s="208"/>
      <c r="D1995" s="208"/>
      <c r="E1995" s="208"/>
      <c r="F1995" s="208"/>
    </row>
    <row r="1996" customFormat="true" customHeight="true" spans="2:6">
      <c r="B1996" s="242"/>
      <c r="C1996" s="208"/>
      <c r="D1996" s="208"/>
      <c r="E1996" s="208"/>
      <c r="F1996" s="208"/>
    </row>
    <row r="1997" customFormat="true" customHeight="true" spans="2:6">
      <c r="B1997" s="242"/>
      <c r="C1997" s="208"/>
      <c r="D1997" s="208"/>
      <c r="E1997" s="208"/>
      <c r="F1997" s="208"/>
    </row>
    <row r="1998" customFormat="true" customHeight="true" spans="2:6">
      <c r="B1998" s="242"/>
      <c r="C1998" s="208"/>
      <c r="D1998" s="208"/>
      <c r="E1998" s="208"/>
      <c r="F1998" s="208"/>
    </row>
    <row r="1999" customFormat="true" customHeight="true" spans="2:6">
      <c r="B1999" s="242"/>
      <c r="C1999" s="208"/>
      <c r="D1999" s="208"/>
      <c r="E1999" s="208"/>
      <c r="F1999" s="208"/>
    </row>
    <row r="2000" customFormat="true" customHeight="true" spans="2:6">
      <c r="B2000" s="242"/>
      <c r="C2000" s="208"/>
      <c r="D2000" s="208"/>
      <c r="E2000" s="208"/>
      <c r="F2000" s="208"/>
    </row>
    <row r="2001" customFormat="true" customHeight="true" spans="2:6">
      <c r="B2001" s="242"/>
      <c r="C2001" s="208"/>
      <c r="D2001" s="208"/>
      <c r="E2001" s="208"/>
      <c r="F2001" s="208"/>
    </row>
    <row r="2002" customFormat="true" customHeight="true" spans="2:6">
      <c r="B2002" s="242"/>
      <c r="C2002" s="208"/>
      <c r="D2002" s="208"/>
      <c r="E2002" s="208"/>
      <c r="F2002" s="208"/>
    </row>
    <row r="2003" customFormat="true" customHeight="true" spans="2:6">
      <c r="B2003" s="242"/>
      <c r="C2003" s="208"/>
      <c r="D2003" s="208"/>
      <c r="E2003" s="208"/>
      <c r="F2003" s="208"/>
    </row>
    <row r="2004" customFormat="true" customHeight="true" spans="2:6">
      <c r="B2004" s="242"/>
      <c r="C2004" s="208"/>
      <c r="D2004" s="208"/>
      <c r="E2004" s="208"/>
      <c r="F2004" s="208"/>
    </row>
    <row r="2005" customFormat="true" customHeight="true" spans="2:6">
      <c r="B2005" s="242"/>
      <c r="C2005" s="208"/>
      <c r="D2005" s="208"/>
      <c r="E2005" s="208"/>
      <c r="F2005" s="208"/>
    </row>
    <row r="2006" customFormat="true" customHeight="true" spans="2:6">
      <c r="B2006" s="242"/>
      <c r="C2006" s="208"/>
      <c r="D2006" s="208"/>
      <c r="E2006" s="208"/>
      <c r="F2006" s="208"/>
    </row>
    <row r="2007" customFormat="true" customHeight="true" spans="2:6">
      <c r="B2007" s="242"/>
      <c r="C2007" s="208"/>
      <c r="D2007" s="208"/>
      <c r="E2007" s="208"/>
      <c r="F2007" s="208"/>
    </row>
    <row r="2008" customFormat="true" customHeight="true" spans="2:6">
      <c r="B2008" s="242"/>
      <c r="C2008" s="208"/>
      <c r="D2008" s="208"/>
      <c r="E2008" s="208"/>
      <c r="F2008" s="208"/>
    </row>
    <row r="2009" customFormat="true" customHeight="true" spans="2:6">
      <c r="B2009" s="242"/>
      <c r="C2009" s="208"/>
      <c r="D2009" s="208"/>
      <c r="E2009" s="208"/>
      <c r="F2009" s="208"/>
    </row>
    <row r="2010" customFormat="true" customHeight="true" spans="2:6">
      <c r="B2010" s="242"/>
      <c r="C2010" s="208"/>
      <c r="D2010" s="208"/>
      <c r="E2010" s="208"/>
      <c r="F2010" s="208"/>
    </row>
    <row r="2011" customFormat="true" customHeight="true" spans="2:6">
      <c r="B2011" s="242"/>
      <c r="C2011" s="208"/>
      <c r="D2011" s="208"/>
      <c r="E2011" s="208"/>
      <c r="F2011" s="208"/>
    </row>
    <row r="2012" customFormat="true" customHeight="true" spans="2:6">
      <c r="B2012" s="242"/>
      <c r="C2012" s="208"/>
      <c r="D2012" s="208"/>
      <c r="E2012" s="208"/>
      <c r="F2012" s="208"/>
    </row>
    <row r="2013" customFormat="true" customHeight="true" spans="2:6">
      <c r="B2013" s="242"/>
      <c r="C2013" s="208"/>
      <c r="D2013" s="208"/>
      <c r="E2013" s="208"/>
      <c r="F2013" s="208"/>
    </row>
    <row r="2014" customFormat="true" customHeight="true" spans="2:6">
      <c r="B2014" s="242"/>
      <c r="C2014" s="208"/>
      <c r="D2014" s="208"/>
      <c r="E2014" s="208"/>
      <c r="F2014" s="208"/>
    </row>
    <row r="2015" customFormat="true" customHeight="true" spans="2:6">
      <c r="B2015" s="242"/>
      <c r="C2015" s="208"/>
      <c r="D2015" s="208"/>
      <c r="E2015" s="208"/>
      <c r="F2015" s="208"/>
    </row>
    <row r="2016" customFormat="true" customHeight="true" spans="2:6">
      <c r="B2016" s="242"/>
      <c r="C2016" s="208"/>
      <c r="D2016" s="208"/>
      <c r="E2016" s="208"/>
      <c r="F2016" s="208"/>
    </row>
    <row r="2017" customFormat="true" customHeight="true" spans="2:6">
      <c r="B2017" s="242"/>
      <c r="C2017" s="208"/>
      <c r="D2017" s="208"/>
      <c r="E2017" s="208"/>
      <c r="F2017" s="208"/>
    </row>
    <row r="2018" customFormat="true" customHeight="true" spans="2:6">
      <c r="B2018" s="242"/>
      <c r="C2018" s="208"/>
      <c r="D2018" s="208"/>
      <c r="E2018" s="208"/>
      <c r="F2018" s="208"/>
    </row>
    <row r="2019" customFormat="true" customHeight="true" spans="2:6">
      <c r="B2019" s="242"/>
      <c r="C2019" s="208"/>
      <c r="D2019" s="208"/>
      <c r="E2019" s="208"/>
      <c r="F2019" s="208"/>
    </row>
    <row r="2020" customFormat="true" customHeight="true" spans="2:6">
      <c r="B2020" s="242"/>
      <c r="C2020" s="208"/>
      <c r="D2020" s="208"/>
      <c r="E2020" s="208"/>
      <c r="F2020" s="208"/>
    </row>
    <row r="2021" customFormat="true" customHeight="true" spans="2:6">
      <c r="B2021" s="242"/>
      <c r="C2021" s="208"/>
      <c r="D2021" s="208"/>
      <c r="E2021" s="208"/>
      <c r="F2021" s="208"/>
    </row>
    <row r="2022" customFormat="true" customHeight="true" spans="2:6">
      <c r="B2022" s="242"/>
      <c r="C2022" s="208"/>
      <c r="D2022" s="208"/>
      <c r="E2022" s="208"/>
      <c r="F2022" s="208"/>
    </row>
    <row r="2023" customFormat="true" customHeight="true" spans="2:6">
      <c r="B2023" s="242"/>
      <c r="C2023" s="208"/>
      <c r="D2023" s="208"/>
      <c r="E2023" s="208"/>
      <c r="F2023" s="208"/>
    </row>
    <row r="2024" customFormat="true" customHeight="true" spans="2:6">
      <c r="B2024" s="242"/>
      <c r="C2024" s="208"/>
      <c r="D2024" s="208"/>
      <c r="E2024" s="208"/>
      <c r="F2024" s="208"/>
    </row>
    <row r="2025" customFormat="true" customHeight="true" spans="2:6">
      <c r="B2025" s="242"/>
      <c r="C2025" s="208"/>
      <c r="D2025" s="208"/>
      <c r="E2025" s="208"/>
      <c r="F2025" s="208"/>
    </row>
    <row r="2026" customFormat="true" customHeight="true" spans="2:6">
      <c r="B2026" s="242"/>
      <c r="C2026" s="208"/>
      <c r="D2026" s="208"/>
      <c r="E2026" s="208"/>
      <c r="F2026" s="208"/>
    </row>
    <row r="2027" customFormat="true" customHeight="true" spans="2:6">
      <c r="B2027" s="242"/>
      <c r="C2027" s="208"/>
      <c r="D2027" s="208"/>
      <c r="E2027" s="208"/>
      <c r="F2027" s="208"/>
    </row>
    <row r="2028" customFormat="true" customHeight="true" spans="2:6">
      <c r="B2028" s="242"/>
      <c r="C2028" s="208"/>
      <c r="D2028" s="208"/>
      <c r="E2028" s="208"/>
      <c r="F2028" s="208"/>
    </row>
    <row r="2029" customFormat="true" customHeight="true" spans="2:6">
      <c r="B2029" s="242"/>
      <c r="C2029" s="208"/>
      <c r="D2029" s="208"/>
      <c r="E2029" s="208"/>
      <c r="F2029" s="208"/>
    </row>
    <row r="2030" customFormat="true" customHeight="true" spans="2:6">
      <c r="B2030" s="242"/>
      <c r="C2030" s="208"/>
      <c r="D2030" s="208"/>
      <c r="E2030" s="208"/>
      <c r="F2030" s="208"/>
    </row>
    <row r="2031" customFormat="true" customHeight="true" spans="2:6">
      <c r="B2031" s="242"/>
      <c r="C2031" s="208"/>
      <c r="D2031" s="208"/>
      <c r="E2031" s="208"/>
      <c r="F2031" s="208"/>
    </row>
    <row r="2032" customFormat="true" customHeight="true" spans="2:6">
      <c r="B2032" s="242"/>
      <c r="C2032" s="208"/>
      <c r="D2032" s="208"/>
      <c r="E2032" s="208"/>
      <c r="F2032" s="208"/>
    </row>
    <row r="2033" customFormat="true" customHeight="true" spans="2:6">
      <c r="B2033" s="242"/>
      <c r="C2033" s="208"/>
      <c r="D2033" s="208"/>
      <c r="E2033" s="208"/>
      <c r="F2033" s="208"/>
    </row>
    <row r="2034" customFormat="true" customHeight="true" spans="2:6">
      <c r="B2034" s="242"/>
      <c r="C2034" s="208"/>
      <c r="D2034" s="208"/>
      <c r="E2034" s="208"/>
      <c r="F2034" s="208"/>
    </row>
    <row r="2035" customFormat="true" customHeight="true" spans="2:6">
      <c r="B2035" s="242"/>
      <c r="C2035" s="208"/>
      <c r="D2035" s="208"/>
      <c r="E2035" s="208"/>
      <c r="F2035" s="208"/>
    </row>
    <row r="2036" customFormat="true" customHeight="true" spans="2:6">
      <c r="B2036" s="242"/>
      <c r="C2036" s="208"/>
      <c r="D2036" s="208"/>
      <c r="E2036" s="208"/>
      <c r="F2036" s="208"/>
    </row>
    <row r="2037" customFormat="true" customHeight="true" spans="2:6">
      <c r="B2037" s="242"/>
      <c r="C2037" s="208"/>
      <c r="D2037" s="208"/>
      <c r="E2037" s="208"/>
      <c r="F2037" s="208"/>
    </row>
    <row r="2038" customFormat="true" customHeight="true" spans="2:6">
      <c r="B2038" s="242"/>
      <c r="C2038" s="208"/>
      <c r="D2038" s="208"/>
      <c r="E2038" s="208"/>
      <c r="F2038" s="208"/>
    </row>
    <row r="2039" customFormat="true" customHeight="true" spans="2:6">
      <c r="B2039" s="242"/>
      <c r="C2039" s="208"/>
      <c r="D2039" s="208"/>
      <c r="E2039" s="208"/>
      <c r="F2039" s="208"/>
    </row>
    <row r="2040" customFormat="true" customHeight="true" spans="2:6">
      <c r="B2040" s="242"/>
      <c r="C2040" s="208"/>
      <c r="D2040" s="208"/>
      <c r="E2040" s="208"/>
      <c r="F2040" s="208"/>
    </row>
    <row r="2041" customFormat="true" customHeight="true" spans="2:6">
      <c r="B2041" s="242"/>
      <c r="C2041" s="208"/>
      <c r="D2041" s="208"/>
      <c r="E2041" s="208"/>
      <c r="F2041" s="208"/>
    </row>
    <row r="2042" customFormat="true" customHeight="true" spans="2:6">
      <c r="B2042" s="242"/>
      <c r="C2042" s="208"/>
      <c r="D2042" s="208"/>
      <c r="E2042" s="208"/>
      <c r="F2042" s="208"/>
    </row>
    <row r="2043" customFormat="true" customHeight="true" spans="2:6">
      <c r="B2043" s="242"/>
      <c r="C2043" s="208"/>
      <c r="D2043" s="208"/>
      <c r="E2043" s="208"/>
      <c r="F2043" s="208"/>
    </row>
    <row r="2044" customFormat="true" customHeight="true" spans="2:6">
      <c r="B2044" s="242"/>
      <c r="C2044" s="208"/>
      <c r="D2044" s="208"/>
      <c r="E2044" s="208"/>
      <c r="F2044" s="208"/>
    </row>
    <row r="2045" customFormat="true" customHeight="true" spans="2:6">
      <c r="B2045" s="242"/>
      <c r="C2045" s="208"/>
      <c r="D2045" s="208"/>
      <c r="E2045" s="208"/>
      <c r="F2045" s="208"/>
    </row>
    <row r="2046" customFormat="true" customHeight="true" spans="2:6">
      <c r="B2046" s="242"/>
      <c r="C2046" s="208"/>
      <c r="D2046" s="208"/>
      <c r="E2046" s="208"/>
      <c r="F2046" s="208"/>
    </row>
    <row r="2047" customFormat="true" customHeight="true" spans="2:6">
      <c r="B2047" s="242"/>
      <c r="C2047" s="208"/>
      <c r="D2047" s="208"/>
      <c r="E2047" s="208"/>
      <c r="F2047" s="208"/>
    </row>
    <row r="2048" customFormat="true" customHeight="true" spans="2:6">
      <c r="B2048" s="242"/>
      <c r="C2048" s="208"/>
      <c r="D2048" s="208"/>
      <c r="E2048" s="208"/>
      <c r="F2048" s="208"/>
    </row>
    <row r="2049" customFormat="true" customHeight="true" spans="2:6">
      <c r="B2049" s="242"/>
      <c r="C2049" s="208"/>
      <c r="D2049" s="208"/>
      <c r="E2049" s="208"/>
      <c r="F2049" s="208"/>
    </row>
    <row r="2050" customFormat="true" customHeight="true" spans="2:6">
      <c r="B2050" s="242"/>
      <c r="C2050" s="208"/>
      <c r="D2050" s="208"/>
      <c r="E2050" s="208"/>
      <c r="F2050" s="208"/>
    </row>
    <row r="2051" customFormat="true" customHeight="true" spans="2:6">
      <c r="B2051" s="242"/>
      <c r="C2051" s="208"/>
      <c r="D2051" s="208"/>
      <c r="E2051" s="208"/>
      <c r="F2051" s="208"/>
    </row>
    <row r="2052" customFormat="true" customHeight="true" spans="2:6">
      <c r="B2052" s="242"/>
      <c r="C2052" s="208"/>
      <c r="D2052" s="208"/>
      <c r="E2052" s="208"/>
      <c r="F2052" s="208"/>
    </row>
    <row r="2053" customFormat="true" customHeight="true" spans="2:6">
      <c r="B2053" s="242"/>
      <c r="C2053" s="208"/>
      <c r="D2053" s="208"/>
      <c r="E2053" s="208"/>
      <c r="F2053" s="208"/>
    </row>
    <row r="2054" customFormat="true" customHeight="true" spans="2:6">
      <c r="B2054" s="242"/>
      <c r="C2054" s="208"/>
      <c r="D2054" s="208"/>
      <c r="E2054" s="208"/>
      <c r="F2054" s="208"/>
    </row>
    <row r="2055" customFormat="true" customHeight="true" spans="2:6">
      <c r="B2055" s="242"/>
      <c r="C2055" s="208"/>
      <c r="D2055" s="208"/>
      <c r="E2055" s="208"/>
      <c r="F2055" s="208"/>
    </row>
    <row r="2056" customFormat="true" customHeight="true" spans="2:6">
      <c r="B2056" s="242"/>
      <c r="C2056" s="208"/>
      <c r="D2056" s="208"/>
      <c r="E2056" s="208"/>
      <c r="F2056" s="208"/>
    </row>
    <row r="2057" customFormat="true" customHeight="true" spans="2:6">
      <c r="B2057" s="242"/>
      <c r="C2057" s="208"/>
      <c r="D2057" s="208"/>
      <c r="E2057" s="208"/>
      <c r="F2057" s="208"/>
    </row>
    <row r="2058" customFormat="true" customHeight="true" spans="2:6">
      <c r="B2058" s="242"/>
      <c r="C2058" s="208"/>
      <c r="D2058" s="208"/>
      <c r="E2058" s="208"/>
      <c r="F2058" s="208"/>
    </row>
    <row r="2059" customFormat="true" customHeight="true" spans="2:6">
      <c r="B2059" s="242"/>
      <c r="C2059" s="208"/>
      <c r="D2059" s="208"/>
      <c r="E2059" s="208"/>
      <c r="F2059" s="208"/>
    </row>
    <row r="2060" customFormat="true" customHeight="true" spans="2:6">
      <c r="B2060" s="242"/>
      <c r="C2060" s="208"/>
      <c r="D2060" s="208"/>
      <c r="E2060" s="208"/>
      <c r="F2060" s="208"/>
    </row>
    <row r="2061" customFormat="true" customHeight="true" spans="2:6">
      <c r="B2061" s="242"/>
      <c r="C2061" s="208"/>
      <c r="D2061" s="208"/>
      <c r="E2061" s="208"/>
      <c r="F2061" s="208"/>
    </row>
    <row r="2062" customFormat="true" customHeight="true" spans="2:6">
      <c r="B2062" s="242"/>
      <c r="C2062" s="208"/>
      <c r="D2062" s="208"/>
      <c r="E2062" s="208"/>
      <c r="F2062" s="208"/>
    </row>
    <row r="2063" customFormat="true" customHeight="true" spans="2:6">
      <c r="B2063" s="242"/>
      <c r="C2063" s="208"/>
      <c r="D2063" s="208"/>
      <c r="E2063" s="208"/>
      <c r="F2063" s="208"/>
    </row>
    <row r="2064" customFormat="true" customHeight="true" spans="2:6">
      <c r="B2064" s="242"/>
      <c r="C2064" s="208"/>
      <c r="D2064" s="208"/>
      <c r="E2064" s="208"/>
      <c r="F2064" s="208"/>
    </row>
    <row r="2065" customFormat="true" customHeight="true" spans="2:6">
      <c r="B2065" s="242"/>
      <c r="C2065" s="208"/>
      <c r="D2065" s="208"/>
      <c r="E2065" s="208"/>
      <c r="F2065" s="208"/>
    </row>
    <row r="2066" customFormat="true" customHeight="true" spans="2:6">
      <c r="B2066" s="242"/>
      <c r="C2066" s="208"/>
      <c r="D2066" s="208"/>
      <c r="E2066" s="208"/>
      <c r="F2066" s="208"/>
    </row>
    <row r="2067" customFormat="true" customHeight="true" spans="2:6">
      <c r="B2067" s="242"/>
      <c r="C2067" s="208"/>
      <c r="D2067" s="208"/>
      <c r="E2067" s="208"/>
      <c r="F2067" s="208"/>
    </row>
    <row r="2068" customFormat="true" customHeight="true" spans="2:6">
      <c r="B2068" s="242"/>
      <c r="C2068" s="208"/>
      <c r="D2068" s="208"/>
      <c r="E2068" s="208"/>
      <c r="F2068" s="208"/>
    </row>
    <row r="2069" customFormat="true" customHeight="true" spans="2:6">
      <c r="B2069" s="242"/>
      <c r="C2069" s="208"/>
      <c r="D2069" s="208"/>
      <c r="E2069" s="208"/>
      <c r="F2069" s="208"/>
    </row>
    <row r="2070" customFormat="true" customHeight="true" spans="2:6">
      <c r="B2070" s="242"/>
      <c r="C2070" s="208"/>
      <c r="D2070" s="208"/>
      <c r="E2070" s="208"/>
      <c r="F2070" s="208"/>
    </row>
    <row r="2071" customFormat="true" customHeight="true" spans="2:6">
      <c r="B2071" s="242"/>
      <c r="C2071" s="208"/>
      <c r="D2071" s="208"/>
      <c r="E2071" s="208"/>
      <c r="F2071" s="208"/>
    </row>
    <row r="2072" customFormat="true" customHeight="true" spans="2:6">
      <c r="B2072" s="242"/>
      <c r="C2072" s="208"/>
      <c r="D2072" s="208"/>
      <c r="E2072" s="208"/>
      <c r="F2072" s="208"/>
    </row>
    <row r="2073" customFormat="true" customHeight="true" spans="2:6">
      <c r="B2073" s="242"/>
      <c r="C2073" s="208"/>
      <c r="D2073" s="208"/>
      <c r="E2073" s="208"/>
      <c r="F2073" s="208"/>
    </row>
    <row r="2074" customFormat="true" customHeight="true" spans="2:6">
      <c r="B2074" s="242"/>
      <c r="C2074" s="208"/>
      <c r="D2074" s="208"/>
      <c r="E2074" s="208"/>
      <c r="F2074" s="208"/>
    </row>
    <row r="2075" customFormat="true" customHeight="true" spans="2:6">
      <c r="B2075" s="242"/>
      <c r="C2075" s="208"/>
      <c r="D2075" s="208"/>
      <c r="E2075" s="208"/>
      <c r="F2075" s="208"/>
    </row>
    <row r="2076" customFormat="true" customHeight="true" spans="2:6">
      <c r="B2076" s="242"/>
      <c r="C2076" s="208"/>
      <c r="D2076" s="208"/>
      <c r="E2076" s="208"/>
      <c r="F2076" s="208"/>
    </row>
    <row r="2077" customFormat="true" customHeight="true" spans="2:6">
      <c r="B2077" s="242"/>
      <c r="C2077" s="208"/>
      <c r="D2077" s="208"/>
      <c r="E2077" s="208"/>
      <c r="F2077" s="208"/>
    </row>
    <row r="2078" customFormat="true" customHeight="true" spans="2:6">
      <c r="B2078" s="242"/>
      <c r="C2078" s="208"/>
      <c r="D2078" s="208"/>
      <c r="E2078" s="208"/>
      <c r="F2078" s="208"/>
    </row>
    <row r="2079" customFormat="true" customHeight="true" spans="2:6">
      <c r="B2079" s="242"/>
      <c r="C2079" s="208"/>
      <c r="D2079" s="208"/>
      <c r="E2079" s="208"/>
      <c r="F2079" s="208"/>
    </row>
    <row r="2080" customFormat="true" customHeight="true" spans="2:6">
      <c r="B2080" s="242"/>
      <c r="C2080" s="208"/>
      <c r="D2080" s="208"/>
      <c r="E2080" s="208"/>
      <c r="F2080" s="208"/>
    </row>
    <row r="2081" customFormat="true" customHeight="true" spans="2:6">
      <c r="B2081" s="242"/>
      <c r="C2081" s="208"/>
      <c r="D2081" s="208"/>
      <c r="E2081" s="208"/>
      <c r="F2081" s="208"/>
    </row>
    <row r="2082" customFormat="true" customHeight="true" spans="2:6">
      <c r="B2082" s="242"/>
      <c r="C2082" s="208"/>
      <c r="D2082" s="208"/>
      <c r="E2082" s="208"/>
      <c r="F2082" s="208"/>
    </row>
    <row r="2083" customFormat="true" customHeight="true" spans="2:6">
      <c r="B2083" s="242"/>
      <c r="C2083" s="208"/>
      <c r="D2083" s="208"/>
      <c r="E2083" s="208"/>
      <c r="F2083" s="208"/>
    </row>
    <row r="2084" customFormat="true" customHeight="true" spans="2:6">
      <c r="B2084" s="242"/>
      <c r="C2084" s="208"/>
      <c r="D2084" s="208"/>
      <c r="E2084" s="208"/>
      <c r="F2084" s="208"/>
    </row>
    <row r="2085" customFormat="true" customHeight="true" spans="2:6">
      <c r="B2085" s="242"/>
      <c r="C2085" s="208"/>
      <c r="D2085" s="208"/>
      <c r="E2085" s="208"/>
      <c r="F2085" s="208"/>
    </row>
    <row r="2086" customFormat="true" customHeight="true" spans="2:6">
      <c r="B2086" s="242"/>
      <c r="C2086" s="208"/>
      <c r="D2086" s="208"/>
      <c r="E2086" s="208"/>
      <c r="F2086" s="208"/>
    </row>
    <row r="2087" customFormat="true" customHeight="true" spans="2:6">
      <c r="B2087" s="242"/>
      <c r="C2087" s="208"/>
      <c r="D2087" s="208"/>
      <c r="E2087" s="208"/>
      <c r="F2087" s="208"/>
    </row>
    <row r="2088" customFormat="true" customHeight="true" spans="2:6">
      <c r="B2088" s="242"/>
      <c r="C2088" s="208"/>
      <c r="D2088" s="208"/>
      <c r="E2088" s="208"/>
      <c r="F2088" s="208"/>
    </row>
    <row r="2089" customFormat="true" customHeight="true" spans="2:6">
      <c r="B2089" s="242"/>
      <c r="C2089" s="208"/>
      <c r="D2089" s="208"/>
      <c r="E2089" s="208"/>
      <c r="F2089" s="208"/>
    </row>
    <row r="2090" customFormat="true" customHeight="true" spans="2:6">
      <c r="B2090" s="242"/>
      <c r="C2090" s="208"/>
      <c r="D2090" s="208"/>
      <c r="E2090" s="208"/>
      <c r="F2090" s="208"/>
    </row>
    <row r="2091" customFormat="true" customHeight="true" spans="2:6">
      <c r="B2091" s="242"/>
      <c r="C2091" s="208"/>
      <c r="D2091" s="208"/>
      <c r="E2091" s="208"/>
      <c r="F2091" s="208"/>
    </row>
    <row r="2092" customFormat="true" customHeight="true" spans="2:6">
      <c r="B2092" s="242"/>
      <c r="C2092" s="208"/>
      <c r="D2092" s="208"/>
      <c r="E2092" s="208"/>
      <c r="F2092" s="208"/>
    </row>
    <row r="2093" customFormat="true" customHeight="true" spans="2:6">
      <c r="B2093" s="242"/>
      <c r="C2093" s="208"/>
      <c r="D2093" s="208"/>
      <c r="E2093" s="208"/>
      <c r="F2093" s="208"/>
    </row>
    <row r="2094" customFormat="true" customHeight="true" spans="2:6">
      <c r="B2094" s="242"/>
      <c r="C2094" s="208"/>
      <c r="D2094" s="208"/>
      <c r="E2094" s="208"/>
      <c r="F2094" s="208"/>
    </row>
    <row r="2095" customFormat="true" customHeight="true" spans="2:6">
      <c r="B2095" s="242"/>
      <c r="C2095" s="208"/>
      <c r="D2095" s="208"/>
      <c r="E2095" s="208"/>
      <c r="F2095" s="208"/>
    </row>
    <row r="2096" customFormat="true" customHeight="true" spans="2:6">
      <c r="B2096" s="242"/>
      <c r="C2096" s="208"/>
      <c r="D2096" s="208"/>
      <c r="E2096" s="208"/>
      <c r="F2096" s="208"/>
    </row>
    <row r="2097" customFormat="true" customHeight="true" spans="2:6">
      <c r="B2097" s="242"/>
      <c r="C2097" s="208"/>
      <c r="D2097" s="208"/>
      <c r="E2097" s="208"/>
      <c r="F2097" s="208"/>
    </row>
    <row r="2098" customFormat="true" customHeight="true" spans="2:6">
      <c r="B2098" s="242"/>
      <c r="C2098" s="208"/>
      <c r="D2098" s="208"/>
      <c r="E2098" s="208"/>
      <c r="F2098" s="208"/>
    </row>
    <row r="2099" customFormat="true" customHeight="true" spans="2:6">
      <c r="B2099" s="242"/>
      <c r="C2099" s="208"/>
      <c r="D2099" s="208"/>
      <c r="E2099" s="208"/>
      <c r="F2099" s="208"/>
    </row>
    <row r="2100" customFormat="true" customHeight="true" spans="2:6">
      <c r="B2100" s="242"/>
      <c r="C2100" s="208"/>
      <c r="D2100" s="208"/>
      <c r="E2100" s="208"/>
      <c r="F2100" s="208"/>
    </row>
    <row r="2101" customFormat="true" customHeight="true" spans="2:6">
      <c r="B2101" s="242"/>
      <c r="C2101" s="208"/>
      <c r="D2101" s="208"/>
      <c r="E2101" s="208"/>
      <c r="F2101" s="208"/>
    </row>
    <row r="2102" customFormat="true" customHeight="true" spans="2:6">
      <c r="B2102" s="242"/>
      <c r="C2102" s="208"/>
      <c r="D2102" s="208"/>
      <c r="E2102" s="208"/>
      <c r="F2102" s="208"/>
    </row>
    <row r="2103" customFormat="true" customHeight="true" spans="2:6">
      <c r="B2103" s="242"/>
      <c r="C2103" s="208"/>
      <c r="D2103" s="208"/>
      <c r="E2103" s="208"/>
      <c r="F2103" s="208"/>
    </row>
    <row r="2104" customFormat="true" customHeight="true" spans="2:6">
      <c r="B2104" s="242"/>
      <c r="C2104" s="208"/>
      <c r="D2104" s="208"/>
      <c r="E2104" s="208"/>
      <c r="F2104" s="208"/>
    </row>
    <row r="2105" customFormat="true" customHeight="true" spans="2:6">
      <c r="B2105" s="242"/>
      <c r="C2105" s="208"/>
      <c r="D2105" s="208"/>
      <c r="E2105" s="208"/>
      <c r="F2105" s="208"/>
    </row>
    <row r="2106" customFormat="true" customHeight="true" spans="2:6">
      <c r="B2106" s="242"/>
      <c r="C2106" s="208"/>
      <c r="D2106" s="208"/>
      <c r="E2106" s="208"/>
      <c r="F2106" s="208"/>
    </row>
    <row r="2107" customFormat="true" customHeight="true" spans="2:6">
      <c r="B2107" s="242"/>
      <c r="C2107" s="208"/>
      <c r="D2107" s="208"/>
      <c r="E2107" s="208"/>
      <c r="F2107" s="208"/>
    </row>
    <row r="2108" customFormat="true" customHeight="true" spans="2:6">
      <c r="B2108" s="242"/>
      <c r="C2108" s="208"/>
      <c r="D2108" s="208"/>
      <c r="E2108" s="208"/>
      <c r="F2108" s="208"/>
    </row>
    <row r="2109" customFormat="true" customHeight="true" spans="2:6">
      <c r="B2109" s="242"/>
      <c r="C2109" s="208"/>
      <c r="D2109" s="208"/>
      <c r="E2109" s="208"/>
      <c r="F2109" s="208"/>
    </row>
    <row r="2110" customFormat="true" customHeight="true" spans="2:6">
      <c r="B2110" s="242"/>
      <c r="C2110" s="208"/>
      <c r="D2110" s="208"/>
      <c r="E2110" s="208"/>
      <c r="F2110" s="208"/>
    </row>
    <row r="2111" customFormat="true" customHeight="true" spans="2:6">
      <c r="B2111" s="242"/>
      <c r="C2111" s="208"/>
      <c r="D2111" s="208"/>
      <c r="E2111" s="208"/>
      <c r="F2111" s="208"/>
    </row>
    <row r="2112" customFormat="true" customHeight="true" spans="2:6">
      <c r="B2112" s="242"/>
      <c r="C2112" s="208"/>
      <c r="D2112" s="208"/>
      <c r="E2112" s="208"/>
      <c r="F2112" s="208"/>
    </row>
    <row r="2113" customFormat="true" customHeight="true" spans="2:6">
      <c r="B2113" s="242"/>
      <c r="C2113" s="208"/>
      <c r="D2113" s="208"/>
      <c r="E2113" s="208"/>
      <c r="F2113" s="208"/>
    </row>
    <row r="2114" customFormat="true" customHeight="true" spans="2:6">
      <c r="B2114" s="242"/>
      <c r="C2114" s="208"/>
      <c r="D2114" s="208"/>
      <c r="E2114" s="208"/>
      <c r="F2114" s="208"/>
    </row>
    <row r="2115" customFormat="true" customHeight="true" spans="2:6">
      <c r="B2115" s="242"/>
      <c r="C2115" s="208"/>
      <c r="D2115" s="208"/>
      <c r="E2115" s="208"/>
      <c r="F2115" s="208"/>
    </row>
    <row r="2116" customFormat="true" customHeight="true" spans="2:6">
      <c r="B2116" s="242"/>
      <c r="C2116" s="208"/>
      <c r="D2116" s="208"/>
      <c r="E2116" s="208"/>
      <c r="F2116" s="208"/>
    </row>
    <row r="2117" customFormat="true" customHeight="true" spans="2:6">
      <c r="B2117" s="242"/>
      <c r="C2117" s="208"/>
      <c r="D2117" s="208"/>
      <c r="E2117" s="208"/>
      <c r="F2117" s="208"/>
    </row>
    <row r="2118" customFormat="true" customHeight="true" spans="2:6">
      <c r="B2118" s="242"/>
      <c r="C2118" s="208"/>
      <c r="D2118" s="208"/>
      <c r="E2118" s="208"/>
      <c r="F2118" s="208"/>
    </row>
    <row r="2119" customFormat="true" customHeight="true" spans="2:6">
      <c r="B2119" s="242"/>
      <c r="C2119" s="208"/>
      <c r="D2119" s="208"/>
      <c r="E2119" s="208"/>
      <c r="F2119" s="208"/>
    </row>
    <row r="2120" customFormat="true" customHeight="true" spans="2:6">
      <c r="B2120" s="242"/>
      <c r="C2120" s="208"/>
      <c r="D2120" s="208"/>
      <c r="E2120" s="208"/>
      <c r="F2120" s="208"/>
    </row>
    <row r="2121" customFormat="true" customHeight="true" spans="2:6">
      <c r="B2121" s="242"/>
      <c r="C2121" s="208"/>
      <c r="D2121" s="208"/>
      <c r="E2121" s="208"/>
      <c r="F2121" s="208"/>
    </row>
    <row r="2122" customFormat="true" customHeight="true" spans="2:6">
      <c r="B2122" s="242"/>
      <c r="C2122" s="208"/>
      <c r="D2122" s="208"/>
      <c r="E2122" s="208"/>
      <c r="F2122" s="208"/>
    </row>
    <row r="2123" customFormat="true" customHeight="true" spans="2:6">
      <c r="B2123" s="242"/>
      <c r="C2123" s="208"/>
      <c r="D2123" s="208"/>
      <c r="E2123" s="208"/>
      <c r="F2123" s="208"/>
    </row>
    <row r="2124" customFormat="true" customHeight="true" spans="2:6">
      <c r="B2124" s="242"/>
      <c r="C2124" s="208"/>
      <c r="D2124" s="208"/>
      <c r="E2124" s="208"/>
      <c r="F2124" s="208"/>
    </row>
    <row r="2125" customFormat="true" customHeight="true" spans="2:6">
      <c r="B2125" s="242"/>
      <c r="C2125" s="208"/>
      <c r="D2125" s="208"/>
      <c r="E2125" s="208"/>
      <c r="F2125" s="208"/>
    </row>
    <row r="2126" customFormat="true" customHeight="true" spans="2:6">
      <c r="B2126" s="242"/>
      <c r="C2126" s="208"/>
      <c r="D2126" s="208"/>
      <c r="E2126" s="208"/>
      <c r="F2126" s="208"/>
    </row>
    <row r="2127" customFormat="true" customHeight="true" spans="2:6">
      <c r="B2127" s="242"/>
      <c r="C2127" s="208"/>
      <c r="D2127" s="208"/>
      <c r="E2127" s="208"/>
      <c r="F2127" s="208"/>
    </row>
    <row r="2128" customFormat="true" customHeight="true" spans="2:6">
      <c r="B2128" s="242"/>
      <c r="C2128" s="208"/>
      <c r="D2128" s="208"/>
      <c r="E2128" s="208"/>
      <c r="F2128" s="208"/>
    </row>
    <row r="2129" customFormat="true" customHeight="true" spans="2:6">
      <c r="B2129" s="242"/>
      <c r="C2129" s="208"/>
      <c r="D2129" s="208"/>
      <c r="E2129" s="208"/>
      <c r="F2129" s="208"/>
    </row>
    <row r="2130" customFormat="true" customHeight="true" spans="2:6">
      <c r="B2130" s="242"/>
      <c r="C2130" s="208"/>
      <c r="D2130" s="208"/>
      <c r="E2130" s="208"/>
      <c r="F2130" s="208"/>
    </row>
    <row r="2131" customFormat="true" customHeight="true" spans="2:6">
      <c r="B2131" s="242"/>
      <c r="C2131" s="208"/>
      <c r="D2131" s="208"/>
      <c r="E2131" s="208"/>
      <c r="F2131" s="208"/>
    </row>
    <row r="2132" customFormat="true" customHeight="true" spans="2:6">
      <c r="B2132" s="242"/>
      <c r="C2132" s="208"/>
      <c r="D2132" s="208"/>
      <c r="E2132" s="208"/>
      <c r="F2132" s="208"/>
    </row>
    <row r="2133" customFormat="true" customHeight="true" spans="2:6">
      <c r="B2133" s="242"/>
      <c r="C2133" s="208"/>
      <c r="D2133" s="208"/>
      <c r="E2133" s="208"/>
      <c r="F2133" s="208"/>
    </row>
    <row r="2134" customFormat="true" customHeight="true" spans="2:6">
      <c r="B2134" s="242"/>
      <c r="C2134" s="208"/>
      <c r="D2134" s="208"/>
      <c r="E2134" s="208"/>
      <c r="F2134" s="208"/>
    </row>
    <row r="2135" customFormat="true" customHeight="true" spans="2:6">
      <c r="B2135" s="242"/>
      <c r="C2135" s="208"/>
      <c r="D2135" s="208"/>
      <c r="E2135" s="208"/>
      <c r="F2135" s="208"/>
    </row>
    <row r="2136" customFormat="true" customHeight="true" spans="2:6">
      <c r="B2136" s="242"/>
      <c r="C2136" s="208"/>
      <c r="D2136" s="208"/>
      <c r="E2136" s="208"/>
      <c r="F2136" s="208"/>
    </row>
    <row r="2137" customFormat="true" customHeight="true" spans="2:6">
      <c r="B2137" s="242"/>
      <c r="C2137" s="208"/>
      <c r="D2137" s="208"/>
      <c r="E2137" s="208"/>
      <c r="F2137" s="208"/>
    </row>
    <row r="2138" customFormat="true" customHeight="true" spans="2:6">
      <c r="B2138" s="242"/>
      <c r="C2138" s="208"/>
      <c r="D2138" s="208"/>
      <c r="E2138" s="208"/>
      <c r="F2138" s="208"/>
    </row>
    <row r="2139" customFormat="true" customHeight="true" spans="2:6">
      <c r="B2139" s="242"/>
      <c r="C2139" s="208"/>
      <c r="D2139" s="208"/>
      <c r="E2139" s="208"/>
      <c r="F2139" s="208"/>
    </row>
    <row r="2140" customFormat="true" customHeight="true" spans="2:6">
      <c r="B2140" s="242"/>
      <c r="C2140" s="208"/>
      <c r="D2140" s="208"/>
      <c r="E2140" s="208"/>
      <c r="F2140" s="208"/>
    </row>
    <row r="2141" customFormat="true" customHeight="true" spans="2:6">
      <c r="B2141" s="242"/>
      <c r="C2141" s="208"/>
      <c r="D2141" s="208"/>
      <c r="E2141" s="208"/>
      <c r="F2141" s="208"/>
    </row>
    <row r="2142" customFormat="true" customHeight="true" spans="2:6">
      <c r="B2142" s="242"/>
      <c r="C2142" s="208"/>
      <c r="D2142" s="208"/>
      <c r="E2142" s="208"/>
      <c r="F2142" s="208"/>
    </row>
    <row r="2143" customFormat="true" customHeight="true" spans="2:6">
      <c r="B2143" s="242"/>
      <c r="C2143" s="208"/>
      <c r="D2143" s="208"/>
      <c r="E2143" s="208"/>
      <c r="F2143" s="208"/>
    </row>
    <row r="2144" customFormat="true" customHeight="true" spans="2:6">
      <c r="B2144" s="242"/>
      <c r="C2144" s="208"/>
      <c r="D2144" s="208"/>
      <c r="E2144" s="208"/>
      <c r="F2144" s="208"/>
    </row>
    <row r="2145" customFormat="true" customHeight="true" spans="2:6">
      <c r="B2145" s="242"/>
      <c r="C2145" s="208"/>
      <c r="D2145" s="208"/>
      <c r="E2145" s="208"/>
      <c r="F2145" s="208"/>
    </row>
    <row r="2146" customFormat="true" customHeight="true" spans="2:6">
      <c r="B2146" s="242"/>
      <c r="C2146" s="208"/>
      <c r="D2146" s="208"/>
      <c r="E2146" s="208"/>
      <c r="F2146" s="208"/>
    </row>
    <row r="2147" customFormat="true" customHeight="true" spans="2:6">
      <c r="B2147" s="242"/>
      <c r="C2147" s="208"/>
      <c r="D2147" s="208"/>
      <c r="E2147" s="208"/>
      <c r="F2147" s="208"/>
    </row>
    <row r="2148" customFormat="true" customHeight="true" spans="2:6">
      <c r="B2148" s="242"/>
      <c r="C2148" s="208"/>
      <c r="D2148" s="208"/>
      <c r="E2148" s="208"/>
      <c r="F2148" s="208"/>
    </row>
    <row r="2149" customFormat="true" customHeight="true" spans="2:6">
      <c r="B2149" s="242"/>
      <c r="C2149" s="208"/>
      <c r="D2149" s="208"/>
      <c r="E2149" s="208"/>
      <c r="F2149" s="208"/>
    </row>
    <row r="2150" customFormat="true" customHeight="true" spans="2:6">
      <c r="B2150" s="242"/>
      <c r="C2150" s="208"/>
      <c r="D2150" s="208"/>
      <c r="E2150" s="208"/>
      <c r="F2150" s="208"/>
    </row>
    <row r="2151" customFormat="true" customHeight="true" spans="2:6">
      <c r="B2151" s="242"/>
      <c r="C2151" s="208"/>
      <c r="D2151" s="208"/>
      <c r="E2151" s="208"/>
      <c r="F2151" s="208"/>
    </row>
    <row r="2152" customFormat="true" customHeight="true" spans="2:6">
      <c r="B2152" s="242"/>
      <c r="C2152" s="208"/>
      <c r="D2152" s="208"/>
      <c r="E2152" s="208"/>
      <c r="F2152" s="208"/>
    </row>
    <row r="2153" customFormat="true" customHeight="true" spans="2:6">
      <c r="B2153" s="242"/>
      <c r="C2153" s="208"/>
      <c r="D2153" s="208"/>
      <c r="E2153" s="208"/>
      <c r="F2153" s="208"/>
    </row>
    <row r="2154" customFormat="true" customHeight="true" spans="2:6">
      <c r="B2154" s="242"/>
      <c r="C2154" s="208"/>
      <c r="D2154" s="208"/>
      <c r="E2154" s="208"/>
      <c r="F2154" s="208"/>
    </row>
    <row r="2155" customFormat="true" customHeight="true" spans="2:6">
      <c r="B2155" s="242"/>
      <c r="C2155" s="208"/>
      <c r="D2155" s="208"/>
      <c r="E2155" s="208"/>
      <c r="F2155" s="208"/>
    </row>
    <row r="2156" customFormat="true" customHeight="true" spans="2:6">
      <c r="B2156" s="242"/>
      <c r="C2156" s="208"/>
      <c r="D2156" s="208"/>
      <c r="E2156" s="208"/>
      <c r="F2156" s="208"/>
    </row>
    <row r="2157" customFormat="true" customHeight="true" spans="2:6">
      <c r="B2157" s="242"/>
      <c r="C2157" s="208"/>
      <c r="D2157" s="208"/>
      <c r="E2157" s="208"/>
      <c r="F2157" s="208"/>
    </row>
    <row r="2158" customFormat="true" customHeight="true" spans="2:6">
      <c r="B2158" s="242"/>
      <c r="C2158" s="208"/>
      <c r="D2158" s="208"/>
      <c r="E2158" s="208"/>
      <c r="F2158" s="208"/>
    </row>
    <row r="2159" customFormat="true" customHeight="true" spans="2:6">
      <c r="B2159" s="242"/>
      <c r="C2159" s="208"/>
      <c r="D2159" s="208"/>
      <c r="E2159" s="208"/>
      <c r="F2159" s="208"/>
    </row>
    <row r="2160" customFormat="true" customHeight="true" spans="2:6">
      <c r="B2160" s="242"/>
      <c r="C2160" s="208"/>
      <c r="D2160" s="208"/>
      <c r="E2160" s="208"/>
      <c r="F2160" s="208"/>
    </row>
    <row r="2161" customFormat="true" customHeight="true" spans="2:6">
      <c r="B2161" s="242"/>
      <c r="C2161" s="208"/>
      <c r="D2161" s="208"/>
      <c r="E2161" s="208"/>
      <c r="F2161" s="208"/>
    </row>
    <row r="2162" customFormat="true" customHeight="true" spans="2:6">
      <c r="B2162" s="242"/>
      <c r="C2162" s="208"/>
      <c r="D2162" s="208"/>
      <c r="E2162" s="208"/>
      <c r="F2162" s="208"/>
    </row>
    <row r="2163" customFormat="true" customHeight="true" spans="2:6">
      <c r="B2163" s="242"/>
      <c r="C2163" s="208"/>
      <c r="D2163" s="208"/>
      <c r="E2163" s="208"/>
      <c r="F2163" s="208"/>
    </row>
    <row r="2164" customFormat="true" customHeight="true" spans="2:6">
      <c r="B2164" s="242"/>
      <c r="C2164" s="208"/>
      <c r="D2164" s="208"/>
      <c r="E2164" s="208"/>
      <c r="F2164" s="208"/>
    </row>
    <row r="2165" customFormat="true" customHeight="true" spans="2:6">
      <c r="B2165" s="242"/>
      <c r="C2165" s="208"/>
      <c r="D2165" s="208"/>
      <c r="E2165" s="208"/>
      <c r="F2165" s="208"/>
    </row>
    <row r="2166" customFormat="true" customHeight="true" spans="2:6">
      <c r="B2166" s="242"/>
      <c r="C2166" s="208"/>
      <c r="D2166" s="208"/>
      <c r="E2166" s="208"/>
      <c r="F2166" s="208"/>
    </row>
    <row r="2167" customFormat="true" customHeight="true" spans="2:6">
      <c r="B2167" s="242"/>
      <c r="C2167" s="208"/>
      <c r="D2167" s="208"/>
      <c r="E2167" s="208"/>
      <c r="F2167" s="208"/>
    </row>
    <row r="2168" customFormat="true" customHeight="true" spans="2:6">
      <c r="B2168" s="242"/>
      <c r="C2168" s="208"/>
      <c r="D2168" s="208"/>
      <c r="E2168" s="208"/>
      <c r="F2168" s="208"/>
    </row>
    <row r="2169" customFormat="true" customHeight="true" spans="2:6">
      <c r="B2169" s="242"/>
      <c r="C2169" s="208"/>
      <c r="D2169" s="208"/>
      <c r="E2169" s="208"/>
      <c r="F2169" s="208"/>
    </row>
    <row r="2170" customFormat="true" customHeight="true" spans="2:6">
      <c r="B2170" s="242"/>
      <c r="C2170" s="208"/>
      <c r="D2170" s="208"/>
      <c r="E2170" s="208"/>
      <c r="F2170" s="208"/>
    </row>
    <row r="2171" customFormat="true" customHeight="true" spans="2:6">
      <c r="B2171" s="242"/>
      <c r="C2171" s="208"/>
      <c r="D2171" s="208"/>
      <c r="E2171" s="208"/>
      <c r="F2171" s="208"/>
    </row>
    <row r="2172" customFormat="true" customHeight="true" spans="2:6">
      <c r="B2172" s="242"/>
      <c r="C2172" s="208"/>
      <c r="D2172" s="208"/>
      <c r="E2172" s="208"/>
      <c r="F2172" s="208"/>
    </row>
    <row r="2173" customFormat="true" customHeight="true" spans="2:6">
      <c r="B2173" s="242"/>
      <c r="C2173" s="208"/>
      <c r="D2173" s="208"/>
      <c r="E2173" s="208"/>
      <c r="F2173" s="208"/>
    </row>
    <row r="2174" customFormat="true" customHeight="true" spans="2:6">
      <c r="B2174" s="242"/>
      <c r="C2174" s="208"/>
      <c r="D2174" s="208"/>
      <c r="E2174" s="208"/>
      <c r="F2174" s="208"/>
    </row>
    <row r="2175" customFormat="true" customHeight="true" spans="2:6">
      <c r="B2175" s="242"/>
      <c r="C2175" s="208"/>
      <c r="D2175" s="208"/>
      <c r="E2175" s="208"/>
      <c r="F2175" s="208"/>
    </row>
    <row r="2176" customFormat="true" customHeight="true" spans="2:6">
      <c r="B2176" s="242"/>
      <c r="C2176" s="208"/>
      <c r="D2176" s="208"/>
      <c r="E2176" s="208"/>
      <c r="F2176" s="208"/>
    </row>
    <row r="2177" customFormat="true" customHeight="true" spans="2:6">
      <c r="B2177" s="242"/>
      <c r="C2177" s="208"/>
      <c r="D2177" s="208"/>
      <c r="E2177" s="208"/>
      <c r="F2177" s="208"/>
    </row>
    <row r="2178" customFormat="true" customHeight="true" spans="2:6">
      <c r="B2178" s="242"/>
      <c r="C2178" s="208"/>
      <c r="D2178" s="208"/>
      <c r="E2178" s="208"/>
      <c r="F2178" s="208"/>
    </row>
    <row r="2179" customFormat="true" customHeight="true" spans="2:6">
      <c r="B2179" s="242"/>
      <c r="C2179" s="208"/>
      <c r="D2179" s="208"/>
      <c r="E2179" s="208"/>
      <c r="F2179" s="208"/>
    </row>
    <row r="2180" customFormat="true" customHeight="true" spans="2:6">
      <c r="B2180" s="242"/>
      <c r="C2180" s="208"/>
      <c r="D2180" s="208"/>
      <c r="E2180" s="208"/>
      <c r="F2180" s="208"/>
    </row>
    <row r="2181" customFormat="true" customHeight="true" spans="2:6">
      <c r="B2181" s="242"/>
      <c r="C2181" s="208"/>
      <c r="D2181" s="208"/>
      <c r="E2181" s="208"/>
      <c r="F2181" s="208"/>
    </row>
    <row r="2182" customFormat="true" customHeight="true" spans="2:6">
      <c r="B2182" s="242"/>
      <c r="C2182" s="208"/>
      <c r="D2182" s="208"/>
      <c r="E2182" s="208"/>
      <c r="F2182" s="208"/>
    </row>
    <row r="2183" customFormat="true" customHeight="true" spans="2:6">
      <c r="B2183" s="242"/>
      <c r="C2183" s="208"/>
      <c r="D2183" s="208"/>
      <c r="E2183" s="208"/>
      <c r="F2183" s="208"/>
    </row>
    <row r="2184" customFormat="true" customHeight="true" spans="2:6">
      <c r="B2184" s="242"/>
      <c r="C2184" s="208"/>
      <c r="D2184" s="208"/>
      <c r="E2184" s="208"/>
      <c r="F2184" s="208"/>
    </row>
    <row r="2185" customFormat="true" customHeight="true" spans="2:6">
      <c r="B2185" s="242"/>
      <c r="C2185" s="208"/>
      <c r="D2185" s="208"/>
      <c r="E2185" s="208"/>
      <c r="F2185" s="208"/>
    </row>
    <row r="2186" customFormat="true" customHeight="true" spans="2:6">
      <c r="B2186" s="242"/>
      <c r="C2186" s="208"/>
      <c r="D2186" s="208"/>
      <c r="E2186" s="208"/>
      <c r="F2186" s="208"/>
    </row>
    <row r="2187" customFormat="true" customHeight="true" spans="2:6">
      <c r="B2187" s="242"/>
      <c r="C2187" s="208"/>
      <c r="D2187" s="208"/>
      <c r="E2187" s="208"/>
      <c r="F2187" s="208"/>
    </row>
    <row r="2188" customFormat="true" customHeight="true" spans="2:6">
      <c r="B2188" s="242"/>
      <c r="C2188" s="208"/>
      <c r="D2188" s="208"/>
      <c r="E2188" s="208"/>
      <c r="F2188" s="208"/>
    </row>
    <row r="2189" customFormat="true" customHeight="true" spans="2:6">
      <c r="B2189" s="242"/>
      <c r="C2189" s="208"/>
      <c r="D2189" s="208"/>
      <c r="E2189" s="208"/>
      <c r="F2189" s="208"/>
    </row>
    <row r="2190" customFormat="true" customHeight="true" spans="2:6">
      <c r="B2190" s="242"/>
      <c r="C2190" s="208"/>
      <c r="D2190" s="208"/>
      <c r="E2190" s="208"/>
      <c r="F2190" s="208"/>
    </row>
    <row r="2191" customFormat="true" customHeight="true" spans="2:6">
      <c r="B2191" s="242"/>
      <c r="C2191" s="208"/>
      <c r="D2191" s="208"/>
      <c r="E2191" s="208"/>
      <c r="F2191" s="208"/>
    </row>
    <row r="2192" customFormat="true" customHeight="true" spans="2:6">
      <c r="B2192" s="242"/>
      <c r="C2192" s="208"/>
      <c r="D2192" s="208"/>
      <c r="E2192" s="208"/>
      <c r="F2192" s="208"/>
    </row>
    <row r="2193" customFormat="true" customHeight="true" spans="2:6">
      <c r="B2193" s="242"/>
      <c r="C2193" s="208"/>
      <c r="D2193" s="208"/>
      <c r="E2193" s="208"/>
      <c r="F2193" s="208"/>
    </row>
    <row r="2194" customFormat="true" customHeight="true" spans="2:6">
      <c r="B2194" s="242"/>
      <c r="C2194" s="208"/>
      <c r="D2194" s="208"/>
      <c r="E2194" s="208"/>
      <c r="F2194" s="208"/>
    </row>
    <row r="2195" customFormat="true" customHeight="true" spans="2:6">
      <c r="B2195" s="242"/>
      <c r="C2195" s="208"/>
      <c r="D2195" s="208"/>
      <c r="E2195" s="208"/>
      <c r="F2195" s="208"/>
    </row>
    <row r="2196" customFormat="true" customHeight="true" spans="2:6">
      <c r="B2196" s="242"/>
      <c r="C2196" s="208"/>
      <c r="D2196" s="208"/>
      <c r="E2196" s="208"/>
      <c r="F2196" s="208"/>
    </row>
    <row r="2197" customFormat="true" customHeight="true" spans="2:6">
      <c r="B2197" s="242"/>
      <c r="C2197" s="208"/>
      <c r="D2197" s="208"/>
      <c r="E2197" s="208"/>
      <c r="F2197" s="208"/>
    </row>
    <row r="2198" customFormat="true" customHeight="true" spans="2:6">
      <c r="B2198" s="242"/>
      <c r="C2198" s="208"/>
      <c r="D2198" s="208"/>
      <c r="E2198" s="208"/>
      <c r="F2198" s="208"/>
    </row>
    <row r="2199" customFormat="true" customHeight="true" spans="2:6">
      <c r="B2199" s="242"/>
      <c r="C2199" s="208"/>
      <c r="D2199" s="208"/>
      <c r="E2199" s="208"/>
      <c r="F2199" s="208"/>
    </row>
    <row r="2200" customFormat="true" customHeight="true" spans="2:6">
      <c r="B2200" s="242"/>
      <c r="C2200" s="208"/>
      <c r="D2200" s="208"/>
      <c r="E2200" s="208"/>
      <c r="F2200" s="208"/>
    </row>
    <row r="2201" customFormat="true" customHeight="true" spans="2:6">
      <c r="B2201" s="242"/>
      <c r="C2201" s="208"/>
      <c r="D2201" s="208"/>
      <c r="E2201" s="208"/>
      <c r="F2201" s="208"/>
    </row>
    <row r="2202" customFormat="true" customHeight="true" spans="2:6">
      <c r="B2202" s="242"/>
      <c r="C2202" s="208"/>
      <c r="D2202" s="208"/>
      <c r="E2202" s="208"/>
      <c r="F2202" s="208"/>
    </row>
    <row r="2203" customFormat="true" customHeight="true" spans="2:6">
      <c r="B2203" s="242"/>
      <c r="C2203" s="208"/>
      <c r="D2203" s="208"/>
      <c r="E2203" s="208"/>
      <c r="F2203" s="208"/>
    </row>
    <row r="2204" customFormat="true" customHeight="true" spans="2:6">
      <c r="B2204" s="242"/>
      <c r="C2204" s="208"/>
      <c r="D2204" s="208"/>
      <c r="E2204" s="208"/>
      <c r="F2204" s="208"/>
    </row>
    <row r="2205" customFormat="true" customHeight="true" spans="2:6">
      <c r="B2205" s="242"/>
      <c r="C2205" s="208"/>
      <c r="D2205" s="208"/>
      <c r="E2205" s="208"/>
      <c r="F2205" s="208"/>
    </row>
    <row r="2206" customFormat="true" customHeight="true" spans="2:6">
      <c r="B2206" s="242"/>
      <c r="C2206" s="208"/>
      <c r="D2206" s="208"/>
      <c r="E2206" s="208"/>
      <c r="F2206" s="208"/>
    </row>
    <row r="2207" customFormat="true" customHeight="true" spans="2:8">
      <c r="B2207" s="242"/>
      <c r="C2207" s="208"/>
      <c r="D2207" s="208"/>
      <c r="E2207" s="208"/>
      <c r="F2207" s="208"/>
      <c r="G2207" s="193"/>
      <c r="H2207" s="193"/>
    </row>
    <row r="2208" customFormat="true" customHeight="true" spans="2:8">
      <c r="B2208" s="242"/>
      <c r="C2208" s="208"/>
      <c r="D2208" s="208"/>
      <c r="E2208" s="208"/>
      <c r="F2208" s="208"/>
      <c r="G2208" s="193"/>
      <c r="H2208" s="193"/>
    </row>
    <row r="2209" customFormat="true" customHeight="true" spans="2:8">
      <c r="B2209" s="242"/>
      <c r="C2209" s="208"/>
      <c r="D2209" s="208"/>
      <c r="E2209" s="208"/>
      <c r="F2209" s="208"/>
      <c r="G2209" s="193"/>
      <c r="H2209" s="193"/>
    </row>
    <row r="2210" customFormat="true" customHeight="true" spans="2:8">
      <c r="B2210" s="242"/>
      <c r="C2210" s="208"/>
      <c r="D2210" s="208"/>
      <c r="E2210" s="208"/>
      <c r="F2210" s="208"/>
      <c r="G2210" s="193"/>
      <c r="H2210" s="193"/>
    </row>
    <row r="2211" customHeight="true" spans="1:6">
      <c r="A2211"/>
      <c r="B2211" s="242"/>
      <c r="C2211" s="208"/>
      <c r="D2211" s="208"/>
      <c r="E2211" s="208"/>
      <c r="F2211" s="208"/>
    </row>
    <row r="2212" customHeight="true" spans="1:6">
      <c r="A2212"/>
      <c r="B2212" s="242"/>
      <c r="C2212" s="208"/>
      <c r="D2212" s="208"/>
      <c r="E2212" s="208"/>
      <c r="F2212" s="208"/>
    </row>
    <row r="2213" customHeight="true" spans="1:6">
      <c r="A2213"/>
      <c r="B2213" s="242"/>
      <c r="C2213" s="208"/>
      <c r="D2213" s="208"/>
      <c r="E2213" s="208"/>
      <c r="F2213" s="208"/>
    </row>
    <row r="2214" customHeight="true" spans="1:6">
      <c r="A2214"/>
      <c r="B2214" s="242"/>
      <c r="C2214" s="208"/>
      <c r="D2214" s="208"/>
      <c r="E2214" s="208"/>
      <c r="F2214" s="208"/>
    </row>
    <row r="2215" customHeight="true" spans="1:6">
      <c r="A2215"/>
      <c r="B2215" s="242"/>
      <c r="C2215" s="208"/>
      <c r="D2215" s="208"/>
      <c r="E2215" s="208"/>
      <c r="F2215" s="208"/>
    </row>
    <row r="2216" customHeight="true" spans="1:6">
      <c r="A2216"/>
      <c r="B2216" s="242"/>
      <c r="C2216" s="208"/>
      <c r="D2216" s="208"/>
      <c r="E2216" s="208"/>
      <c r="F2216" s="208"/>
    </row>
    <row r="2217" customHeight="true" spans="1:6">
      <c r="A2217"/>
      <c r="B2217" s="242"/>
      <c r="C2217" s="208"/>
      <c r="D2217" s="208"/>
      <c r="E2217" s="208"/>
      <c r="F2217" s="208"/>
    </row>
    <row r="2218" customHeight="true" spans="1:6">
      <c r="A2218"/>
      <c r="B2218" s="242"/>
      <c r="C2218" s="208"/>
      <c r="D2218" s="208"/>
      <c r="E2218" s="208"/>
      <c r="F2218" s="208"/>
    </row>
    <row r="2219" customHeight="true" spans="1:6">
      <c r="A2219"/>
      <c r="B2219" s="242"/>
      <c r="C2219" s="208"/>
      <c r="D2219" s="208"/>
      <c r="E2219" s="208"/>
      <c r="F2219" s="208"/>
    </row>
    <row r="2220" customHeight="true" spans="1:6">
      <c r="A2220"/>
      <c r="B2220" s="242"/>
      <c r="C2220" s="208"/>
      <c r="D2220" s="208"/>
      <c r="E2220" s="208"/>
      <c r="F2220" s="208"/>
    </row>
    <row r="2221" customHeight="true" spans="1:6">
      <c r="A2221"/>
      <c r="B2221" s="242"/>
      <c r="C2221" s="208"/>
      <c r="D2221" s="208"/>
      <c r="E2221" s="208"/>
      <c r="F2221" s="208"/>
    </row>
    <row r="2222" customHeight="true" spans="1:6">
      <c r="A2222"/>
      <c r="B2222" s="242"/>
      <c r="C2222" s="208"/>
      <c r="D2222" s="208"/>
      <c r="E2222" s="208"/>
      <c r="F2222" s="208"/>
    </row>
    <row r="2223" customHeight="true" spans="1:6">
      <c r="A2223"/>
      <c r="B2223" s="242"/>
      <c r="C2223" s="208"/>
      <c r="D2223" s="208"/>
      <c r="E2223" s="208"/>
      <c r="F2223" s="208"/>
    </row>
    <row r="2224" customHeight="true" spans="1:6">
      <c r="A2224"/>
      <c r="B2224" s="242"/>
      <c r="C2224" s="208"/>
      <c r="D2224" s="208"/>
      <c r="E2224" s="208"/>
      <c r="F2224" s="208"/>
    </row>
    <row r="2225" customHeight="true" spans="1:6">
      <c r="A2225"/>
      <c r="B2225" s="242"/>
      <c r="C2225" s="208"/>
      <c r="D2225" s="208"/>
      <c r="E2225" s="208"/>
      <c r="F2225" s="208"/>
    </row>
    <row r="2226" customHeight="true" spans="1:6">
      <c r="A2226"/>
      <c r="B2226" s="242"/>
      <c r="C2226" s="208"/>
      <c r="D2226" s="208"/>
      <c r="E2226" s="208"/>
      <c r="F2226" s="208"/>
    </row>
    <row r="2227" customHeight="true" spans="1:6">
      <c r="A2227"/>
      <c r="B2227" s="242"/>
      <c r="C2227" s="208"/>
      <c r="D2227" s="208"/>
      <c r="E2227" s="208"/>
      <c r="F2227" s="208"/>
    </row>
    <row r="2228" customHeight="true" spans="1:6">
      <c r="A2228"/>
      <c r="B2228" s="242"/>
      <c r="C2228" s="208"/>
      <c r="D2228" s="208"/>
      <c r="E2228" s="208"/>
      <c r="F2228" s="208"/>
    </row>
    <row r="2229" customHeight="true" spans="1:6">
      <c r="A2229"/>
      <c r="B2229" s="242"/>
      <c r="C2229" s="208"/>
      <c r="D2229" s="208"/>
      <c r="E2229" s="208"/>
      <c r="F2229" s="208"/>
    </row>
    <row r="2230" customHeight="true" spans="1:6">
      <c r="A2230"/>
      <c r="B2230" s="242"/>
      <c r="C2230" s="208"/>
      <c r="D2230" s="208"/>
      <c r="E2230" s="208"/>
      <c r="F2230" s="208"/>
    </row>
    <row r="2231" customHeight="true" spans="1:6">
      <c r="A2231"/>
      <c r="B2231" s="242"/>
      <c r="C2231" s="208"/>
      <c r="D2231" s="208"/>
      <c r="E2231" s="208"/>
      <c r="F2231" s="208"/>
    </row>
    <row r="2232" customHeight="true" spans="1:6">
      <c r="A2232"/>
      <c r="B2232" s="242"/>
      <c r="C2232" s="208"/>
      <c r="D2232" s="208"/>
      <c r="E2232" s="208"/>
      <c r="F2232" s="208"/>
    </row>
    <row r="2233" customHeight="true" spans="1:6">
      <c r="A2233"/>
      <c r="B2233" s="242"/>
      <c r="C2233" s="208"/>
      <c r="D2233" s="208"/>
      <c r="E2233" s="208"/>
      <c r="F2233" s="208"/>
    </row>
    <row r="2234" customHeight="true" spans="1:6">
      <c r="A2234"/>
      <c r="B2234" s="242"/>
      <c r="C2234" s="208"/>
      <c r="D2234" s="208"/>
      <c r="E2234" s="208"/>
      <c r="F2234" s="208"/>
    </row>
    <row r="2235" customHeight="true" spans="1:6">
      <c r="A2235"/>
      <c r="B2235" s="242"/>
      <c r="C2235" s="208"/>
      <c r="D2235" s="208"/>
      <c r="E2235" s="208"/>
      <c r="F2235" s="208"/>
    </row>
    <row r="2236" customHeight="true" spans="1:6">
      <c r="A2236"/>
      <c r="B2236" s="242"/>
      <c r="C2236" s="208"/>
      <c r="D2236" s="208"/>
      <c r="E2236" s="208"/>
      <c r="F2236" s="208"/>
    </row>
    <row r="2237" customHeight="true" spans="1:6">
      <c r="A2237"/>
      <c r="B2237" s="242"/>
      <c r="C2237" s="208"/>
      <c r="D2237" s="208"/>
      <c r="E2237" s="208"/>
      <c r="F2237" s="208"/>
    </row>
    <row r="2238" customHeight="true" spans="1:6">
      <c r="A2238"/>
      <c r="B2238" s="242"/>
      <c r="C2238" s="208"/>
      <c r="D2238" s="208"/>
      <c r="E2238" s="208"/>
      <c r="F2238" s="208"/>
    </row>
    <row r="2239" customHeight="true" spans="1:6">
      <c r="A2239"/>
      <c r="B2239" s="242"/>
      <c r="C2239" s="208"/>
      <c r="D2239" s="208"/>
      <c r="E2239" s="208"/>
      <c r="F2239" s="208"/>
    </row>
    <row r="2240" customHeight="true" spans="1:6">
      <c r="A2240"/>
      <c r="B2240" s="242"/>
      <c r="C2240" s="208"/>
      <c r="D2240" s="208"/>
      <c r="E2240" s="208"/>
      <c r="F2240" s="208"/>
    </row>
    <row r="2241" customHeight="true" spans="1:6">
      <c r="A2241"/>
      <c r="B2241" s="242"/>
      <c r="C2241" s="208"/>
      <c r="D2241" s="208"/>
      <c r="E2241" s="208"/>
      <c r="F2241" s="208"/>
    </row>
    <row r="2242" customHeight="true" spans="1:6">
      <c r="A2242"/>
      <c r="B2242" s="242"/>
      <c r="C2242" s="208"/>
      <c r="D2242" s="208"/>
      <c r="E2242" s="208"/>
      <c r="F2242" s="208"/>
    </row>
    <row r="2243" customHeight="true" spans="1:6">
      <c r="A2243"/>
      <c r="B2243" s="242"/>
      <c r="C2243" s="208"/>
      <c r="D2243" s="208"/>
      <c r="E2243" s="208"/>
      <c r="F2243" s="208"/>
    </row>
    <row r="2244" customHeight="true" spans="1:6">
      <c r="A2244"/>
      <c r="B2244" s="242"/>
      <c r="C2244" s="208"/>
      <c r="D2244" s="208"/>
      <c r="E2244" s="208"/>
      <c r="F2244" s="208"/>
    </row>
    <row r="2245" customHeight="true" spans="1:6">
      <c r="A2245"/>
      <c r="B2245" s="242"/>
      <c r="C2245" s="208"/>
      <c r="D2245" s="208"/>
      <c r="E2245" s="208"/>
      <c r="F2245" s="208"/>
    </row>
    <row r="2246" customHeight="true" spans="1:6">
      <c r="A2246"/>
      <c r="B2246" s="242"/>
      <c r="C2246" s="208"/>
      <c r="D2246" s="208"/>
      <c r="E2246" s="208"/>
      <c r="F2246" s="208"/>
    </row>
    <row r="2247" customHeight="true" spans="1:6">
      <c r="A2247"/>
      <c r="B2247" s="242"/>
      <c r="C2247" s="208"/>
      <c r="D2247" s="208"/>
      <c r="E2247" s="208"/>
      <c r="F2247" s="208"/>
    </row>
    <row r="2248" customHeight="true" spans="1:6">
      <c r="A2248"/>
      <c r="B2248" s="242"/>
      <c r="C2248" s="208"/>
      <c r="D2248" s="208"/>
      <c r="E2248" s="208"/>
      <c r="F2248" s="208"/>
    </row>
    <row r="2249" customHeight="true" spans="1:6">
      <c r="A2249"/>
      <c r="B2249" s="242"/>
      <c r="C2249" s="208"/>
      <c r="D2249" s="208"/>
      <c r="E2249" s="208"/>
      <c r="F2249" s="208"/>
    </row>
    <row r="2250" customHeight="true" spans="1:6">
      <c r="A2250"/>
      <c r="B2250" s="242"/>
      <c r="C2250" s="208"/>
      <c r="D2250" s="208"/>
      <c r="E2250" s="208"/>
      <c r="F2250" s="208"/>
    </row>
    <row r="2251" customHeight="true" spans="1:6">
      <c r="A2251"/>
      <c r="B2251" s="242"/>
      <c r="C2251" s="208"/>
      <c r="D2251" s="208"/>
      <c r="E2251" s="208"/>
      <c r="F2251" s="208"/>
    </row>
    <row r="2252" customHeight="true" spans="1:6">
      <c r="A2252"/>
      <c r="B2252" s="242"/>
      <c r="C2252" s="208"/>
      <c r="D2252" s="208"/>
      <c r="E2252" s="208"/>
      <c r="F2252" s="208"/>
    </row>
    <row r="2253" customHeight="true" spans="1:6">
      <c r="A2253"/>
      <c r="B2253" s="242"/>
      <c r="C2253" s="208"/>
      <c r="D2253" s="208"/>
      <c r="E2253" s="208"/>
      <c r="F2253" s="208"/>
    </row>
    <row r="2254" customHeight="true" spans="1:6">
      <c r="A2254"/>
      <c r="B2254" s="242"/>
      <c r="C2254" s="208"/>
      <c r="D2254" s="208"/>
      <c r="E2254" s="208"/>
      <c r="F2254" s="208"/>
    </row>
    <row r="2255" customHeight="true" spans="1:6">
      <c r="A2255"/>
      <c r="B2255" s="242"/>
      <c r="C2255" s="208"/>
      <c r="D2255" s="208"/>
      <c r="E2255" s="208"/>
      <c r="F2255" s="208"/>
    </row>
    <row r="2256" customHeight="true" spans="1:6">
      <c r="A2256"/>
      <c r="B2256" s="242"/>
      <c r="C2256" s="208"/>
      <c r="D2256" s="208"/>
      <c r="E2256" s="208"/>
      <c r="F2256" s="208"/>
    </row>
    <row r="2257" customHeight="true" spans="1:6">
      <c r="A2257"/>
      <c r="B2257" s="242"/>
      <c r="C2257" s="208"/>
      <c r="D2257" s="208"/>
      <c r="E2257" s="208"/>
      <c r="F2257" s="208"/>
    </row>
    <row r="2258" customHeight="true" spans="1:6">
      <c r="A2258"/>
      <c r="B2258" s="242"/>
      <c r="C2258" s="208"/>
      <c r="D2258" s="208"/>
      <c r="E2258" s="208"/>
      <c r="F2258" s="208"/>
    </row>
    <row r="2259" customHeight="true" spans="1:6">
      <c r="A2259"/>
      <c r="B2259" s="242"/>
      <c r="C2259" s="208"/>
      <c r="D2259" s="208"/>
      <c r="E2259" s="208"/>
      <c r="F2259" s="208"/>
    </row>
    <row r="2260" customHeight="true" spans="1:6">
      <c r="A2260"/>
      <c r="B2260" s="242"/>
      <c r="C2260" s="208"/>
      <c r="D2260" s="208"/>
      <c r="E2260" s="208"/>
      <c r="F2260" s="208"/>
    </row>
    <row r="2261" customHeight="true" spans="1:6">
      <c r="A2261"/>
      <c r="B2261" s="242"/>
      <c r="C2261" s="208"/>
      <c r="D2261" s="208"/>
      <c r="E2261" s="208"/>
      <c r="F2261" s="208"/>
    </row>
    <row r="2262" customHeight="true" spans="1:6">
      <c r="A2262"/>
      <c r="B2262" s="242"/>
      <c r="C2262" s="208"/>
      <c r="D2262" s="208"/>
      <c r="E2262" s="208"/>
      <c r="F2262" s="208"/>
    </row>
    <row r="2263" customHeight="true" spans="1:6">
      <c r="A2263"/>
      <c r="B2263" s="242"/>
      <c r="C2263" s="208"/>
      <c r="D2263" s="208"/>
      <c r="E2263" s="208"/>
      <c r="F2263" s="208"/>
    </row>
    <row r="2264" customHeight="true" spans="1:6">
      <c r="A2264"/>
      <c r="B2264" s="242"/>
      <c r="C2264" s="208"/>
      <c r="D2264" s="208"/>
      <c r="E2264" s="208"/>
      <c r="F2264" s="208"/>
    </row>
    <row r="2265" customHeight="true" spans="1:6">
      <c r="A2265"/>
      <c r="B2265" s="242"/>
      <c r="C2265" s="208"/>
      <c r="D2265" s="208"/>
      <c r="E2265" s="208"/>
      <c r="F2265" s="208"/>
    </row>
    <row r="2266" customHeight="true" spans="1:6">
      <c r="A2266"/>
      <c r="B2266" s="242"/>
      <c r="C2266" s="208"/>
      <c r="D2266" s="208"/>
      <c r="E2266" s="208"/>
      <c r="F2266" s="208"/>
    </row>
    <row r="2267" customHeight="true" spans="1:6">
      <c r="A2267"/>
      <c r="B2267" s="242"/>
      <c r="C2267" s="208"/>
      <c r="D2267" s="208"/>
      <c r="E2267" s="208"/>
      <c r="F2267" s="208"/>
    </row>
    <row r="2268" customHeight="true" spans="1:6">
      <c r="A2268"/>
      <c r="B2268" s="242"/>
      <c r="C2268" s="208"/>
      <c r="D2268" s="208"/>
      <c r="E2268" s="208"/>
      <c r="F2268" s="208"/>
    </row>
    <row r="2269" customHeight="true" spans="1:6">
      <c r="A2269"/>
      <c r="B2269" s="242"/>
      <c r="C2269" s="208"/>
      <c r="D2269" s="208"/>
      <c r="E2269" s="208"/>
      <c r="F2269" s="208"/>
    </row>
    <row r="2270" customHeight="true" spans="1:6">
      <c r="A2270"/>
      <c r="B2270" s="242"/>
      <c r="C2270" s="208"/>
      <c r="D2270" s="208"/>
      <c r="E2270" s="208"/>
      <c r="F2270" s="208"/>
    </row>
    <row r="2271" customHeight="true" spans="1:6">
      <c r="A2271"/>
      <c r="B2271" s="242"/>
      <c r="C2271" s="208"/>
      <c r="D2271" s="208"/>
      <c r="E2271" s="208"/>
      <c r="F2271" s="208"/>
    </row>
    <row r="2272" customHeight="true" spans="1:6">
      <c r="A2272"/>
      <c r="B2272" s="242"/>
      <c r="C2272" s="208"/>
      <c r="D2272" s="208"/>
      <c r="E2272" s="208"/>
      <c r="F2272" s="208"/>
    </row>
    <row r="2273" customHeight="true" spans="1:6">
      <c r="A2273"/>
      <c r="B2273" s="242"/>
      <c r="C2273" s="208"/>
      <c r="D2273" s="208"/>
      <c r="E2273" s="208"/>
      <c r="F2273" s="208"/>
    </row>
    <row r="2274" customHeight="true" spans="1:6">
      <c r="A2274"/>
      <c r="B2274" s="242"/>
      <c r="C2274" s="208"/>
      <c r="D2274" s="208"/>
      <c r="E2274" s="208"/>
      <c r="F2274" s="208"/>
    </row>
    <row r="2275" customHeight="true" spans="1:6">
      <c r="A2275"/>
      <c r="B2275" s="242"/>
      <c r="C2275" s="208"/>
      <c r="D2275" s="208"/>
      <c r="E2275" s="208"/>
      <c r="F2275" s="208"/>
    </row>
    <row r="2276" customHeight="true" spans="1:6">
      <c r="A2276"/>
      <c r="B2276" s="242"/>
      <c r="C2276" s="208"/>
      <c r="D2276" s="208"/>
      <c r="E2276" s="208"/>
      <c r="F2276" s="208"/>
    </row>
    <row r="2277" customHeight="true" spans="1:6">
      <c r="A2277"/>
      <c r="B2277" s="242"/>
      <c r="C2277" s="208"/>
      <c r="D2277" s="208"/>
      <c r="E2277" s="208"/>
      <c r="F2277" s="208"/>
    </row>
    <row r="2278" customHeight="true" spans="1:6">
      <c r="A2278"/>
      <c r="B2278" s="242"/>
      <c r="C2278" s="208"/>
      <c r="D2278" s="208"/>
      <c r="E2278" s="208"/>
      <c r="F2278" s="208"/>
    </row>
    <row r="2279" customHeight="true" spans="1:6">
      <c r="A2279"/>
      <c r="B2279" s="242"/>
      <c r="C2279" s="208"/>
      <c r="D2279" s="208"/>
      <c r="E2279" s="208"/>
      <c r="F2279" s="208"/>
    </row>
    <row r="2280" customHeight="true" spans="1:6">
      <c r="A2280"/>
      <c r="B2280" s="242"/>
      <c r="C2280" s="208"/>
      <c r="D2280" s="208"/>
      <c r="E2280" s="208"/>
      <c r="F2280" s="208"/>
    </row>
    <row r="2281" customHeight="true" spans="1:6">
      <c r="A2281"/>
      <c r="B2281" s="242"/>
      <c r="C2281" s="208"/>
      <c r="D2281" s="208"/>
      <c r="E2281" s="208"/>
      <c r="F2281" s="208"/>
    </row>
    <row r="2282" customHeight="true" spans="1:6">
      <c r="A2282"/>
      <c r="B2282" s="242"/>
      <c r="C2282" s="208"/>
      <c r="D2282" s="208"/>
      <c r="E2282" s="208"/>
      <c r="F2282" s="208"/>
    </row>
    <row r="2283" customHeight="true" spans="1:6">
      <c r="A2283"/>
      <c r="B2283" s="242"/>
      <c r="C2283" s="208"/>
      <c r="D2283" s="208"/>
      <c r="E2283" s="208"/>
      <c r="F2283" s="208"/>
    </row>
    <row r="2284" customHeight="true" spans="1:6">
      <c r="A2284"/>
      <c r="B2284" s="242"/>
      <c r="C2284" s="208"/>
      <c r="D2284" s="208"/>
      <c r="E2284" s="208"/>
      <c r="F2284" s="208"/>
    </row>
    <row r="2285" customHeight="true" spans="1:6">
      <c r="A2285"/>
      <c r="B2285" s="242"/>
      <c r="C2285" s="208"/>
      <c r="D2285" s="208"/>
      <c r="E2285" s="208"/>
      <c r="F2285" s="208"/>
    </row>
    <row r="2286" customHeight="true" spans="1:6">
      <c r="A2286"/>
      <c r="B2286" s="242"/>
      <c r="C2286" s="208"/>
      <c r="D2286" s="208"/>
      <c r="E2286" s="208"/>
      <c r="F2286" s="208"/>
    </row>
    <row r="2287" customHeight="true" spans="1:6">
      <c r="A2287"/>
      <c r="B2287" s="242"/>
      <c r="C2287" s="208"/>
      <c r="D2287" s="208"/>
      <c r="E2287" s="208"/>
      <c r="F2287" s="208"/>
    </row>
    <row r="2288" customHeight="true" spans="1:6">
      <c r="A2288"/>
      <c r="B2288" s="242"/>
      <c r="C2288" s="208"/>
      <c r="D2288" s="208"/>
      <c r="E2288" s="208"/>
      <c r="F2288" s="208"/>
    </row>
    <row r="2289" customHeight="true" spans="1:6">
      <c r="A2289"/>
      <c r="B2289" s="242"/>
      <c r="C2289" s="208"/>
      <c r="D2289" s="208"/>
      <c r="E2289" s="208"/>
      <c r="F2289" s="208"/>
    </row>
    <row r="2290" customHeight="true" spans="1:6">
      <c r="A2290"/>
      <c r="B2290" s="242"/>
      <c r="C2290" s="208"/>
      <c r="D2290" s="208"/>
      <c r="E2290" s="208"/>
      <c r="F2290" s="208"/>
    </row>
    <row r="2291" customHeight="true" spans="1:6">
      <c r="A2291"/>
      <c r="B2291" s="242"/>
      <c r="C2291" s="208"/>
      <c r="D2291" s="208"/>
      <c r="E2291" s="208"/>
      <c r="F2291" s="208"/>
    </row>
    <row r="2292" customHeight="true" spans="1:6">
      <c r="A2292"/>
      <c r="B2292" s="242"/>
      <c r="C2292" s="208"/>
      <c r="D2292" s="208"/>
      <c r="E2292" s="208"/>
      <c r="F2292" s="208"/>
    </row>
    <row r="2293" customHeight="true" spans="1:6">
      <c r="A2293"/>
      <c r="B2293" s="242"/>
      <c r="C2293" s="208"/>
      <c r="D2293" s="208"/>
      <c r="E2293" s="208"/>
      <c r="F2293" s="208"/>
    </row>
    <row r="2294" customHeight="true" spans="1:6">
      <c r="A2294"/>
      <c r="B2294" s="242"/>
      <c r="C2294" s="208"/>
      <c r="D2294" s="208"/>
      <c r="E2294" s="208"/>
      <c r="F2294" s="208"/>
    </row>
    <row r="2295" customHeight="true" spans="1:6">
      <c r="A2295"/>
      <c r="B2295" s="242"/>
      <c r="C2295" s="208"/>
      <c r="D2295" s="208"/>
      <c r="E2295" s="208"/>
      <c r="F2295" s="208"/>
    </row>
    <row r="2296" customHeight="true" spans="1:6">
      <c r="A2296"/>
      <c r="B2296" s="242"/>
      <c r="C2296" s="208"/>
      <c r="D2296" s="208"/>
      <c r="E2296" s="208"/>
      <c r="F2296" s="208"/>
    </row>
    <row r="2297" customHeight="true" spans="1:6">
      <c r="A2297"/>
      <c r="B2297" s="242"/>
      <c r="C2297" s="208"/>
      <c r="D2297" s="208"/>
      <c r="E2297" s="208"/>
      <c r="F2297" s="208"/>
    </row>
    <row r="2298" customHeight="true" spans="1:6">
      <c r="A2298"/>
      <c r="B2298" s="242"/>
      <c r="C2298" s="208"/>
      <c r="D2298" s="208"/>
      <c r="E2298" s="208"/>
      <c r="F2298" s="208"/>
    </row>
    <row r="2299" customHeight="true" spans="1:6">
      <c r="A2299"/>
      <c r="B2299" s="242"/>
      <c r="C2299" s="208"/>
      <c r="D2299" s="208"/>
      <c r="E2299" s="208"/>
      <c r="F2299" s="208"/>
    </row>
    <row r="2300" customHeight="true" spans="1:6">
      <c r="A2300"/>
      <c r="B2300" s="242"/>
      <c r="C2300" s="208"/>
      <c r="D2300" s="208"/>
      <c r="E2300" s="208"/>
      <c r="F2300" s="208"/>
    </row>
    <row r="2301" customHeight="true" spans="1:6">
      <c r="A2301"/>
      <c r="B2301" s="242"/>
      <c r="C2301" s="208"/>
      <c r="D2301" s="208"/>
      <c r="E2301" s="208"/>
      <c r="F2301" s="208"/>
    </row>
    <row r="2302" customHeight="true" spans="1:6">
      <c r="A2302"/>
      <c r="B2302" s="242"/>
      <c r="C2302" s="208"/>
      <c r="D2302" s="208"/>
      <c r="E2302" s="208"/>
      <c r="F2302" s="208"/>
    </row>
    <row r="2303" customHeight="true" spans="1:6">
      <c r="A2303"/>
      <c r="B2303" s="242"/>
      <c r="C2303" s="208"/>
      <c r="D2303" s="208"/>
      <c r="E2303" s="208"/>
      <c r="F2303" s="208"/>
    </row>
    <row r="2304" customHeight="true" spans="1:6">
      <c r="A2304"/>
      <c r="B2304" s="242"/>
      <c r="C2304" s="208"/>
      <c r="D2304" s="208"/>
      <c r="E2304" s="208"/>
      <c r="F2304" s="208"/>
    </row>
    <row r="2305" customHeight="true" spans="1:6">
      <c r="A2305"/>
      <c r="B2305" s="242"/>
      <c r="C2305" s="208"/>
      <c r="D2305" s="208"/>
      <c r="E2305" s="208"/>
      <c r="F2305" s="208"/>
    </row>
    <row r="2306" customHeight="true" spans="1:6">
      <c r="A2306"/>
      <c r="B2306" s="242"/>
      <c r="C2306" s="208"/>
      <c r="D2306" s="208"/>
      <c r="E2306" s="208"/>
      <c r="F2306" s="208"/>
    </row>
    <row r="2307" customHeight="true" spans="1:6">
      <c r="A2307"/>
      <c r="B2307" s="242"/>
      <c r="C2307" s="208"/>
      <c r="D2307" s="208"/>
      <c r="E2307" s="208"/>
      <c r="F2307" s="208"/>
    </row>
    <row r="2308" customHeight="true" spans="1:6">
      <c r="A2308"/>
      <c r="B2308" s="242"/>
      <c r="C2308" s="208"/>
      <c r="D2308" s="208"/>
      <c r="E2308" s="208"/>
      <c r="F2308" s="208"/>
    </row>
    <row r="2309" customHeight="true" spans="1:6">
      <c r="A2309"/>
      <c r="B2309" s="242"/>
      <c r="C2309" s="208"/>
      <c r="D2309" s="208"/>
      <c r="E2309" s="208"/>
      <c r="F2309" s="208"/>
    </row>
    <row r="2310" customHeight="true" spans="1:6">
      <c r="A2310"/>
      <c r="B2310" s="242"/>
      <c r="C2310" s="208"/>
      <c r="D2310" s="208"/>
      <c r="E2310" s="208"/>
      <c r="F2310" s="208"/>
    </row>
    <row r="2311" customHeight="true" spans="1:6">
      <c r="A2311"/>
      <c r="B2311" s="242"/>
      <c r="C2311" s="208"/>
      <c r="D2311" s="208"/>
      <c r="E2311" s="208"/>
      <c r="F2311" s="208"/>
    </row>
    <row r="2312" customHeight="true" spans="1:6">
      <c r="A2312"/>
      <c r="B2312" s="242"/>
      <c r="C2312" s="208"/>
      <c r="D2312" s="208"/>
      <c r="E2312" s="208"/>
      <c r="F2312" s="208"/>
    </row>
    <row r="2313" customHeight="true" spans="1:6">
      <c r="A2313"/>
      <c r="B2313" s="242"/>
      <c r="C2313" s="208"/>
      <c r="D2313" s="208"/>
      <c r="E2313" s="208"/>
      <c r="F2313" s="208"/>
    </row>
    <row r="2314" customHeight="true" spans="1:6">
      <c r="A2314"/>
      <c r="B2314" s="242"/>
      <c r="C2314" s="208"/>
      <c r="D2314" s="208"/>
      <c r="E2314" s="208"/>
      <c r="F2314" s="208"/>
    </row>
    <row r="2315" customHeight="true" spans="1:6">
      <c r="A2315"/>
      <c r="B2315" s="242"/>
      <c r="C2315" s="208"/>
      <c r="D2315" s="208"/>
      <c r="E2315" s="208"/>
      <c r="F2315" s="208"/>
    </row>
    <row r="2316" customHeight="true" spans="1:6">
      <c r="A2316"/>
      <c r="B2316" s="242"/>
      <c r="C2316" s="208"/>
      <c r="D2316" s="208"/>
      <c r="E2316" s="208"/>
      <c r="F2316" s="208"/>
    </row>
    <row r="2317" customHeight="true" spans="1:6">
      <c r="A2317"/>
      <c r="B2317" s="242"/>
      <c r="C2317" s="208"/>
      <c r="D2317" s="208"/>
      <c r="E2317" s="208"/>
      <c r="F2317" s="208"/>
    </row>
    <row r="2318" customHeight="true" spans="1:6">
      <c r="A2318"/>
      <c r="B2318" s="242"/>
      <c r="C2318" s="208"/>
      <c r="D2318" s="208"/>
      <c r="E2318" s="208"/>
      <c r="F2318" s="208"/>
    </row>
    <row r="2319" customHeight="true" spans="1:6">
      <c r="A2319"/>
      <c r="B2319" s="242"/>
      <c r="C2319" s="208"/>
      <c r="D2319" s="208"/>
      <c r="E2319" s="208"/>
      <c r="F2319" s="208"/>
    </row>
    <row r="2320" customHeight="true" spans="1:6">
      <c r="A2320"/>
      <c r="B2320" s="242"/>
      <c r="C2320" s="208"/>
      <c r="D2320" s="208"/>
      <c r="E2320" s="208"/>
      <c r="F2320" s="208"/>
    </row>
    <row r="2321" customHeight="true" spans="1:6">
      <c r="A2321"/>
      <c r="B2321" s="242"/>
      <c r="C2321" s="208"/>
      <c r="D2321" s="208"/>
      <c r="E2321" s="208"/>
      <c r="F2321" s="208"/>
    </row>
    <row r="2322" customHeight="true" spans="1:6">
      <c r="A2322"/>
      <c r="B2322" s="242"/>
      <c r="C2322" s="208"/>
      <c r="D2322" s="208"/>
      <c r="E2322" s="208"/>
      <c r="F2322" s="208"/>
    </row>
    <row r="2323" customHeight="true" spans="1:6">
      <c r="A2323"/>
      <c r="B2323" s="242"/>
      <c r="C2323" s="208"/>
      <c r="D2323" s="208"/>
      <c r="E2323" s="208"/>
      <c r="F2323" s="208"/>
    </row>
    <row r="2324" customHeight="true" spans="1:6">
      <c r="A2324"/>
      <c r="B2324" s="242"/>
      <c r="C2324" s="208"/>
      <c r="D2324" s="208"/>
      <c r="E2324" s="208"/>
      <c r="F2324" s="208"/>
    </row>
    <row r="2325" customHeight="true" spans="1:6">
      <c r="A2325"/>
      <c r="B2325" s="242"/>
      <c r="C2325" s="208"/>
      <c r="D2325" s="208"/>
      <c r="E2325" s="208"/>
      <c r="F2325" s="208"/>
    </row>
    <row r="2326" customHeight="true" spans="1:6">
      <c r="A2326"/>
      <c r="B2326" s="242"/>
      <c r="C2326" s="208"/>
      <c r="D2326" s="208"/>
      <c r="E2326" s="208"/>
      <c r="F2326" s="208"/>
    </row>
    <row r="2327" customHeight="true" spans="1:6">
      <c r="A2327"/>
      <c r="B2327" s="242"/>
      <c r="C2327" s="208"/>
      <c r="D2327" s="208"/>
      <c r="E2327" s="208"/>
      <c r="F2327" s="208"/>
    </row>
    <row r="2328" customHeight="true" spans="1:6">
      <c r="A2328"/>
      <c r="B2328" s="242"/>
      <c r="C2328" s="208"/>
      <c r="D2328" s="208"/>
      <c r="E2328" s="208"/>
      <c r="F2328" s="208"/>
    </row>
    <row r="2329" customHeight="true" spans="1:6">
      <c r="A2329"/>
      <c r="B2329" s="242"/>
      <c r="C2329" s="208"/>
      <c r="D2329" s="208"/>
      <c r="E2329" s="208"/>
      <c r="F2329" s="208"/>
    </row>
    <row r="2330" customHeight="true" spans="1:6">
      <c r="A2330"/>
      <c r="B2330" s="242"/>
      <c r="C2330" s="208"/>
      <c r="D2330" s="208"/>
      <c r="E2330" s="208"/>
      <c r="F2330" s="208"/>
    </row>
    <row r="2331" customHeight="true" spans="1:6">
      <c r="A2331"/>
      <c r="B2331" s="242"/>
      <c r="C2331" s="208"/>
      <c r="D2331" s="208"/>
      <c r="E2331" s="208"/>
      <c r="F2331" s="208"/>
    </row>
    <row r="2332" customHeight="true" spans="1:6">
      <c r="A2332"/>
      <c r="B2332" s="242"/>
      <c r="C2332" s="208"/>
      <c r="D2332" s="208"/>
      <c r="E2332" s="208"/>
      <c r="F2332" s="208"/>
    </row>
    <row r="2333" customHeight="true" spans="1:6">
      <c r="A2333"/>
      <c r="B2333" s="242"/>
      <c r="C2333" s="208"/>
      <c r="D2333" s="208"/>
      <c r="E2333" s="208"/>
      <c r="F2333" s="208"/>
    </row>
    <row r="2334" customHeight="true" spans="1:6">
      <c r="A2334"/>
      <c r="B2334" s="242"/>
      <c r="C2334" s="208"/>
      <c r="D2334" s="208"/>
      <c r="E2334" s="208"/>
      <c r="F2334" s="208"/>
    </row>
    <row r="2335" customHeight="true" spans="1:6">
      <c r="A2335"/>
      <c r="B2335" s="242"/>
      <c r="C2335" s="208"/>
      <c r="D2335" s="208"/>
      <c r="E2335" s="208"/>
      <c r="F2335" s="208"/>
    </row>
    <row r="2336" customHeight="true" spans="1:6">
      <c r="A2336"/>
      <c r="B2336" s="242"/>
      <c r="C2336" s="208"/>
      <c r="D2336" s="208"/>
      <c r="E2336" s="208"/>
      <c r="F2336" s="208"/>
    </row>
    <row r="2337" customHeight="true" spans="1:6">
      <c r="A2337"/>
      <c r="B2337" s="242"/>
      <c r="C2337" s="208"/>
      <c r="D2337" s="208"/>
      <c r="E2337" s="208"/>
      <c r="F2337" s="208"/>
    </row>
    <row r="2338" customHeight="true" spans="1:6">
      <c r="A2338"/>
      <c r="B2338" s="242"/>
      <c r="C2338" s="208"/>
      <c r="D2338" s="208"/>
      <c r="E2338" s="208"/>
      <c r="F2338" s="208"/>
    </row>
    <row r="2339" customHeight="true" spans="1:6">
      <c r="A2339"/>
      <c r="B2339" s="242"/>
      <c r="C2339" s="208"/>
      <c r="D2339" s="208"/>
      <c r="E2339" s="208"/>
      <c r="F2339" s="208"/>
    </row>
    <row r="2340" customHeight="true" spans="1:6">
      <c r="A2340"/>
      <c r="B2340" s="242"/>
      <c r="C2340" s="208"/>
      <c r="D2340" s="208"/>
      <c r="E2340" s="208"/>
      <c r="F2340" s="208"/>
    </row>
    <row r="2341" customHeight="true" spans="1:6">
      <c r="A2341"/>
      <c r="B2341" s="242"/>
      <c r="C2341" s="208"/>
      <c r="D2341" s="208"/>
      <c r="E2341" s="208"/>
      <c r="F2341" s="208"/>
    </row>
    <row r="2342" customHeight="true" spans="1:6">
      <c r="A2342"/>
      <c r="B2342" s="242"/>
      <c r="C2342" s="208"/>
      <c r="D2342" s="208"/>
      <c r="E2342" s="208"/>
      <c r="F2342" s="208"/>
    </row>
    <row r="2343" customHeight="true" spans="1:6">
      <c r="A2343"/>
      <c r="B2343" s="242"/>
      <c r="C2343" s="208"/>
      <c r="D2343" s="208"/>
      <c r="E2343" s="208"/>
      <c r="F2343" s="208"/>
    </row>
    <row r="2344" customHeight="true" spans="1:6">
      <c r="A2344"/>
      <c r="B2344" s="242"/>
      <c r="C2344" s="208"/>
      <c r="D2344" s="208"/>
      <c r="E2344" s="208"/>
      <c r="F2344" s="208"/>
    </row>
    <row r="2345" customHeight="true" spans="1:6">
      <c r="A2345"/>
      <c r="B2345" s="242"/>
      <c r="C2345" s="208"/>
      <c r="D2345" s="208"/>
      <c r="E2345" s="208"/>
      <c r="F2345" s="208"/>
    </row>
    <row r="2346" customHeight="true" spans="1:6">
      <c r="A2346"/>
      <c r="B2346" s="242"/>
      <c r="C2346" s="208"/>
      <c r="D2346" s="208"/>
      <c r="E2346" s="208"/>
      <c r="F2346" s="208"/>
    </row>
    <row r="2347" customHeight="true" spans="1:6">
      <c r="A2347"/>
      <c r="B2347" s="242"/>
      <c r="C2347" s="208"/>
      <c r="D2347" s="208"/>
      <c r="E2347" s="208"/>
      <c r="F2347" s="208"/>
    </row>
    <row r="2348" customHeight="true" spans="1:6">
      <c r="A2348"/>
      <c r="B2348" s="242"/>
      <c r="C2348" s="208"/>
      <c r="D2348" s="208"/>
      <c r="E2348" s="208"/>
      <c r="F2348" s="208"/>
    </row>
    <row r="2349" customHeight="true" spans="1:6">
      <c r="A2349"/>
      <c r="B2349" s="242"/>
      <c r="C2349" s="208"/>
      <c r="D2349" s="208"/>
      <c r="E2349" s="208"/>
      <c r="F2349" s="208"/>
    </row>
    <row r="2350" customHeight="true" spans="1:6">
      <c r="A2350"/>
      <c r="B2350" s="242"/>
      <c r="C2350" s="208"/>
      <c r="D2350" s="208"/>
      <c r="E2350" s="208"/>
      <c r="F2350" s="208"/>
    </row>
    <row r="2351" customHeight="true" spans="1:6">
      <c r="A2351"/>
      <c r="B2351" s="242"/>
      <c r="C2351" s="208"/>
      <c r="D2351" s="208"/>
      <c r="E2351" s="208"/>
      <c r="F2351" s="208"/>
    </row>
    <row r="2352" customHeight="true" spans="1:6">
      <c r="A2352"/>
      <c r="B2352" s="242"/>
      <c r="C2352" s="208"/>
      <c r="D2352" s="208"/>
      <c r="E2352" s="208"/>
      <c r="F2352" s="208"/>
    </row>
    <row r="2353" customHeight="true" spans="1:6">
      <c r="A2353"/>
      <c r="B2353" s="242"/>
      <c r="C2353" s="208"/>
      <c r="D2353" s="208"/>
      <c r="E2353" s="208"/>
      <c r="F2353" s="208"/>
    </row>
    <row r="2354" customHeight="true" spans="1:6">
      <c r="A2354"/>
      <c r="B2354" s="242"/>
      <c r="C2354" s="208"/>
      <c r="D2354" s="208"/>
      <c r="E2354" s="208"/>
      <c r="F2354" s="208"/>
    </row>
    <row r="2355" customHeight="true" spans="1:6">
      <c r="A2355"/>
      <c r="B2355" s="242"/>
      <c r="C2355" s="208"/>
      <c r="D2355" s="208"/>
      <c r="E2355" s="208"/>
      <c r="F2355" s="208"/>
    </row>
    <row r="2356" customHeight="true" spans="1:6">
      <c r="A2356"/>
      <c r="B2356" s="242"/>
      <c r="C2356" s="208"/>
      <c r="D2356" s="208"/>
      <c r="E2356" s="208"/>
      <c r="F2356" s="208"/>
    </row>
    <row r="2357" customHeight="true" spans="1:6">
      <c r="A2357"/>
      <c r="B2357" s="242"/>
      <c r="C2357" s="208"/>
      <c r="D2357" s="208"/>
      <c r="E2357" s="208"/>
      <c r="F2357" s="208"/>
    </row>
    <row r="2358" customHeight="true" spans="1:6">
      <c r="A2358"/>
      <c r="B2358" s="242"/>
      <c r="C2358" s="208"/>
      <c r="D2358" s="208"/>
      <c r="E2358" s="208"/>
      <c r="F2358" s="208"/>
    </row>
    <row r="2359" customHeight="true" spans="1:6">
      <c r="A2359"/>
      <c r="B2359" s="242"/>
      <c r="C2359" s="208"/>
      <c r="D2359" s="208"/>
      <c r="E2359" s="208"/>
      <c r="F2359" s="208"/>
    </row>
    <row r="2360" customHeight="true" spans="1:6">
      <c r="A2360"/>
      <c r="B2360" s="242"/>
      <c r="C2360" s="208"/>
      <c r="D2360" s="208"/>
      <c r="E2360" s="208"/>
      <c r="F2360" s="208"/>
    </row>
    <row r="2361" customHeight="true" spans="1:6">
      <c r="A2361"/>
      <c r="B2361" s="242"/>
      <c r="C2361" s="208"/>
      <c r="D2361" s="208"/>
      <c r="E2361" s="208"/>
      <c r="F2361" s="208"/>
    </row>
    <row r="2362" customHeight="true" spans="1:6">
      <c r="A2362"/>
      <c r="B2362" s="242"/>
      <c r="C2362" s="208"/>
      <c r="D2362" s="208"/>
      <c r="E2362" s="208"/>
      <c r="F2362" s="208"/>
    </row>
    <row r="2363" customHeight="true" spans="1:6">
      <c r="A2363"/>
      <c r="B2363" s="242"/>
      <c r="C2363" s="208"/>
      <c r="D2363" s="208"/>
      <c r="E2363" s="208"/>
      <c r="F2363" s="208"/>
    </row>
    <row r="2364" customHeight="true" spans="1:6">
      <c r="A2364"/>
      <c r="B2364" s="242"/>
      <c r="C2364" s="208"/>
      <c r="D2364" s="208"/>
      <c r="E2364" s="208"/>
      <c r="F2364" s="208"/>
    </row>
    <row r="2365" customHeight="true" spans="1:6">
      <c r="A2365"/>
      <c r="B2365" s="242"/>
      <c r="C2365" s="208"/>
      <c r="D2365" s="208"/>
      <c r="E2365" s="208"/>
      <c r="F2365" s="208"/>
    </row>
    <row r="2366" customHeight="true" spans="1:6">
      <c r="A2366"/>
      <c r="B2366" s="242"/>
      <c r="C2366" s="208"/>
      <c r="D2366" s="208"/>
      <c r="E2366" s="208"/>
      <c r="F2366" s="208"/>
    </row>
    <row r="2367" customHeight="true" spans="1:6">
      <c r="A2367"/>
      <c r="B2367" s="242"/>
      <c r="C2367" s="208"/>
      <c r="D2367" s="208"/>
      <c r="E2367" s="208"/>
      <c r="F2367" s="208"/>
    </row>
    <row r="2368" customHeight="true" spans="1:6">
      <c r="A2368"/>
      <c r="B2368" s="242"/>
      <c r="C2368" s="208"/>
      <c r="D2368" s="208"/>
      <c r="E2368" s="208"/>
      <c r="F2368" s="208"/>
    </row>
    <row r="2369" customHeight="true" spans="1:6">
      <c r="A2369"/>
      <c r="B2369" s="242"/>
      <c r="C2369" s="208"/>
      <c r="D2369" s="208"/>
      <c r="E2369" s="208"/>
      <c r="F2369" s="208"/>
    </row>
    <row r="2370" customHeight="true" spans="1:6">
      <c r="A2370"/>
      <c r="B2370" s="242"/>
      <c r="C2370" s="208"/>
      <c r="D2370" s="208"/>
      <c r="E2370" s="208"/>
      <c r="F2370" s="208"/>
    </row>
    <row r="2371" customHeight="true" spans="1:6">
      <c r="A2371"/>
      <c r="B2371" s="242"/>
      <c r="C2371" s="208"/>
      <c r="D2371" s="208"/>
      <c r="E2371" s="208"/>
      <c r="F2371" s="208"/>
    </row>
    <row r="2372" customHeight="true" spans="1:6">
      <c r="A2372"/>
      <c r="B2372" s="242"/>
      <c r="C2372" s="208"/>
      <c r="D2372" s="208"/>
      <c r="E2372" s="208"/>
      <c r="F2372" s="208"/>
    </row>
    <row r="2373" customHeight="true" spans="1:6">
      <c r="A2373"/>
      <c r="B2373" s="242"/>
      <c r="C2373" s="208"/>
      <c r="D2373" s="208"/>
      <c r="E2373" s="208"/>
      <c r="F2373" s="208"/>
    </row>
    <row r="2374" customHeight="true" spans="1:6">
      <c r="A2374"/>
      <c r="B2374" s="242"/>
      <c r="C2374" s="208"/>
      <c r="D2374" s="208"/>
      <c r="E2374" s="208"/>
      <c r="F2374" s="208"/>
    </row>
    <row r="2375" customHeight="true" spans="1:6">
      <c r="A2375"/>
      <c r="B2375" s="242"/>
      <c r="C2375" s="208"/>
      <c r="D2375" s="208"/>
      <c r="E2375" s="208"/>
      <c r="F2375" s="208"/>
    </row>
    <row r="2376" customHeight="true" spans="1:6">
      <c r="A2376"/>
      <c r="B2376" s="242"/>
      <c r="C2376" s="208"/>
      <c r="D2376" s="208"/>
      <c r="E2376" s="208"/>
      <c r="F2376" s="208"/>
    </row>
    <row r="2377" customHeight="true" spans="1:6">
      <c r="A2377"/>
      <c r="B2377" s="242"/>
      <c r="C2377" s="208"/>
      <c r="D2377" s="208"/>
      <c r="E2377" s="208"/>
      <c r="F2377" s="208"/>
    </row>
    <row r="2378" customHeight="true" spans="1:6">
      <c r="A2378"/>
      <c r="B2378" s="242"/>
      <c r="C2378" s="208"/>
      <c r="D2378" s="208"/>
      <c r="E2378" s="208"/>
      <c r="F2378" s="208"/>
    </row>
    <row r="2379" customHeight="true" spans="1:6">
      <c r="A2379"/>
      <c r="B2379" s="242"/>
      <c r="C2379" s="208"/>
      <c r="D2379" s="208"/>
      <c r="E2379" s="208"/>
      <c r="F2379" s="208"/>
    </row>
    <row r="2380" customHeight="true" spans="1:6">
      <c r="A2380"/>
      <c r="B2380" s="242"/>
      <c r="C2380" s="208"/>
      <c r="D2380" s="208"/>
      <c r="E2380" s="208"/>
      <c r="F2380" s="208"/>
    </row>
    <row r="2381" customHeight="true" spans="1:6">
      <c r="A2381"/>
      <c r="B2381" s="242"/>
      <c r="C2381" s="208"/>
      <c r="D2381" s="208"/>
      <c r="E2381" s="208"/>
      <c r="F2381" s="208"/>
    </row>
    <row r="2382" customHeight="true" spans="1:6">
      <c r="A2382"/>
      <c r="B2382" s="242"/>
      <c r="C2382" s="208"/>
      <c r="D2382" s="208"/>
      <c r="E2382" s="208"/>
      <c r="F2382" s="208"/>
    </row>
    <row r="2383" customHeight="true" spans="1:6">
      <c r="A2383"/>
      <c r="B2383" s="242"/>
      <c r="C2383" s="208"/>
      <c r="D2383" s="208"/>
      <c r="E2383" s="208"/>
      <c r="F2383" s="208"/>
    </row>
    <row r="2384" customHeight="true" spans="1:6">
      <c r="A2384"/>
      <c r="B2384" s="242"/>
      <c r="C2384" s="208"/>
      <c r="D2384" s="208"/>
      <c r="E2384" s="208"/>
      <c r="F2384" s="208"/>
    </row>
    <row r="2385" customHeight="true" spans="1:6">
      <c r="A2385"/>
      <c r="B2385" s="242"/>
      <c r="C2385" s="208"/>
      <c r="D2385" s="208"/>
      <c r="E2385" s="208"/>
      <c r="F2385" s="208"/>
    </row>
    <row r="2386" customHeight="true" spans="1:6">
      <c r="A2386"/>
      <c r="B2386" s="242"/>
      <c r="C2386" s="208"/>
      <c r="D2386" s="208"/>
      <c r="E2386" s="208"/>
      <c r="F2386" s="208"/>
    </row>
    <row r="2387" customHeight="true" spans="1:6">
      <c r="A2387"/>
      <c r="B2387" s="242"/>
      <c r="C2387" s="208"/>
      <c r="D2387" s="208"/>
      <c r="E2387" s="208"/>
      <c r="F2387" s="208"/>
    </row>
    <row r="2388" customHeight="true" spans="1:6">
      <c r="A2388"/>
      <c r="B2388" s="242"/>
      <c r="C2388" s="208"/>
      <c r="D2388" s="208"/>
      <c r="E2388" s="208"/>
      <c r="F2388" s="208"/>
    </row>
    <row r="2389" customHeight="true" spans="1:6">
      <c r="A2389"/>
      <c r="B2389" s="242"/>
      <c r="C2389" s="208"/>
      <c r="D2389" s="208"/>
      <c r="E2389" s="208"/>
      <c r="F2389" s="208"/>
    </row>
    <row r="2390" customHeight="true" spans="1:6">
      <c r="A2390"/>
      <c r="B2390" s="242"/>
      <c r="C2390" s="208"/>
      <c r="D2390" s="208"/>
      <c r="E2390" s="208"/>
      <c r="F2390" s="208"/>
    </row>
    <row r="2391" customHeight="true" spans="1:6">
      <c r="A2391"/>
      <c r="B2391" s="242"/>
      <c r="C2391" s="208"/>
      <c r="D2391" s="208"/>
      <c r="E2391" s="208"/>
      <c r="F2391" s="208"/>
    </row>
    <row r="2392" customHeight="true" spans="1:6">
      <c r="A2392"/>
      <c r="B2392" s="242"/>
      <c r="C2392" s="208"/>
      <c r="D2392" s="208"/>
      <c r="E2392" s="208"/>
      <c r="F2392" s="208"/>
    </row>
    <row r="2393" customHeight="true" spans="1:6">
      <c r="A2393"/>
      <c r="B2393" s="242"/>
      <c r="C2393" s="208"/>
      <c r="D2393" s="208"/>
      <c r="E2393" s="208"/>
      <c r="F2393" s="208"/>
    </row>
    <row r="2394" customHeight="true" spans="1:6">
      <c r="A2394"/>
      <c r="B2394" s="242"/>
      <c r="C2394" s="208"/>
      <c r="D2394" s="208"/>
      <c r="E2394" s="208"/>
      <c r="F2394" s="208"/>
    </row>
    <row r="2395" customHeight="true" spans="1:6">
      <c r="A2395"/>
      <c r="B2395" s="242"/>
      <c r="C2395" s="208"/>
      <c r="D2395" s="208"/>
      <c r="E2395" s="208"/>
      <c r="F2395" s="208"/>
    </row>
    <row r="2396" customHeight="true" spans="1:6">
      <c r="A2396"/>
      <c r="B2396" s="242"/>
      <c r="C2396" s="208"/>
      <c r="D2396" s="208"/>
      <c r="E2396" s="208"/>
      <c r="F2396" s="208"/>
    </row>
    <row r="2397" customHeight="true" spans="1:6">
      <c r="A2397"/>
      <c r="B2397" s="242"/>
      <c r="C2397" s="208"/>
      <c r="D2397" s="208"/>
      <c r="E2397" s="208"/>
      <c r="F2397" s="208"/>
    </row>
    <row r="2398" customHeight="true" spans="1:6">
      <c r="A2398"/>
      <c r="B2398" s="242"/>
      <c r="C2398" s="208"/>
      <c r="D2398" s="208"/>
      <c r="E2398" s="208"/>
      <c r="F2398" s="208"/>
    </row>
    <row r="2399" customHeight="true" spans="1:6">
      <c r="A2399"/>
      <c r="B2399" s="242"/>
      <c r="C2399" s="208"/>
      <c r="D2399" s="208"/>
      <c r="E2399" s="208"/>
      <c r="F2399" s="208"/>
    </row>
    <row r="2400" customHeight="true" spans="1:6">
      <c r="A2400"/>
      <c r="B2400" s="242"/>
      <c r="C2400" s="208"/>
      <c r="D2400" s="208"/>
      <c r="E2400" s="208"/>
      <c r="F2400" s="208"/>
    </row>
    <row r="2401" customHeight="true" spans="1:6">
      <c r="A2401"/>
      <c r="B2401" s="242"/>
      <c r="C2401" s="208"/>
      <c r="D2401" s="208"/>
      <c r="E2401" s="208"/>
      <c r="F2401" s="208"/>
    </row>
    <row r="2402" customHeight="true" spans="1:6">
      <c r="A2402"/>
      <c r="B2402" s="242"/>
      <c r="C2402" s="208"/>
      <c r="D2402" s="208"/>
      <c r="E2402" s="208"/>
      <c r="F2402" s="208"/>
    </row>
    <row r="2403" customHeight="true" spans="1:6">
      <c r="A2403"/>
      <c r="B2403" s="242"/>
      <c r="C2403" s="208"/>
      <c r="D2403" s="208"/>
      <c r="E2403" s="208"/>
      <c r="F2403" s="208"/>
    </row>
    <row r="2404" customHeight="true" spans="1:6">
      <c r="A2404"/>
      <c r="B2404" s="242"/>
      <c r="C2404" s="208"/>
      <c r="D2404" s="208"/>
      <c r="E2404" s="208"/>
      <c r="F2404" s="208"/>
    </row>
    <row r="2405" customHeight="true" spans="1:6">
      <c r="A2405"/>
      <c r="B2405" s="242"/>
      <c r="C2405" s="208"/>
      <c r="D2405" s="208"/>
      <c r="E2405" s="208"/>
      <c r="F2405" s="208"/>
    </row>
    <row r="2406" customHeight="true" spans="1:6">
      <c r="A2406"/>
      <c r="B2406" s="242"/>
      <c r="C2406" s="208"/>
      <c r="D2406" s="208"/>
      <c r="E2406" s="208"/>
      <c r="F2406" s="208"/>
    </row>
    <row r="2407" customHeight="true" spans="1:6">
      <c r="A2407"/>
      <c r="B2407" s="242"/>
      <c r="C2407" s="208"/>
      <c r="D2407" s="208"/>
      <c r="E2407" s="208"/>
      <c r="F2407" s="208"/>
    </row>
    <row r="2408" customHeight="true" spans="1:6">
      <c r="A2408"/>
      <c r="B2408" s="242"/>
      <c r="C2408" s="208"/>
      <c r="D2408" s="208"/>
      <c r="E2408" s="208"/>
      <c r="F2408" s="208"/>
    </row>
    <row r="2409" customHeight="true" spans="1:6">
      <c r="A2409"/>
      <c r="B2409" s="242"/>
      <c r="C2409" s="208"/>
      <c r="D2409" s="208"/>
      <c r="E2409" s="208"/>
      <c r="F2409" s="208"/>
    </row>
    <row r="2410" customHeight="true" spans="1:6">
      <c r="A2410"/>
      <c r="B2410" s="242"/>
      <c r="C2410" s="208"/>
      <c r="D2410" s="208"/>
      <c r="E2410" s="208"/>
      <c r="F2410" s="208"/>
    </row>
    <row r="2411" customHeight="true" spans="1:6">
      <c r="A2411"/>
      <c r="B2411" s="242"/>
      <c r="C2411" s="208"/>
      <c r="D2411" s="208"/>
      <c r="E2411" s="208"/>
      <c r="F2411" s="208"/>
    </row>
    <row r="2412" customHeight="true" spans="1:6">
      <c r="A2412"/>
      <c r="B2412" s="242"/>
      <c r="C2412" s="208"/>
      <c r="D2412" s="208"/>
      <c r="E2412" s="208"/>
      <c r="F2412" s="208"/>
    </row>
    <row r="2413" customHeight="true" spans="1:6">
      <c r="A2413"/>
      <c r="B2413" s="242"/>
      <c r="C2413" s="208"/>
      <c r="D2413" s="208"/>
      <c r="E2413" s="208"/>
      <c r="F2413" s="208"/>
    </row>
    <row r="2414" customHeight="true" spans="1:6">
      <c r="A2414"/>
      <c r="B2414" s="242"/>
      <c r="C2414" s="208"/>
      <c r="D2414" s="208"/>
      <c r="E2414" s="208"/>
      <c r="F2414" s="208"/>
    </row>
    <row r="2415" customHeight="true" spans="1:6">
      <c r="A2415"/>
      <c r="B2415" s="242"/>
      <c r="C2415" s="208"/>
      <c r="D2415" s="208"/>
      <c r="E2415" s="208"/>
      <c r="F2415" s="208"/>
    </row>
    <row r="2416" customHeight="true" spans="1:6">
      <c r="A2416"/>
      <c r="B2416" s="242"/>
      <c r="C2416" s="208"/>
      <c r="D2416" s="208"/>
      <c r="E2416" s="208"/>
      <c r="F2416" s="208"/>
    </row>
    <row r="2417" customHeight="true" spans="1:6">
      <c r="A2417"/>
      <c r="B2417" s="242"/>
      <c r="C2417" s="208"/>
      <c r="D2417" s="208"/>
      <c r="E2417" s="208"/>
      <c r="F2417" s="208"/>
    </row>
    <row r="2418" customHeight="true" spans="1:6">
      <c r="A2418"/>
      <c r="B2418" s="242"/>
      <c r="C2418" s="208"/>
      <c r="D2418" s="208"/>
      <c r="E2418" s="208"/>
      <c r="F2418" s="208"/>
    </row>
    <row r="2419" customHeight="true" spans="1:6">
      <c r="A2419"/>
      <c r="B2419" s="242"/>
      <c r="C2419" s="208"/>
      <c r="D2419" s="208"/>
      <c r="E2419" s="208"/>
      <c r="F2419" s="208"/>
    </row>
    <row r="2420" customHeight="true" spans="1:6">
      <c r="A2420"/>
      <c r="B2420" s="242"/>
      <c r="C2420" s="208"/>
      <c r="D2420" s="208"/>
      <c r="E2420" s="208"/>
      <c r="F2420" s="208"/>
    </row>
    <row r="2421" customHeight="true" spans="1:6">
      <c r="A2421"/>
      <c r="B2421" s="242"/>
      <c r="C2421" s="208"/>
      <c r="D2421" s="208"/>
      <c r="E2421" s="208"/>
      <c r="F2421" s="208"/>
    </row>
    <row r="2422" customHeight="true" spans="1:6">
      <c r="A2422"/>
      <c r="B2422" s="242"/>
      <c r="C2422" s="208"/>
      <c r="D2422" s="208"/>
      <c r="E2422" s="208"/>
      <c r="F2422" s="208"/>
    </row>
    <row r="2423" customHeight="true" spans="1:6">
      <c r="A2423"/>
      <c r="B2423" s="242"/>
      <c r="C2423" s="208"/>
      <c r="D2423" s="208"/>
      <c r="E2423" s="208"/>
      <c r="F2423" s="208"/>
    </row>
    <row r="2424" customHeight="true" spans="1:6">
      <c r="A2424"/>
      <c r="B2424" s="242"/>
      <c r="C2424" s="208"/>
      <c r="D2424" s="208"/>
      <c r="E2424" s="208"/>
      <c r="F2424" s="208"/>
    </row>
    <row r="2425" customHeight="true" spans="1:6">
      <c r="A2425"/>
      <c r="B2425" s="242"/>
      <c r="C2425" s="208"/>
      <c r="D2425" s="208"/>
      <c r="E2425" s="208"/>
      <c r="F2425" s="208"/>
    </row>
    <row r="2426" customHeight="true" spans="1:6">
      <c r="A2426"/>
      <c r="B2426" s="242"/>
      <c r="C2426" s="208"/>
      <c r="D2426" s="208"/>
      <c r="E2426" s="208"/>
      <c r="F2426" s="208"/>
    </row>
    <row r="2427" customHeight="true" spans="1:6">
      <c r="A2427"/>
      <c r="B2427" s="242"/>
      <c r="C2427" s="208"/>
      <c r="D2427" s="208"/>
      <c r="E2427" s="208"/>
      <c r="F2427" s="208"/>
    </row>
    <row r="2428" customHeight="true" spans="1:6">
      <c r="A2428"/>
      <c r="B2428" s="242"/>
      <c r="C2428" s="208"/>
      <c r="D2428" s="208"/>
      <c r="E2428" s="208"/>
      <c r="F2428" s="208"/>
    </row>
    <row r="2429" customHeight="true" spans="1:6">
      <c r="A2429"/>
      <c r="B2429" s="242"/>
      <c r="C2429" s="208"/>
      <c r="D2429" s="208"/>
      <c r="E2429" s="208"/>
      <c r="F2429" s="208"/>
    </row>
    <row r="2430" customHeight="true" spans="1:6">
      <c r="A2430"/>
      <c r="B2430" s="242"/>
      <c r="C2430" s="208"/>
      <c r="D2430" s="208"/>
      <c r="E2430" s="208"/>
      <c r="F2430" s="208"/>
    </row>
    <row r="2431" customHeight="true" spans="1:6">
      <c r="A2431"/>
      <c r="B2431" s="242"/>
      <c r="C2431" s="208"/>
      <c r="D2431" s="208"/>
      <c r="E2431" s="208"/>
      <c r="F2431" s="208"/>
    </row>
    <row r="2432" customHeight="true" spans="1:6">
      <c r="A2432"/>
      <c r="B2432" s="242"/>
      <c r="C2432" s="208"/>
      <c r="D2432" s="208"/>
      <c r="E2432" s="208"/>
      <c r="F2432" s="208"/>
    </row>
    <row r="2433" customHeight="true" spans="1:6">
      <c r="A2433"/>
      <c r="B2433" s="242"/>
      <c r="C2433" s="208"/>
      <c r="D2433" s="208"/>
      <c r="E2433" s="208"/>
      <c r="F2433" s="208"/>
    </row>
    <row r="2434" customHeight="true" spans="1:6">
      <c r="A2434"/>
      <c r="B2434" s="242"/>
      <c r="C2434" s="208"/>
      <c r="D2434" s="208"/>
      <c r="E2434" s="208"/>
      <c r="F2434" s="208"/>
    </row>
    <row r="2435" customHeight="true" spans="1:6">
      <c r="A2435"/>
      <c r="B2435" s="242"/>
      <c r="C2435" s="208"/>
      <c r="D2435" s="208"/>
      <c r="E2435" s="208"/>
      <c r="F2435" s="208"/>
    </row>
    <row r="2436" customHeight="true" spans="1:6">
      <c r="A2436"/>
      <c r="B2436" s="242"/>
      <c r="C2436" s="208"/>
      <c r="D2436" s="208"/>
      <c r="E2436" s="208"/>
      <c r="F2436" s="208"/>
    </row>
    <row r="2437" customHeight="true" spans="1:6">
      <c r="A2437"/>
      <c r="B2437" s="242"/>
      <c r="C2437" s="208"/>
      <c r="D2437" s="208"/>
      <c r="E2437" s="208"/>
      <c r="F2437" s="208"/>
    </row>
    <row r="2438" customHeight="true" spans="1:6">
      <c r="A2438"/>
      <c r="B2438" s="242"/>
      <c r="C2438" s="208"/>
      <c r="D2438" s="208"/>
      <c r="E2438" s="208"/>
      <c r="F2438" s="208"/>
    </row>
    <row r="2439" customHeight="true" spans="1:6">
      <c r="A2439"/>
      <c r="B2439" s="242"/>
      <c r="C2439" s="208"/>
      <c r="D2439" s="208"/>
      <c r="E2439" s="208"/>
      <c r="F2439" s="208"/>
    </row>
    <row r="2440" customHeight="true" spans="1:6">
      <c r="A2440"/>
      <c r="B2440" s="242"/>
      <c r="C2440" s="208"/>
      <c r="D2440" s="208"/>
      <c r="E2440" s="208"/>
      <c r="F2440" s="208"/>
    </row>
    <row r="2441" customHeight="true" spans="1:6">
      <c r="A2441"/>
      <c r="B2441" s="242"/>
      <c r="C2441" s="208"/>
      <c r="D2441" s="208"/>
      <c r="E2441" s="208"/>
      <c r="F2441" s="208"/>
    </row>
    <row r="2442" customHeight="true" spans="1:6">
      <c r="A2442"/>
      <c r="B2442" s="242"/>
      <c r="C2442" s="208"/>
      <c r="D2442" s="208"/>
      <c r="E2442" s="208"/>
      <c r="F2442" s="208"/>
    </row>
    <row r="2443" customHeight="true" spans="1:6">
      <c r="A2443"/>
      <c r="B2443" s="242"/>
      <c r="C2443" s="208"/>
      <c r="D2443" s="208"/>
      <c r="E2443" s="208"/>
      <c r="F2443" s="208"/>
    </row>
    <row r="2444" customHeight="true" spans="1:6">
      <c r="A2444"/>
      <c r="B2444" s="242"/>
      <c r="C2444" s="208"/>
      <c r="D2444" s="208"/>
      <c r="E2444" s="208"/>
      <c r="F2444" s="208"/>
    </row>
    <row r="2445" customHeight="true" spans="1:6">
      <c r="A2445"/>
      <c r="B2445" s="242"/>
      <c r="C2445" s="208"/>
      <c r="D2445" s="208"/>
      <c r="E2445" s="208"/>
      <c r="F2445" s="208"/>
    </row>
    <row r="2446" customHeight="true" spans="1:6">
      <c r="A2446"/>
      <c r="B2446" s="242"/>
      <c r="C2446" s="208"/>
      <c r="D2446" s="208"/>
      <c r="E2446" s="208"/>
      <c r="F2446" s="208"/>
    </row>
    <row r="2447" customHeight="true" spans="1:6">
      <c r="A2447"/>
      <c r="B2447" s="242"/>
      <c r="C2447" s="208"/>
      <c r="D2447" s="208"/>
      <c r="E2447" s="208"/>
      <c r="F2447" s="208"/>
    </row>
    <row r="2448" customHeight="true" spans="1:6">
      <c r="A2448"/>
      <c r="B2448" s="242"/>
      <c r="C2448" s="208"/>
      <c r="D2448" s="208"/>
      <c r="E2448" s="208"/>
      <c r="F2448" s="208"/>
    </row>
    <row r="2449" customHeight="true" spans="1:6">
      <c r="A2449"/>
      <c r="B2449" s="242"/>
      <c r="C2449" s="208"/>
      <c r="D2449" s="208"/>
      <c r="E2449" s="208"/>
      <c r="F2449" s="208"/>
    </row>
    <row r="2450" customHeight="true" spans="1:6">
      <c r="A2450"/>
      <c r="B2450" s="242"/>
      <c r="C2450" s="208"/>
      <c r="D2450" s="208"/>
      <c r="E2450" s="208"/>
      <c r="F2450" s="208"/>
    </row>
    <row r="2451" customHeight="true" spans="1:6">
      <c r="A2451"/>
      <c r="B2451" s="242"/>
      <c r="C2451" s="208"/>
      <c r="D2451" s="208"/>
      <c r="E2451" s="208"/>
      <c r="F2451" s="208"/>
    </row>
    <row r="2452" customHeight="true" spans="1:6">
      <c r="A2452"/>
      <c r="B2452" s="242"/>
      <c r="C2452" s="208"/>
      <c r="D2452" s="208"/>
      <c r="E2452" s="208"/>
      <c r="F2452" s="208"/>
    </row>
    <row r="2453" customHeight="true" spans="1:6">
      <c r="A2453"/>
      <c r="B2453" s="242"/>
      <c r="C2453" s="208"/>
      <c r="D2453" s="208"/>
      <c r="E2453" s="208"/>
      <c r="F2453" s="208"/>
    </row>
    <row r="2454" customHeight="true" spans="1:6">
      <c r="A2454"/>
      <c r="B2454" s="242"/>
      <c r="C2454" s="208"/>
      <c r="D2454" s="208"/>
      <c r="E2454" s="208"/>
      <c r="F2454" s="208"/>
    </row>
    <row r="2455" customHeight="true" spans="1:6">
      <c r="A2455"/>
      <c r="B2455" s="242"/>
      <c r="C2455" s="208"/>
      <c r="D2455" s="208"/>
      <c r="E2455" s="208"/>
      <c r="F2455" s="208"/>
    </row>
    <row r="2456" customHeight="true" spans="1:6">
      <c r="A2456"/>
      <c r="B2456" s="242"/>
      <c r="C2456" s="208"/>
      <c r="D2456" s="208"/>
      <c r="E2456" s="208"/>
      <c r="F2456" s="208"/>
    </row>
    <row r="2457" customHeight="true" spans="1:6">
      <c r="A2457"/>
      <c r="B2457" s="242"/>
      <c r="C2457" s="208"/>
      <c r="D2457" s="208"/>
      <c r="E2457" s="208"/>
      <c r="F2457" s="208"/>
    </row>
    <row r="2458" customHeight="true" spans="1:6">
      <c r="A2458"/>
      <c r="B2458" s="242"/>
      <c r="C2458" s="208"/>
      <c r="D2458" s="208"/>
      <c r="E2458" s="208"/>
      <c r="F2458" s="208"/>
    </row>
    <row r="2459" customHeight="true" spans="1:6">
      <c r="A2459"/>
      <c r="B2459" s="242"/>
      <c r="C2459" s="208"/>
      <c r="D2459" s="208"/>
      <c r="E2459" s="208"/>
      <c r="F2459" s="208"/>
    </row>
    <row r="2460" customHeight="true" spans="1:6">
      <c r="A2460"/>
      <c r="B2460" s="242"/>
      <c r="C2460" s="208"/>
      <c r="D2460" s="208"/>
      <c r="E2460" s="208"/>
      <c r="F2460" s="208"/>
    </row>
    <row r="2461" customHeight="true" spans="1:6">
      <c r="A2461"/>
      <c r="B2461" s="242"/>
      <c r="C2461" s="208"/>
      <c r="D2461" s="208"/>
      <c r="E2461" s="208"/>
      <c r="F2461" s="208"/>
    </row>
    <row r="2462" customHeight="true" spans="1:6">
      <c r="A2462"/>
      <c r="B2462" s="242"/>
      <c r="C2462" s="208"/>
      <c r="D2462" s="208"/>
      <c r="E2462" s="208"/>
      <c r="F2462" s="208"/>
    </row>
    <row r="2463" customHeight="true" spans="1:6">
      <c r="A2463"/>
      <c r="B2463" s="242"/>
      <c r="C2463" s="208"/>
      <c r="D2463" s="208"/>
      <c r="E2463" s="208"/>
      <c r="F2463" s="208"/>
    </row>
    <row r="2464" customHeight="true" spans="1:6">
      <c r="A2464"/>
      <c r="B2464" s="242"/>
      <c r="C2464" s="208"/>
      <c r="D2464" s="208"/>
      <c r="E2464" s="208"/>
      <c r="F2464" s="208"/>
    </row>
    <row r="2465" customHeight="true" spans="1:6">
      <c r="A2465"/>
      <c r="B2465" s="242"/>
      <c r="C2465" s="208"/>
      <c r="D2465" s="208"/>
      <c r="E2465" s="208"/>
      <c r="F2465" s="208"/>
    </row>
    <row r="2466" customHeight="true" spans="1:6">
      <c r="A2466"/>
      <c r="B2466" s="242"/>
      <c r="C2466" s="208"/>
      <c r="D2466" s="208"/>
      <c r="E2466" s="208"/>
      <c r="F2466" s="208"/>
    </row>
    <row r="2467" customHeight="true" spans="1:6">
      <c r="A2467"/>
      <c r="B2467" s="242"/>
      <c r="C2467" s="208"/>
      <c r="D2467" s="208"/>
      <c r="E2467" s="208"/>
      <c r="F2467" s="208"/>
    </row>
    <row r="2468" customHeight="true" spans="1:6">
      <c r="A2468"/>
      <c r="B2468" s="242"/>
      <c r="C2468" s="208"/>
      <c r="D2468" s="208"/>
      <c r="E2468" s="208"/>
      <c r="F2468" s="208"/>
    </row>
    <row r="2469" customHeight="true" spans="1:6">
      <c r="A2469"/>
      <c r="B2469" s="242"/>
      <c r="C2469" s="208"/>
      <c r="D2469" s="208"/>
      <c r="E2469" s="208"/>
      <c r="F2469" s="208"/>
    </row>
    <row r="2470" customHeight="true" spans="1:6">
      <c r="A2470"/>
      <c r="B2470" s="242"/>
      <c r="C2470" s="208"/>
      <c r="D2470" s="208"/>
      <c r="E2470" s="208"/>
      <c r="F2470" s="208"/>
    </row>
    <row r="2471" customHeight="true" spans="1:6">
      <c r="A2471"/>
      <c r="B2471" s="242"/>
      <c r="C2471" s="208"/>
      <c r="D2471" s="208"/>
      <c r="E2471" s="208"/>
      <c r="F2471" s="208"/>
    </row>
    <row r="2472" customHeight="true" spans="1:6">
      <c r="A2472"/>
      <c r="B2472" s="242"/>
      <c r="C2472" s="208"/>
      <c r="D2472" s="208"/>
      <c r="E2472" s="208"/>
      <c r="F2472" s="208"/>
    </row>
    <row r="2473" customHeight="true" spans="1:6">
      <c r="A2473"/>
      <c r="B2473" s="242"/>
      <c r="C2473" s="208"/>
      <c r="D2473" s="208"/>
      <c r="E2473" s="208"/>
      <c r="F2473" s="208"/>
    </row>
    <row r="2474" customHeight="true" spans="1:6">
      <c r="A2474"/>
      <c r="B2474" s="242"/>
      <c r="C2474" s="208"/>
      <c r="D2474" s="208"/>
      <c r="E2474" s="208"/>
      <c r="F2474" s="208"/>
    </row>
    <row r="2475" customHeight="true" spans="1:6">
      <c r="A2475"/>
      <c r="B2475" s="242"/>
      <c r="C2475" s="208"/>
      <c r="D2475" s="208"/>
      <c r="E2475" s="208"/>
      <c r="F2475" s="208"/>
    </row>
    <row r="2476" customHeight="true" spans="1:6">
      <c r="A2476"/>
      <c r="B2476" s="242"/>
      <c r="C2476" s="208"/>
      <c r="D2476" s="208"/>
      <c r="E2476" s="208"/>
      <c r="F2476" s="208"/>
    </row>
    <row r="2477" customHeight="true" spans="1:6">
      <c r="A2477"/>
      <c r="B2477" s="242"/>
      <c r="C2477" s="208"/>
      <c r="D2477" s="208"/>
      <c r="E2477" s="208"/>
      <c r="F2477" s="208"/>
    </row>
    <row r="2478" customHeight="true" spans="1:6">
      <c r="A2478"/>
      <c r="B2478" s="242"/>
      <c r="C2478" s="208"/>
      <c r="D2478" s="208"/>
      <c r="E2478" s="208"/>
      <c r="F2478" s="208"/>
    </row>
    <row r="2479" customHeight="true" spans="1:6">
      <c r="A2479"/>
      <c r="B2479" s="242"/>
      <c r="C2479" s="208"/>
      <c r="D2479" s="208"/>
      <c r="E2479" s="208"/>
      <c r="F2479" s="208"/>
    </row>
    <row r="2480" customHeight="true" spans="1:6">
      <c r="A2480"/>
      <c r="B2480" s="242"/>
      <c r="C2480" s="208"/>
      <c r="D2480" s="208"/>
      <c r="E2480" s="208"/>
      <c r="F2480" s="208"/>
    </row>
    <row r="2481" customHeight="true" spans="1:6">
      <c r="A2481"/>
      <c r="B2481" s="242"/>
      <c r="C2481" s="208"/>
      <c r="D2481" s="208"/>
      <c r="E2481" s="208"/>
      <c r="F2481" s="208"/>
    </row>
    <row r="2482" customHeight="true" spans="1:6">
      <c r="A2482"/>
      <c r="B2482" s="242"/>
      <c r="C2482" s="208"/>
      <c r="D2482" s="208"/>
      <c r="E2482" s="208"/>
      <c r="F2482" s="208"/>
    </row>
    <row r="2483" customHeight="true" spans="1:6">
      <c r="A2483"/>
      <c r="B2483" s="242"/>
      <c r="C2483" s="208"/>
      <c r="D2483" s="208"/>
      <c r="E2483" s="208"/>
      <c r="F2483" s="208"/>
    </row>
    <row r="2484" customHeight="true" spans="1:6">
      <c r="A2484"/>
      <c r="B2484" s="242"/>
      <c r="C2484" s="208"/>
      <c r="D2484" s="208"/>
      <c r="E2484" s="208"/>
      <c r="F2484" s="208"/>
    </row>
    <row r="2485" customHeight="true" spans="1:6">
      <c r="A2485"/>
      <c r="B2485" s="242"/>
      <c r="C2485" s="208"/>
      <c r="D2485" s="208"/>
      <c r="E2485" s="208"/>
      <c r="F2485" s="208"/>
    </row>
    <row r="2486" customHeight="true" spans="1:6">
      <c r="A2486"/>
      <c r="B2486" s="242"/>
      <c r="C2486" s="208"/>
      <c r="D2486" s="208"/>
      <c r="E2486" s="208"/>
      <c r="F2486" s="208"/>
    </row>
    <row r="2487" customHeight="true" spans="1:6">
      <c r="A2487"/>
      <c r="B2487" s="242"/>
      <c r="C2487" s="208"/>
      <c r="D2487" s="208"/>
      <c r="E2487" s="208"/>
      <c r="F2487" s="208"/>
    </row>
    <row r="2488" customHeight="true" spans="1:6">
      <c r="A2488"/>
      <c r="B2488" s="242"/>
      <c r="C2488" s="208"/>
      <c r="D2488" s="208"/>
      <c r="E2488" s="208"/>
      <c r="F2488" s="208"/>
    </row>
    <row r="2489" customHeight="true" spans="1:6">
      <c r="A2489"/>
      <c r="B2489" s="242"/>
      <c r="C2489" s="208"/>
      <c r="D2489" s="208"/>
      <c r="E2489" s="208"/>
      <c r="F2489" s="208"/>
    </row>
    <row r="2490" customHeight="true" spans="1:6">
      <c r="A2490"/>
      <c r="B2490" s="242"/>
      <c r="C2490" s="208"/>
      <c r="D2490" s="208"/>
      <c r="E2490" s="208"/>
      <c r="F2490" s="208"/>
    </row>
    <row r="2491" customHeight="true" spans="1:6">
      <c r="A2491"/>
      <c r="B2491" s="242"/>
      <c r="C2491" s="208"/>
      <c r="D2491" s="208"/>
      <c r="E2491" s="208"/>
      <c r="F2491" s="208"/>
    </row>
    <row r="2492" customHeight="true" spans="1:6">
      <c r="A2492"/>
      <c r="B2492" s="242"/>
      <c r="C2492" s="208"/>
      <c r="D2492" s="208"/>
      <c r="E2492" s="208"/>
      <c r="F2492" s="208"/>
    </row>
    <row r="2493" customHeight="true" spans="1:6">
      <c r="A2493"/>
      <c r="B2493" s="242"/>
      <c r="C2493" s="208"/>
      <c r="D2493" s="208"/>
      <c r="E2493" s="208"/>
      <c r="F2493" s="208"/>
    </row>
    <row r="2494" customHeight="true" spans="1:6">
      <c r="A2494"/>
      <c r="B2494" s="242"/>
      <c r="C2494" s="208"/>
      <c r="D2494" s="208"/>
      <c r="E2494" s="208"/>
      <c r="F2494" s="208"/>
    </row>
    <row r="2495" customHeight="true" spans="1:6">
      <c r="A2495"/>
      <c r="B2495" s="242"/>
      <c r="C2495" s="208"/>
      <c r="D2495" s="208"/>
      <c r="E2495" s="208"/>
      <c r="F2495" s="208"/>
    </row>
    <row r="2496" customHeight="true" spans="1:6">
      <c r="A2496"/>
      <c r="B2496" s="242"/>
      <c r="C2496" s="208"/>
      <c r="D2496" s="208"/>
      <c r="E2496" s="208"/>
      <c r="F2496" s="208"/>
    </row>
    <row r="2497" customHeight="true" spans="1:6">
      <c r="A2497"/>
      <c r="B2497" s="242"/>
      <c r="C2497" s="208"/>
      <c r="D2497" s="208"/>
      <c r="E2497" s="208"/>
      <c r="F2497" s="208"/>
    </row>
    <row r="2498" customHeight="true" spans="1:6">
      <c r="A2498"/>
      <c r="B2498" s="242"/>
      <c r="C2498" s="208"/>
      <c r="D2498" s="208"/>
      <c r="E2498" s="208"/>
      <c r="F2498" s="208"/>
    </row>
    <row r="2499" customHeight="true" spans="1:6">
      <c r="A2499"/>
      <c r="B2499" s="242"/>
      <c r="C2499" s="208"/>
      <c r="D2499" s="208"/>
      <c r="E2499" s="208"/>
      <c r="F2499" s="208"/>
    </row>
    <row r="2500" customHeight="true" spans="1:6">
      <c r="A2500"/>
      <c r="B2500" s="242"/>
      <c r="C2500" s="208"/>
      <c r="D2500" s="208"/>
      <c r="E2500" s="208"/>
      <c r="F2500" s="208"/>
    </row>
    <row r="2501" customHeight="true" spans="1:6">
      <c r="A2501"/>
      <c r="B2501" s="242"/>
      <c r="C2501" s="208"/>
      <c r="D2501" s="208"/>
      <c r="E2501" s="208"/>
      <c r="F2501" s="208"/>
    </row>
    <row r="2502" customHeight="true" spans="1:6">
      <c r="A2502"/>
      <c r="B2502" s="242"/>
      <c r="C2502" s="208"/>
      <c r="D2502" s="208"/>
      <c r="E2502" s="208"/>
      <c r="F2502" s="208"/>
    </row>
    <row r="2503" customHeight="true" spans="1:6">
      <c r="A2503"/>
      <c r="B2503" s="242"/>
      <c r="C2503" s="208"/>
      <c r="D2503" s="208"/>
      <c r="E2503" s="208"/>
      <c r="F2503" s="208"/>
    </row>
    <row r="2504" customHeight="true" spans="1:6">
      <c r="A2504"/>
      <c r="B2504" s="242"/>
      <c r="C2504" s="208"/>
      <c r="D2504" s="208"/>
      <c r="E2504" s="208"/>
      <c r="F2504" s="208"/>
    </row>
    <row r="2505" customHeight="true" spans="1:6">
      <c r="A2505"/>
      <c r="B2505" s="242"/>
      <c r="C2505" s="208"/>
      <c r="D2505" s="208"/>
      <c r="E2505" s="208"/>
      <c r="F2505" s="208"/>
    </row>
    <row r="2506" customHeight="true" spans="1:6">
      <c r="A2506"/>
      <c r="B2506" s="242"/>
      <c r="C2506" s="208"/>
      <c r="D2506" s="208"/>
      <c r="E2506" s="208"/>
      <c r="F2506" s="208"/>
    </row>
    <row r="2507" customHeight="true" spans="1:6">
      <c r="A2507"/>
      <c r="B2507" s="242"/>
      <c r="C2507" s="208"/>
      <c r="D2507" s="208"/>
      <c r="E2507" s="208"/>
      <c r="F2507" s="208"/>
    </row>
    <row r="2508" customHeight="true" spans="1:6">
      <c r="A2508"/>
      <c r="B2508" s="242"/>
      <c r="C2508" s="208"/>
      <c r="D2508" s="208"/>
      <c r="E2508" s="208"/>
      <c r="F2508" s="208"/>
    </row>
    <row r="2509" customHeight="true" spans="1:6">
      <c r="A2509"/>
      <c r="B2509" s="242"/>
      <c r="C2509" s="208"/>
      <c r="D2509" s="208"/>
      <c r="E2509" s="208"/>
      <c r="F2509" s="208"/>
    </row>
    <row r="2510" customHeight="true" spans="1:6">
      <c r="A2510"/>
      <c r="B2510" s="242"/>
      <c r="C2510" s="208"/>
      <c r="D2510" s="208"/>
      <c r="E2510" s="208"/>
      <c r="F2510" s="208"/>
    </row>
    <row r="2511" customHeight="true" spans="1:6">
      <c r="A2511"/>
      <c r="B2511" s="242"/>
      <c r="C2511" s="208"/>
      <c r="D2511" s="208"/>
      <c r="E2511" s="208"/>
      <c r="F2511" s="208"/>
    </row>
    <row r="2512" customHeight="true" spans="1:6">
      <c r="A2512"/>
      <c r="B2512" s="242"/>
      <c r="C2512" s="208"/>
      <c r="D2512" s="208"/>
      <c r="E2512" s="208"/>
      <c r="F2512" s="208"/>
    </row>
    <row r="2513" customHeight="true" spans="1:6">
      <c r="A2513"/>
      <c r="B2513" s="242"/>
      <c r="C2513" s="208"/>
      <c r="D2513" s="208"/>
      <c r="E2513" s="208"/>
      <c r="F2513" s="208"/>
    </row>
    <row r="2514" customHeight="true" spans="1:6">
      <c r="A2514"/>
      <c r="B2514" s="242"/>
      <c r="C2514" s="208"/>
      <c r="D2514" s="208"/>
      <c r="E2514" s="208"/>
      <c r="F2514" s="208"/>
    </row>
    <row r="2515" customHeight="true" spans="1:6">
      <c r="A2515"/>
      <c r="B2515" s="242"/>
      <c r="C2515" s="208"/>
      <c r="D2515" s="208"/>
      <c r="E2515" s="208"/>
      <c r="F2515" s="208"/>
    </row>
    <row r="2516" customHeight="true" spans="1:6">
      <c r="A2516"/>
      <c r="B2516" s="242"/>
      <c r="C2516" s="208"/>
      <c r="D2516" s="208"/>
      <c r="E2516" s="208"/>
      <c r="F2516" s="208"/>
    </row>
    <row r="2517" customHeight="true" spans="1:6">
      <c r="A2517"/>
      <c r="B2517" s="242"/>
      <c r="C2517" s="208"/>
      <c r="D2517" s="208"/>
      <c r="E2517" s="208"/>
      <c r="F2517" s="208"/>
    </row>
    <row r="2518" customHeight="true" spans="1:6">
      <c r="A2518"/>
      <c r="B2518" s="242"/>
      <c r="C2518" s="208"/>
      <c r="D2518" s="208"/>
      <c r="E2518" s="208"/>
      <c r="F2518" s="208"/>
    </row>
    <row r="2519" customHeight="true" spans="1:6">
      <c r="A2519"/>
      <c r="B2519" s="242"/>
      <c r="C2519" s="208"/>
      <c r="D2519" s="208"/>
      <c r="E2519" s="208"/>
      <c r="F2519" s="208"/>
    </row>
    <row r="2520" customHeight="true" spans="1:6">
      <c r="A2520"/>
      <c r="B2520" s="242"/>
      <c r="C2520" s="208"/>
      <c r="D2520" s="208"/>
      <c r="E2520" s="208"/>
      <c r="F2520" s="208"/>
    </row>
    <row r="2521" customHeight="true" spans="1:6">
      <c r="A2521"/>
      <c r="B2521" s="242"/>
      <c r="C2521" s="208"/>
      <c r="D2521" s="208"/>
      <c r="E2521" s="208"/>
      <c r="F2521" s="208"/>
    </row>
    <row r="2522" customHeight="true" spans="1:6">
      <c r="A2522"/>
      <c r="B2522" s="242"/>
      <c r="C2522" s="208"/>
      <c r="D2522" s="208"/>
      <c r="E2522" s="208"/>
      <c r="F2522" s="208"/>
    </row>
    <row r="2523" customHeight="true" spans="1:6">
      <c r="A2523"/>
      <c r="B2523" s="242"/>
      <c r="C2523" s="208"/>
      <c r="D2523" s="208"/>
      <c r="E2523" s="208"/>
      <c r="F2523" s="208"/>
    </row>
    <row r="2524" customHeight="true" spans="1:6">
      <c r="A2524"/>
      <c r="B2524" s="242"/>
      <c r="C2524" s="208"/>
      <c r="D2524" s="208"/>
      <c r="E2524" s="208"/>
      <c r="F2524" s="208"/>
    </row>
    <row r="2525" customHeight="true" spans="1:6">
      <c r="A2525"/>
      <c r="B2525" s="242"/>
      <c r="C2525" s="208"/>
      <c r="D2525" s="208"/>
      <c r="E2525" s="208"/>
      <c r="F2525" s="208"/>
    </row>
    <row r="2526" customHeight="true" spans="1:6">
      <c r="A2526"/>
      <c r="B2526" s="242"/>
      <c r="C2526" s="208"/>
      <c r="D2526" s="208"/>
      <c r="E2526" s="208"/>
      <c r="F2526" s="208"/>
    </row>
    <row r="2527" customHeight="true" spans="1:6">
      <c r="A2527"/>
      <c r="B2527" s="242"/>
      <c r="C2527" s="208"/>
      <c r="D2527" s="208"/>
      <c r="E2527" s="208"/>
      <c r="F2527" s="208"/>
    </row>
    <row r="2528" customHeight="true" spans="1:6">
      <c r="A2528"/>
      <c r="B2528" s="242"/>
      <c r="C2528" s="208"/>
      <c r="D2528" s="208"/>
      <c r="E2528" s="208"/>
      <c r="F2528" s="208"/>
    </row>
    <row r="2529" customHeight="true" spans="1:6">
      <c r="A2529"/>
      <c r="B2529" s="242"/>
      <c r="C2529" s="208"/>
      <c r="D2529" s="208"/>
      <c r="E2529" s="208"/>
      <c r="F2529" s="208"/>
    </row>
    <row r="2530" customHeight="true" spans="1:6">
      <c r="A2530"/>
      <c r="B2530" s="242"/>
      <c r="C2530" s="208"/>
      <c r="D2530" s="208"/>
      <c r="E2530" s="208"/>
      <c r="F2530" s="208"/>
    </row>
    <row r="2531" customHeight="true" spans="1:6">
      <c r="A2531"/>
      <c r="B2531" s="242"/>
      <c r="C2531" s="208"/>
      <c r="D2531" s="208"/>
      <c r="E2531" s="208"/>
      <c r="F2531" s="208"/>
    </row>
    <row r="2532" customHeight="true" spans="1:6">
      <c r="A2532"/>
      <c r="B2532" s="242"/>
      <c r="C2532" s="208"/>
      <c r="D2532" s="208"/>
      <c r="E2532" s="208"/>
      <c r="F2532" s="208"/>
    </row>
    <row r="2533" customHeight="true" spans="1:6">
      <c r="A2533"/>
      <c r="B2533" s="242"/>
      <c r="C2533" s="208"/>
      <c r="D2533" s="208"/>
      <c r="E2533" s="208"/>
      <c r="F2533" s="208"/>
    </row>
    <row r="2534" customHeight="true" spans="1:6">
      <c r="A2534"/>
      <c r="B2534" s="242"/>
      <c r="C2534" s="208"/>
      <c r="D2534" s="208"/>
      <c r="E2534" s="208"/>
      <c r="F2534" s="208"/>
    </row>
    <row r="2535" customHeight="true" spans="1:6">
      <c r="A2535"/>
      <c r="B2535" s="242"/>
      <c r="C2535" s="208"/>
      <c r="D2535" s="208"/>
      <c r="E2535" s="208"/>
      <c r="F2535" s="208"/>
    </row>
    <row r="2536" customHeight="true" spans="1:6">
      <c r="A2536"/>
      <c r="B2536" s="242"/>
      <c r="C2536" s="208"/>
      <c r="D2536" s="208"/>
      <c r="E2536" s="208"/>
      <c r="F2536" s="208"/>
    </row>
    <row r="2537" customHeight="true" spans="1:6">
      <c r="A2537"/>
      <c r="B2537" s="242"/>
      <c r="C2537" s="208"/>
      <c r="D2537" s="208"/>
      <c r="E2537" s="208"/>
      <c r="F2537" s="208"/>
    </row>
    <row r="2538" customHeight="true" spans="1:6">
      <c r="A2538"/>
      <c r="B2538" s="242"/>
      <c r="C2538" s="208"/>
      <c r="D2538" s="208"/>
      <c r="E2538" s="208"/>
      <c r="F2538" s="208"/>
    </row>
    <row r="2539" customHeight="true" spans="1:6">
      <c r="A2539"/>
      <c r="B2539" s="242"/>
      <c r="C2539" s="208"/>
      <c r="D2539" s="208"/>
      <c r="E2539" s="208"/>
      <c r="F2539" s="208"/>
    </row>
    <row r="2540" customHeight="true" spans="1:6">
      <c r="A2540"/>
      <c r="B2540" s="242"/>
      <c r="C2540" s="208"/>
      <c r="D2540" s="208"/>
      <c r="E2540" s="208"/>
      <c r="F2540" s="208"/>
    </row>
    <row r="2541" customHeight="true" spans="1:6">
      <c r="A2541"/>
      <c r="B2541" s="242"/>
      <c r="C2541" s="208"/>
      <c r="D2541" s="208"/>
      <c r="E2541" s="208"/>
      <c r="F2541" s="208"/>
    </row>
    <row r="2542" customHeight="true" spans="1:6">
      <c r="A2542"/>
      <c r="B2542" s="242"/>
      <c r="C2542" s="208"/>
      <c r="D2542" s="208"/>
      <c r="E2542" s="208"/>
      <c r="F2542" s="208"/>
    </row>
    <row r="2543" customHeight="true" spans="1:6">
      <c r="A2543"/>
      <c r="B2543" s="242"/>
      <c r="C2543" s="208"/>
      <c r="D2543" s="208"/>
      <c r="E2543" s="208"/>
      <c r="F2543" s="208"/>
    </row>
    <row r="2544" customHeight="true" spans="1:6">
      <c r="A2544"/>
      <c r="B2544" s="242"/>
      <c r="C2544" s="208"/>
      <c r="D2544" s="208"/>
      <c r="E2544" s="208"/>
      <c r="F2544" s="208"/>
    </row>
    <row r="2545" customHeight="true" spans="1:6">
      <c r="A2545"/>
      <c r="B2545" s="242"/>
      <c r="C2545" s="208"/>
      <c r="D2545" s="208"/>
      <c r="E2545" s="208"/>
      <c r="F2545" s="208"/>
    </row>
    <row r="2546" customHeight="true" spans="1:6">
      <c r="A2546"/>
      <c r="B2546" s="242"/>
      <c r="C2546" s="208"/>
      <c r="D2546" s="208"/>
      <c r="E2546" s="208"/>
      <c r="F2546" s="208"/>
    </row>
    <row r="2547" customHeight="true" spans="1:6">
      <c r="A2547"/>
      <c r="B2547" s="242"/>
      <c r="C2547" s="208"/>
      <c r="D2547" s="208"/>
      <c r="E2547" s="208"/>
      <c r="F2547" s="208"/>
    </row>
    <row r="2548" customHeight="true" spans="1:6">
      <c r="A2548"/>
      <c r="B2548" s="242"/>
      <c r="C2548" s="208"/>
      <c r="D2548" s="208"/>
      <c r="E2548" s="208"/>
      <c r="F2548" s="208"/>
    </row>
    <row r="2549" customHeight="true" spans="1:6">
      <c r="A2549"/>
      <c r="B2549" s="242"/>
      <c r="C2549" s="208"/>
      <c r="D2549" s="208"/>
      <c r="E2549" s="208"/>
      <c r="F2549" s="208"/>
    </row>
    <row r="2550" customHeight="true" spans="1:6">
      <c r="A2550"/>
      <c r="B2550" s="242"/>
      <c r="C2550" s="208"/>
      <c r="D2550" s="208"/>
      <c r="E2550" s="208"/>
      <c r="F2550" s="208"/>
    </row>
    <row r="2551" customHeight="true" spans="1:6">
      <c r="A2551"/>
      <c r="B2551" s="242"/>
      <c r="C2551" s="208"/>
      <c r="D2551" s="208"/>
      <c r="E2551" s="208"/>
      <c r="F2551" s="208"/>
    </row>
    <row r="2552" customHeight="true" spans="1:6">
      <c r="A2552"/>
      <c r="B2552" s="242"/>
      <c r="C2552" s="208"/>
      <c r="D2552" s="208"/>
      <c r="E2552" s="208"/>
      <c r="F2552" s="208"/>
    </row>
    <row r="2553" customHeight="true" spans="1:6">
      <c r="A2553"/>
      <c r="B2553" s="242"/>
      <c r="C2553" s="208"/>
      <c r="D2553" s="208"/>
      <c r="E2553" s="208"/>
      <c r="F2553" s="208"/>
    </row>
    <row r="2554" customHeight="true" spans="1:6">
      <c r="A2554"/>
      <c r="B2554" s="242"/>
      <c r="C2554" s="208"/>
      <c r="D2554" s="208"/>
      <c r="E2554" s="208"/>
      <c r="F2554" s="208"/>
    </row>
    <row r="2555" customHeight="true" spans="1:6">
      <c r="A2555"/>
      <c r="B2555" s="242"/>
      <c r="C2555" s="208"/>
      <c r="D2555" s="208"/>
      <c r="E2555" s="208"/>
      <c r="F2555" s="208"/>
    </row>
    <row r="2556" customHeight="true" spans="1:6">
      <c r="A2556"/>
      <c r="B2556" s="242"/>
      <c r="C2556" s="208"/>
      <c r="D2556" s="208"/>
      <c r="E2556" s="208"/>
      <c r="F2556" s="208"/>
    </row>
    <row r="2557" customHeight="true" spans="1:6">
      <c r="A2557"/>
      <c r="B2557" s="242"/>
      <c r="C2557" s="208"/>
      <c r="D2557" s="208"/>
      <c r="E2557" s="208"/>
      <c r="F2557" s="208"/>
    </row>
    <row r="2558" customHeight="true" spans="1:6">
      <c r="A2558"/>
      <c r="B2558" s="242"/>
      <c r="C2558" s="208"/>
      <c r="D2558" s="208"/>
      <c r="E2558" s="208"/>
      <c r="F2558" s="208"/>
    </row>
    <row r="2559" customHeight="true" spans="1:6">
      <c r="A2559"/>
      <c r="B2559" s="242"/>
      <c r="C2559" s="208"/>
      <c r="D2559" s="208"/>
      <c r="E2559" s="208"/>
      <c r="F2559" s="208"/>
    </row>
    <row r="2560" customHeight="true" spans="1:6">
      <c r="A2560"/>
      <c r="B2560" s="242"/>
      <c r="C2560" s="208"/>
      <c r="D2560" s="208"/>
      <c r="E2560" s="208"/>
      <c r="F2560" s="208"/>
    </row>
    <row r="2561" customHeight="true" spans="1:6">
      <c r="A2561"/>
      <c r="B2561" s="242"/>
      <c r="C2561" s="208"/>
      <c r="D2561" s="208"/>
      <c r="E2561" s="208"/>
      <c r="F2561" s="208"/>
    </row>
    <row r="2562" customHeight="true" spans="1:6">
      <c r="A2562"/>
      <c r="B2562" s="242"/>
      <c r="C2562" s="208"/>
      <c r="D2562" s="208"/>
      <c r="E2562" s="208"/>
      <c r="F2562" s="208"/>
    </row>
    <row r="2563" customHeight="true" spans="1:6">
      <c r="A2563"/>
      <c r="B2563" s="242"/>
      <c r="C2563" s="208"/>
      <c r="D2563" s="208"/>
      <c r="E2563" s="208"/>
      <c r="F2563" s="208"/>
    </row>
    <row r="2564" customHeight="true" spans="1:6">
      <c r="A2564"/>
      <c r="B2564" s="242"/>
      <c r="C2564" s="208"/>
      <c r="D2564" s="208"/>
      <c r="E2564" s="208"/>
      <c r="F2564" s="208"/>
    </row>
    <row r="2565" customHeight="true" spans="1:6">
      <c r="A2565"/>
      <c r="B2565" s="242"/>
      <c r="C2565" s="208"/>
      <c r="D2565" s="208"/>
      <c r="E2565" s="208"/>
      <c r="F2565" s="208"/>
    </row>
    <row r="2566" customHeight="true" spans="1:6">
      <c r="A2566"/>
      <c r="B2566" s="242"/>
      <c r="C2566" s="208"/>
      <c r="D2566" s="208"/>
      <c r="E2566" s="208"/>
      <c r="F2566" s="208"/>
    </row>
    <row r="2567" customHeight="true" spans="1:6">
      <c r="A2567"/>
      <c r="B2567" s="242"/>
      <c r="C2567" s="208"/>
      <c r="D2567" s="208"/>
      <c r="E2567" s="208"/>
      <c r="F2567" s="208"/>
    </row>
    <row r="2568" customHeight="true" spans="1:6">
      <c r="A2568"/>
      <c r="B2568" s="242"/>
      <c r="C2568" s="208"/>
      <c r="D2568" s="208"/>
      <c r="E2568" s="208"/>
      <c r="F2568" s="208"/>
    </row>
    <row r="2569" customHeight="true" spans="1:6">
      <c r="A2569"/>
      <c r="B2569" s="242"/>
      <c r="C2569" s="208"/>
      <c r="D2569" s="208"/>
      <c r="E2569" s="208"/>
      <c r="F2569" s="208"/>
    </row>
    <row r="2570" customHeight="true" spans="1:6">
      <c r="A2570"/>
      <c r="B2570" s="242"/>
      <c r="C2570" s="208"/>
      <c r="D2570" s="208"/>
      <c r="E2570" s="208"/>
      <c r="F2570" s="208"/>
    </row>
    <row r="2571" customHeight="true" spans="1:6">
      <c r="A2571"/>
      <c r="B2571" s="242"/>
      <c r="C2571" s="208"/>
      <c r="D2571" s="208"/>
      <c r="E2571" s="208"/>
      <c r="F2571" s="208"/>
    </row>
    <row r="2572" customHeight="true" spans="1:6">
      <c r="A2572"/>
      <c r="B2572" s="242"/>
      <c r="C2572" s="208"/>
      <c r="D2572" s="208"/>
      <c r="E2572" s="208"/>
      <c r="F2572" s="208"/>
    </row>
    <row r="2573" customHeight="true" spans="1:6">
      <c r="A2573"/>
      <c r="B2573" s="242"/>
      <c r="C2573" s="208"/>
      <c r="D2573" s="208"/>
      <c r="E2573" s="208"/>
      <c r="F2573" s="208"/>
    </row>
    <row r="2574" customHeight="true" spans="1:6">
      <c r="A2574"/>
      <c r="B2574" s="242"/>
      <c r="C2574" s="208"/>
      <c r="D2574" s="208"/>
      <c r="E2574" s="208"/>
      <c r="F2574" s="208"/>
    </row>
    <row r="2575" customHeight="true" spans="1:6">
      <c r="A2575"/>
      <c r="B2575" s="242"/>
      <c r="C2575" s="208"/>
      <c r="D2575" s="208"/>
      <c r="E2575" s="208"/>
      <c r="F2575" s="208"/>
    </row>
    <row r="2576" customHeight="true" spans="1:6">
      <c r="A2576"/>
      <c r="B2576" s="242"/>
      <c r="C2576" s="208"/>
      <c r="D2576" s="208"/>
      <c r="E2576" s="208"/>
      <c r="F2576" s="208"/>
    </row>
    <row r="2577" customHeight="true" spans="1:6">
      <c r="A2577"/>
      <c r="B2577" s="242"/>
      <c r="C2577" s="208"/>
      <c r="D2577" s="208"/>
      <c r="E2577" s="208"/>
      <c r="F2577" s="208"/>
    </row>
    <row r="2578" customHeight="true" spans="1:6">
      <c r="A2578"/>
      <c r="B2578" s="242"/>
      <c r="C2578" s="208"/>
      <c r="D2578" s="208"/>
      <c r="E2578" s="208"/>
      <c r="F2578" s="208"/>
    </row>
    <row r="2579" customHeight="true" spans="1:6">
      <c r="A2579"/>
      <c r="B2579" s="242"/>
      <c r="C2579" s="208"/>
      <c r="D2579" s="208"/>
      <c r="E2579" s="208"/>
      <c r="F2579" s="208"/>
    </row>
    <row r="2580" customHeight="true" spans="1:6">
      <c r="A2580"/>
      <c r="B2580" s="242"/>
      <c r="C2580" s="208"/>
      <c r="D2580" s="208"/>
      <c r="E2580" s="208"/>
      <c r="F2580" s="208"/>
    </row>
    <row r="2581" customHeight="true" spans="1:6">
      <c r="A2581"/>
      <c r="B2581" s="242"/>
      <c r="C2581" s="208"/>
      <c r="D2581" s="208"/>
      <c r="E2581" s="208"/>
      <c r="F2581" s="208"/>
    </row>
    <row r="2582" customHeight="true" spans="1:6">
      <c r="A2582"/>
      <c r="B2582" s="242"/>
      <c r="C2582" s="208"/>
      <c r="D2582" s="208"/>
      <c r="E2582" s="208"/>
      <c r="F2582" s="208"/>
    </row>
    <row r="2583" customHeight="true" spans="1:6">
      <c r="A2583"/>
      <c r="B2583" s="242"/>
      <c r="C2583" s="208"/>
      <c r="D2583" s="208"/>
      <c r="E2583" s="208"/>
      <c r="F2583" s="208"/>
    </row>
    <row r="2584" customHeight="true" spans="1:6">
      <c r="A2584"/>
      <c r="B2584" s="242"/>
      <c r="C2584" s="208"/>
      <c r="D2584" s="208"/>
      <c r="E2584" s="208"/>
      <c r="F2584" s="208"/>
    </row>
    <row r="2585" customHeight="true" spans="1:6">
      <c r="A2585"/>
      <c r="B2585" s="242"/>
      <c r="C2585" s="208"/>
      <c r="D2585" s="208"/>
      <c r="E2585" s="208"/>
      <c r="F2585" s="208"/>
    </row>
    <row r="2586" customHeight="true" spans="1:6">
      <c r="A2586"/>
      <c r="B2586" s="242"/>
      <c r="C2586" s="208"/>
      <c r="D2586" s="208"/>
      <c r="E2586" s="208"/>
      <c r="F2586" s="208"/>
    </row>
    <row r="2587" customHeight="true" spans="1:6">
      <c r="A2587"/>
      <c r="B2587" s="242"/>
      <c r="C2587" s="208"/>
      <c r="D2587" s="208"/>
      <c r="E2587" s="208"/>
      <c r="F2587" s="208"/>
    </row>
    <row r="2588" customHeight="true" spans="1:6">
      <c r="A2588"/>
      <c r="B2588" s="242"/>
      <c r="C2588" s="208"/>
      <c r="D2588" s="208"/>
      <c r="E2588" s="208"/>
      <c r="F2588" s="208"/>
    </row>
    <row r="2589" customHeight="true" spans="1:6">
      <c r="A2589"/>
      <c r="B2589" s="242"/>
      <c r="C2589" s="208"/>
      <c r="D2589" s="208"/>
      <c r="E2589" s="208"/>
      <c r="F2589" s="208"/>
    </row>
    <row r="2590" customHeight="true" spans="1:6">
      <c r="A2590"/>
      <c r="B2590" s="242"/>
      <c r="C2590" s="208"/>
      <c r="D2590" s="208"/>
      <c r="E2590" s="208"/>
      <c r="F2590" s="208"/>
    </row>
    <row r="2591" customHeight="true" spans="1:6">
      <c r="A2591"/>
      <c r="B2591" s="242"/>
      <c r="C2591" s="208"/>
      <c r="D2591" s="208"/>
      <c r="E2591" s="208"/>
      <c r="F2591" s="208"/>
    </row>
    <row r="2592" customHeight="true" spans="1:6">
      <c r="A2592"/>
      <c r="B2592" s="242"/>
      <c r="C2592" s="208"/>
      <c r="D2592" s="208"/>
      <c r="E2592" s="208"/>
      <c r="F2592" s="208"/>
    </row>
    <row r="2593" customHeight="true" spans="1:6">
      <c r="A2593"/>
      <c r="B2593" s="242"/>
      <c r="C2593" s="208"/>
      <c r="D2593" s="208"/>
      <c r="E2593" s="208"/>
      <c r="F2593" s="208"/>
    </row>
    <row r="2594" customHeight="true" spans="1:6">
      <c r="A2594"/>
      <c r="B2594" s="242"/>
      <c r="C2594" s="208"/>
      <c r="D2594" s="208"/>
      <c r="E2594" s="208"/>
      <c r="F2594" s="208"/>
    </row>
    <row r="2595" customHeight="true" spans="1:6">
      <c r="A2595"/>
      <c r="B2595" s="242"/>
      <c r="C2595" s="208"/>
      <c r="D2595" s="208"/>
      <c r="E2595" s="208"/>
      <c r="F2595" s="208"/>
    </row>
    <row r="2596" customHeight="true" spans="1:6">
      <c r="A2596"/>
      <c r="B2596" s="242"/>
      <c r="C2596" s="208"/>
      <c r="D2596" s="208"/>
      <c r="E2596" s="208"/>
      <c r="F2596" s="208"/>
    </row>
    <row r="2597" customHeight="true" spans="1:6">
      <c r="A2597"/>
      <c r="B2597" s="242"/>
      <c r="C2597" s="208"/>
      <c r="D2597" s="208"/>
      <c r="E2597" s="208"/>
      <c r="F2597" s="208"/>
    </row>
    <row r="2598" customHeight="true" spans="1:6">
      <c r="A2598"/>
      <c r="B2598" s="242"/>
      <c r="C2598" s="208"/>
      <c r="D2598" s="208"/>
      <c r="E2598" s="208"/>
      <c r="F2598" s="208"/>
    </row>
    <row r="2599" customHeight="true" spans="1:6">
      <c r="A2599"/>
      <c r="B2599" s="242"/>
      <c r="C2599" s="208"/>
      <c r="D2599" s="208"/>
      <c r="E2599" s="208"/>
      <c r="F2599" s="208"/>
    </row>
    <row r="2600" customHeight="true" spans="1:6">
      <c r="A2600"/>
      <c r="B2600" s="242"/>
      <c r="C2600" s="208"/>
      <c r="D2600" s="208"/>
      <c r="E2600" s="208"/>
      <c r="F2600" s="208"/>
    </row>
    <row r="2601" customHeight="true" spans="1:6">
      <c r="A2601"/>
      <c r="B2601" s="242"/>
      <c r="C2601" s="208"/>
      <c r="D2601" s="208"/>
      <c r="E2601" s="208"/>
      <c r="F2601" s="208"/>
    </row>
    <row r="2602" customHeight="true" spans="1:6">
      <c r="A2602"/>
      <c r="B2602" s="242"/>
      <c r="C2602" s="208"/>
      <c r="D2602" s="208"/>
      <c r="E2602" s="208"/>
      <c r="F2602" s="208"/>
    </row>
    <row r="2603" customHeight="true" spans="1:6">
      <c r="A2603"/>
      <c r="B2603" s="242"/>
      <c r="C2603" s="208"/>
      <c r="D2603" s="208"/>
      <c r="E2603" s="208"/>
      <c r="F2603" s="208"/>
    </row>
    <row r="2604" customHeight="true" spans="1:6">
      <c r="A2604"/>
      <c r="B2604" s="242"/>
      <c r="C2604" s="208"/>
      <c r="D2604" s="208"/>
      <c r="E2604" s="208"/>
      <c r="F2604" s="208"/>
    </row>
    <row r="2605" customHeight="true" spans="1:6">
      <c r="A2605"/>
      <c r="B2605" s="242"/>
      <c r="C2605" s="208"/>
      <c r="D2605" s="208"/>
      <c r="E2605" s="208"/>
      <c r="F2605" s="208"/>
    </row>
    <row r="2606" customHeight="true" spans="1:6">
      <c r="A2606"/>
      <c r="B2606" s="242"/>
      <c r="C2606" s="208"/>
      <c r="D2606" s="208"/>
      <c r="E2606" s="208"/>
      <c r="F2606" s="208"/>
    </row>
    <row r="2607" customHeight="true" spans="1:6">
      <c r="A2607"/>
      <c r="B2607" s="242"/>
      <c r="C2607" s="208"/>
      <c r="D2607" s="208"/>
      <c r="E2607" s="208"/>
      <c r="F2607" s="208"/>
    </row>
    <row r="2608" customHeight="true" spans="1:6">
      <c r="A2608"/>
      <c r="B2608" s="242"/>
      <c r="C2608" s="208"/>
      <c r="D2608" s="208"/>
      <c r="E2608" s="208"/>
      <c r="F2608" s="208"/>
    </row>
    <row r="2609" customHeight="true" spans="1:6">
      <c r="A2609"/>
      <c r="B2609" s="242"/>
      <c r="C2609" s="208"/>
      <c r="D2609" s="208"/>
      <c r="E2609" s="208"/>
      <c r="F2609" s="208"/>
    </row>
    <row r="2610" customHeight="true" spans="1:6">
      <c r="A2610"/>
      <c r="B2610" s="242"/>
      <c r="C2610" s="208"/>
      <c r="D2610" s="208"/>
      <c r="E2610" s="208"/>
      <c r="F2610" s="208"/>
    </row>
    <row r="2611" customHeight="true" spans="1:6">
      <c r="A2611"/>
      <c r="B2611" s="242"/>
      <c r="C2611" s="208"/>
      <c r="D2611" s="208"/>
      <c r="E2611" s="208"/>
      <c r="F2611" s="208"/>
    </row>
    <row r="2612" customHeight="true" spans="1:6">
      <c r="A2612"/>
      <c r="B2612" s="242"/>
      <c r="C2612" s="208"/>
      <c r="D2612" s="208"/>
      <c r="E2612" s="208"/>
      <c r="F2612" s="208"/>
    </row>
    <row r="2613" customHeight="true" spans="1:6">
      <c r="A2613"/>
      <c r="B2613" s="242"/>
      <c r="C2613" s="208"/>
      <c r="D2613" s="208"/>
      <c r="E2613" s="208"/>
      <c r="F2613" s="208"/>
    </row>
    <row r="2614" customHeight="true" spans="1:6">
      <c r="A2614"/>
      <c r="B2614" s="242"/>
      <c r="C2614" s="208"/>
      <c r="D2614" s="208"/>
      <c r="E2614" s="208"/>
      <c r="F2614" s="208"/>
    </row>
    <row r="2615" customHeight="true" spans="1:6">
      <c r="A2615"/>
      <c r="B2615" s="242"/>
      <c r="C2615" s="208"/>
      <c r="D2615" s="208"/>
      <c r="E2615" s="208"/>
      <c r="F2615" s="208"/>
    </row>
    <row r="2616" customHeight="true" spans="1:6">
      <c r="A2616"/>
      <c r="B2616" s="242"/>
      <c r="C2616" s="208"/>
      <c r="D2616" s="208"/>
      <c r="E2616" s="208"/>
      <c r="F2616" s="208"/>
    </row>
    <row r="2617" customHeight="true" spans="1:6">
      <c r="A2617"/>
      <c r="B2617" s="242"/>
      <c r="C2617" s="208"/>
      <c r="D2617" s="208"/>
      <c r="E2617" s="208"/>
      <c r="F2617" s="208"/>
    </row>
    <row r="2618" customHeight="true" spans="1:6">
      <c r="A2618"/>
      <c r="B2618" s="242"/>
      <c r="C2618" s="208"/>
      <c r="D2618" s="208"/>
      <c r="E2618" s="208"/>
      <c r="F2618" s="208"/>
    </row>
    <row r="2619" customHeight="true" spans="1:6">
      <c r="A2619"/>
      <c r="B2619" s="242"/>
      <c r="C2619" s="208"/>
      <c r="D2619" s="208"/>
      <c r="E2619" s="208"/>
      <c r="F2619" s="208"/>
    </row>
    <row r="2620" customHeight="true" spans="1:6">
      <c r="A2620"/>
      <c r="B2620" s="242"/>
      <c r="C2620" s="208"/>
      <c r="D2620" s="208"/>
      <c r="E2620" s="208"/>
      <c r="F2620" s="208"/>
    </row>
    <row r="2621" customHeight="true" spans="1:6">
      <c r="A2621"/>
      <c r="B2621" s="242"/>
      <c r="C2621" s="208"/>
      <c r="D2621" s="208"/>
      <c r="E2621" s="208"/>
      <c r="F2621" s="208"/>
    </row>
    <row r="2622" customHeight="true" spans="1:6">
      <c r="A2622"/>
      <c r="B2622" s="242"/>
      <c r="C2622" s="208"/>
      <c r="D2622" s="208"/>
      <c r="E2622" s="208"/>
      <c r="F2622" s="208"/>
    </row>
    <row r="2623" customHeight="true" spans="1:6">
      <c r="A2623"/>
      <c r="B2623" s="242"/>
      <c r="C2623" s="208"/>
      <c r="D2623" s="208"/>
      <c r="E2623" s="208"/>
      <c r="F2623" s="208"/>
    </row>
    <row r="2624" customHeight="true" spans="1:6">
      <c r="A2624"/>
      <c r="B2624" s="242"/>
      <c r="C2624" s="208"/>
      <c r="D2624" s="208"/>
      <c r="E2624" s="208"/>
      <c r="F2624" s="208"/>
    </row>
    <row r="2625" customHeight="true" spans="1:6">
      <c r="A2625"/>
      <c r="B2625" s="242"/>
      <c r="C2625" s="208"/>
      <c r="D2625" s="208"/>
      <c r="E2625" s="208"/>
      <c r="F2625" s="208"/>
    </row>
    <row r="2626" customHeight="true" spans="1:6">
      <c r="A2626"/>
      <c r="B2626" s="242"/>
      <c r="C2626" s="208"/>
      <c r="D2626" s="208"/>
      <c r="E2626" s="208"/>
      <c r="F2626" s="208"/>
    </row>
    <row r="2627" customHeight="true" spans="1:6">
      <c r="A2627"/>
      <c r="B2627" s="242"/>
      <c r="C2627" s="208"/>
      <c r="D2627" s="208"/>
      <c r="E2627" s="208"/>
      <c r="F2627" s="208"/>
    </row>
    <row r="2628" customHeight="true" spans="1:6">
      <c r="A2628"/>
      <c r="B2628" s="242"/>
      <c r="C2628" s="208"/>
      <c r="D2628" s="208"/>
      <c r="E2628" s="208"/>
      <c r="F2628" s="208"/>
    </row>
    <row r="2629" customHeight="true" spans="1:6">
      <c r="A2629"/>
      <c r="B2629" s="242"/>
      <c r="C2629" s="208"/>
      <c r="D2629" s="208"/>
      <c r="E2629" s="208"/>
      <c r="F2629" s="208"/>
    </row>
    <row r="2630" customHeight="true" spans="1:6">
      <c r="A2630"/>
      <c r="B2630" s="242"/>
      <c r="C2630" s="208"/>
      <c r="D2630" s="208"/>
      <c r="E2630" s="208"/>
      <c r="F2630" s="208"/>
    </row>
    <row r="2631" customHeight="true" spans="1:6">
      <c r="A2631"/>
      <c r="B2631" s="242"/>
      <c r="C2631" s="208"/>
      <c r="D2631" s="208"/>
      <c r="E2631" s="208"/>
      <c r="F2631" s="208"/>
    </row>
    <row r="2632" customHeight="true" spans="1:6">
      <c r="A2632"/>
      <c r="B2632" s="242"/>
      <c r="C2632" s="208"/>
      <c r="D2632" s="208"/>
      <c r="E2632" s="208"/>
      <c r="F2632" s="208"/>
    </row>
    <row r="2633" customHeight="true" spans="1:6">
      <c r="A2633"/>
      <c r="B2633" s="242"/>
      <c r="C2633" s="208"/>
      <c r="D2633" s="208"/>
      <c r="E2633" s="208"/>
      <c r="F2633" s="208"/>
    </row>
    <row r="2634" customHeight="true" spans="1:6">
      <c r="A2634"/>
      <c r="B2634" s="242"/>
      <c r="C2634" s="208"/>
      <c r="D2634" s="208"/>
      <c r="E2634" s="208"/>
      <c r="F2634" s="208"/>
    </row>
    <row r="2635" customHeight="true" spans="1:6">
      <c r="A2635"/>
      <c r="B2635" s="242"/>
      <c r="C2635" s="208"/>
      <c r="D2635" s="208"/>
      <c r="E2635" s="208"/>
      <c r="F2635" s="208"/>
    </row>
    <row r="2636" customHeight="true" spans="1:6">
      <c r="A2636"/>
      <c r="B2636" s="242"/>
      <c r="C2636" s="208"/>
      <c r="D2636" s="208"/>
      <c r="E2636" s="208"/>
      <c r="F2636" s="208"/>
    </row>
    <row r="2637" customHeight="true" spans="1:6">
      <c r="A2637"/>
      <c r="B2637" s="242"/>
      <c r="C2637" s="208"/>
      <c r="D2637" s="208"/>
      <c r="E2637" s="208"/>
      <c r="F2637" s="208"/>
    </row>
    <row r="2638" customHeight="true" spans="1:6">
      <c r="A2638"/>
      <c r="B2638" s="242"/>
      <c r="C2638" s="208"/>
      <c r="D2638" s="208"/>
      <c r="E2638" s="208"/>
      <c r="F2638" s="208"/>
    </row>
    <row r="2639" customHeight="true" spans="1:6">
      <c r="A2639"/>
      <c r="B2639" s="242"/>
      <c r="C2639" s="208"/>
      <c r="D2639" s="208"/>
      <c r="E2639" s="208"/>
      <c r="F2639" s="208"/>
    </row>
    <row r="2640" customHeight="true" spans="1:6">
      <c r="A2640"/>
      <c r="B2640" s="242"/>
      <c r="C2640" s="208"/>
      <c r="D2640" s="208"/>
      <c r="E2640" s="208"/>
      <c r="F2640" s="208"/>
    </row>
    <row r="2641" customHeight="true" spans="1:6">
      <c r="A2641"/>
      <c r="B2641" s="242"/>
      <c r="C2641" s="208"/>
      <c r="D2641" s="208"/>
      <c r="E2641" s="208"/>
      <c r="F2641" s="208"/>
    </row>
    <row r="2642" customHeight="true" spans="1:6">
      <c r="A2642"/>
      <c r="B2642" s="242"/>
      <c r="C2642" s="208"/>
      <c r="D2642" s="208"/>
      <c r="E2642" s="208"/>
      <c r="F2642" s="208"/>
    </row>
    <row r="2643" customHeight="true" spans="1:6">
      <c r="A2643"/>
      <c r="B2643" s="242"/>
      <c r="C2643" s="208"/>
      <c r="D2643" s="208"/>
      <c r="E2643" s="208"/>
      <c r="F2643" s="208"/>
    </row>
    <row r="2644" customHeight="true" spans="1:6">
      <c r="A2644"/>
      <c r="B2644" s="242"/>
      <c r="C2644" s="208"/>
      <c r="D2644" s="208"/>
      <c r="E2644" s="208"/>
      <c r="F2644" s="208"/>
    </row>
    <row r="2645" customHeight="true" spans="1:6">
      <c r="A2645"/>
      <c r="B2645" s="242"/>
      <c r="C2645" s="208"/>
      <c r="D2645" s="208"/>
      <c r="E2645" s="208"/>
      <c r="F2645" s="208"/>
    </row>
    <row r="2646" customHeight="true" spans="1:6">
      <c r="A2646"/>
      <c r="B2646" s="242"/>
      <c r="C2646" s="208"/>
      <c r="D2646" s="208"/>
      <c r="E2646" s="208"/>
      <c r="F2646" s="208"/>
    </row>
    <row r="2647" customHeight="true" spans="1:6">
      <c r="A2647"/>
      <c r="B2647" s="242"/>
      <c r="C2647" s="208"/>
      <c r="D2647" s="208"/>
      <c r="E2647" s="208"/>
      <c r="F2647" s="208"/>
    </row>
    <row r="2648" customHeight="true" spans="1:6">
      <c r="A2648"/>
      <c r="B2648" s="242"/>
      <c r="C2648" s="208"/>
      <c r="D2648" s="208"/>
      <c r="E2648" s="208"/>
      <c r="F2648" s="208"/>
    </row>
    <row r="2649" customHeight="true" spans="1:6">
      <c r="A2649"/>
      <c r="B2649" s="242"/>
      <c r="C2649" s="208"/>
      <c r="D2649" s="208"/>
      <c r="E2649" s="208"/>
      <c r="F2649" s="208"/>
    </row>
    <row r="2650" customHeight="true" spans="1:6">
      <c r="A2650"/>
      <c r="B2650" s="242"/>
      <c r="C2650" s="208"/>
      <c r="D2650" s="208"/>
      <c r="E2650" s="208"/>
      <c r="F2650" s="208"/>
    </row>
    <row r="2651" customHeight="true" spans="1:6">
      <c r="A2651"/>
      <c r="B2651" s="242"/>
      <c r="C2651" s="208"/>
      <c r="D2651" s="208"/>
      <c r="E2651" s="208"/>
      <c r="F2651" s="208"/>
    </row>
    <row r="2652" customHeight="true" spans="1:6">
      <c r="A2652"/>
      <c r="B2652" s="242"/>
      <c r="C2652" s="208"/>
      <c r="D2652" s="208"/>
      <c r="E2652" s="208"/>
      <c r="F2652" s="208"/>
    </row>
    <row r="2653" customHeight="true" spans="1:6">
      <c r="A2653"/>
      <c r="B2653" s="242"/>
      <c r="C2653" s="208"/>
      <c r="D2653" s="208"/>
      <c r="E2653" s="208"/>
      <c r="F2653" s="208"/>
    </row>
    <row r="2654" customHeight="true" spans="1:6">
      <c r="A2654"/>
      <c r="B2654" s="242"/>
      <c r="C2654" s="208"/>
      <c r="D2654" s="208"/>
      <c r="E2654" s="208"/>
      <c r="F2654" s="208"/>
    </row>
    <row r="2655" customHeight="true" spans="1:6">
      <c r="A2655"/>
      <c r="B2655" s="242"/>
      <c r="C2655" s="208"/>
      <c r="D2655" s="208"/>
      <c r="E2655" s="208"/>
      <c r="F2655" s="208"/>
    </row>
    <row r="2656" customHeight="true" spans="1:6">
      <c r="A2656"/>
      <c r="B2656" s="242"/>
      <c r="C2656" s="208"/>
      <c r="D2656" s="208"/>
      <c r="E2656" s="208"/>
      <c r="F2656" s="208"/>
    </row>
    <row r="2657" customHeight="true" spans="1:6">
      <c r="A2657"/>
      <c r="B2657" s="242"/>
      <c r="C2657" s="208"/>
      <c r="D2657" s="208"/>
      <c r="E2657" s="208"/>
      <c r="F2657" s="208"/>
    </row>
    <row r="2658" customHeight="true" spans="1:6">
      <c r="A2658"/>
      <c r="B2658" s="242"/>
      <c r="C2658" s="208"/>
      <c r="D2658" s="208"/>
      <c r="E2658" s="208"/>
      <c r="F2658" s="208"/>
    </row>
    <row r="2659" customHeight="true" spans="1:6">
      <c r="A2659"/>
      <c r="B2659" s="242"/>
      <c r="C2659" s="208"/>
      <c r="D2659" s="208"/>
      <c r="E2659" s="208"/>
      <c r="F2659" s="208"/>
    </row>
    <row r="2660" customHeight="true" spans="1:6">
      <c r="A2660"/>
      <c r="B2660" s="242"/>
      <c r="C2660" s="208"/>
      <c r="D2660" s="208"/>
      <c r="E2660" s="208"/>
      <c r="F2660" s="208"/>
    </row>
    <row r="2661" customHeight="true" spans="1:6">
      <c r="A2661"/>
      <c r="B2661" s="242"/>
      <c r="C2661" s="208"/>
      <c r="D2661" s="208"/>
      <c r="E2661" s="208"/>
      <c r="F2661" s="208"/>
    </row>
    <row r="2662" customHeight="true" spans="1:6">
      <c r="A2662"/>
      <c r="B2662" s="242"/>
      <c r="C2662" s="208"/>
      <c r="D2662" s="208"/>
      <c r="E2662" s="208"/>
      <c r="F2662" s="208"/>
    </row>
    <row r="2663" customHeight="true" spans="1:6">
      <c r="A2663"/>
      <c r="B2663" s="242"/>
      <c r="C2663" s="208"/>
      <c r="D2663" s="208"/>
      <c r="E2663" s="208"/>
      <c r="F2663" s="208"/>
    </row>
    <row r="2664" customHeight="true" spans="1:6">
      <c r="A2664"/>
      <c r="B2664" s="242"/>
      <c r="C2664" s="208"/>
      <c r="D2664" s="208"/>
      <c r="E2664" s="208"/>
      <c r="F2664" s="208"/>
    </row>
    <row r="2665" customHeight="true" spans="1:6">
      <c r="A2665"/>
      <c r="B2665" s="242"/>
      <c r="C2665" s="208"/>
      <c r="D2665" s="208"/>
      <c r="E2665" s="208"/>
      <c r="F2665" s="208"/>
    </row>
    <row r="2666" customHeight="true" spans="1:6">
      <c r="A2666"/>
      <c r="B2666" s="242"/>
      <c r="C2666" s="208"/>
      <c r="D2666" s="208"/>
      <c r="E2666" s="208"/>
      <c r="F2666" s="208"/>
    </row>
    <row r="2667" customHeight="true" spans="1:6">
      <c r="A2667"/>
      <c r="B2667" s="242"/>
      <c r="C2667" s="208"/>
      <c r="D2667" s="208"/>
      <c r="E2667" s="208"/>
      <c r="F2667" s="208"/>
    </row>
    <row r="2668" customHeight="true" spans="1:6">
      <c r="A2668"/>
      <c r="B2668" s="242"/>
      <c r="C2668" s="208"/>
      <c r="D2668" s="208"/>
      <c r="E2668" s="208"/>
      <c r="F2668" s="208"/>
    </row>
    <row r="2669" customHeight="true" spans="1:6">
      <c r="A2669"/>
      <c r="B2669" s="242"/>
      <c r="C2669" s="208"/>
      <c r="D2669" s="208"/>
      <c r="E2669" s="208"/>
      <c r="F2669" s="208"/>
    </row>
    <row r="2670" customHeight="true" spans="1:6">
      <c r="A2670"/>
      <c r="B2670" s="242"/>
      <c r="C2670" s="208"/>
      <c r="D2670" s="208"/>
      <c r="E2670" s="208"/>
      <c r="F2670" s="208"/>
    </row>
    <row r="2671" customHeight="true" spans="1:6">
      <c r="A2671"/>
      <c r="B2671" s="242"/>
      <c r="C2671" s="208"/>
      <c r="D2671" s="208"/>
      <c r="E2671" s="208"/>
      <c r="F2671" s="208"/>
    </row>
    <row r="2672" customHeight="true" spans="1:6">
      <c r="A2672"/>
      <c r="B2672" s="242"/>
      <c r="C2672" s="208"/>
      <c r="D2672" s="208"/>
      <c r="E2672" s="208"/>
      <c r="F2672" s="208"/>
    </row>
    <row r="2673" customHeight="true" spans="1:6">
      <c r="A2673"/>
      <c r="B2673" s="242"/>
      <c r="C2673" s="208"/>
      <c r="D2673" s="208"/>
      <c r="E2673" s="208"/>
      <c r="F2673" s="208"/>
    </row>
    <row r="2674" customHeight="true" spans="1:6">
      <c r="A2674"/>
      <c r="B2674" s="242"/>
      <c r="C2674" s="208"/>
      <c r="D2674" s="208"/>
      <c r="E2674" s="208"/>
      <c r="F2674" s="208"/>
    </row>
    <row r="2675" customHeight="true" spans="1:6">
      <c r="A2675"/>
      <c r="B2675" s="242"/>
      <c r="C2675" s="208"/>
      <c r="D2675" s="208"/>
      <c r="E2675" s="208"/>
      <c r="F2675" s="208"/>
    </row>
    <row r="2676" customHeight="true" spans="1:6">
      <c r="A2676"/>
      <c r="B2676" s="242"/>
      <c r="C2676" s="208"/>
      <c r="D2676" s="208"/>
      <c r="E2676" s="208"/>
      <c r="F2676" s="208"/>
    </row>
    <row r="2677" customHeight="true" spans="1:6">
      <c r="A2677"/>
      <c r="B2677" s="242"/>
      <c r="C2677" s="208"/>
      <c r="D2677" s="208"/>
      <c r="E2677" s="208"/>
      <c r="F2677" s="208"/>
    </row>
    <row r="2678" customHeight="true" spans="1:6">
      <c r="A2678"/>
      <c r="B2678" s="242"/>
      <c r="C2678" s="208"/>
      <c r="D2678" s="208"/>
      <c r="E2678" s="208"/>
      <c r="F2678" s="208"/>
    </row>
    <row r="2679" customHeight="true" spans="1:6">
      <c r="A2679"/>
      <c r="B2679" s="242"/>
      <c r="C2679" s="208"/>
      <c r="D2679" s="208"/>
      <c r="E2679" s="208"/>
      <c r="F2679" s="208"/>
    </row>
    <row r="2680" customHeight="true" spans="1:6">
      <c r="A2680"/>
      <c r="B2680" s="242"/>
      <c r="C2680" s="208"/>
      <c r="D2680" s="208"/>
      <c r="E2680" s="208"/>
      <c r="F2680" s="208"/>
    </row>
    <row r="2681" customHeight="true" spans="1:6">
      <c r="A2681"/>
      <c r="B2681" s="242"/>
      <c r="C2681" s="208"/>
      <c r="D2681" s="208"/>
      <c r="E2681" s="208"/>
      <c r="F2681" s="208"/>
    </row>
    <row r="2682" customHeight="true" spans="1:6">
      <c r="A2682"/>
      <c r="B2682" s="242"/>
      <c r="C2682" s="208"/>
      <c r="D2682" s="208"/>
      <c r="E2682" s="208"/>
      <c r="F2682" s="208"/>
    </row>
    <row r="2683" customHeight="true" spans="1:6">
      <c r="A2683"/>
      <c r="B2683" s="242"/>
      <c r="C2683" s="208"/>
      <c r="D2683" s="208"/>
      <c r="E2683" s="208"/>
      <c r="F2683" s="208"/>
    </row>
    <row r="2684" customHeight="true" spans="1:6">
      <c r="A2684"/>
      <c r="B2684" s="242"/>
      <c r="C2684" s="208"/>
      <c r="D2684" s="208"/>
      <c r="E2684" s="208"/>
      <c r="F2684" s="208"/>
    </row>
    <row r="2685" customHeight="true" spans="1:6">
      <c r="A2685"/>
      <c r="B2685" s="242"/>
      <c r="C2685" s="208"/>
      <c r="D2685" s="208"/>
      <c r="E2685" s="208"/>
      <c r="F2685" s="208"/>
    </row>
    <row r="2686" customHeight="true" spans="1:6">
      <c r="A2686"/>
      <c r="B2686" s="242"/>
      <c r="C2686" s="208"/>
      <c r="D2686" s="208"/>
      <c r="E2686" s="208"/>
      <c r="F2686" s="208"/>
    </row>
    <row r="2687" customHeight="true" spans="1:6">
      <c r="A2687"/>
      <c r="B2687" s="242"/>
      <c r="C2687" s="208"/>
      <c r="D2687" s="208"/>
      <c r="E2687" s="208"/>
      <c r="F2687" s="208"/>
    </row>
    <row r="2688" customHeight="true" spans="1:6">
      <c r="A2688"/>
      <c r="B2688" s="242"/>
      <c r="C2688" s="208"/>
      <c r="D2688" s="208"/>
      <c r="E2688" s="208"/>
      <c r="F2688" s="208"/>
    </row>
    <row r="2689" customHeight="true" spans="1:6">
      <c r="A2689"/>
      <c r="B2689" s="242"/>
      <c r="C2689" s="208"/>
      <c r="D2689" s="208"/>
      <c r="E2689" s="208"/>
      <c r="F2689" s="208"/>
    </row>
    <row r="2690" customHeight="true" spans="1:6">
      <c r="A2690"/>
      <c r="B2690" s="242"/>
      <c r="C2690" s="208"/>
      <c r="D2690" s="208"/>
      <c r="E2690" s="208"/>
      <c r="F2690" s="208"/>
    </row>
    <row r="2691" customHeight="true" spans="1:6">
      <c r="A2691"/>
      <c r="B2691" s="242"/>
      <c r="C2691" s="208"/>
      <c r="D2691" s="208"/>
      <c r="E2691" s="208"/>
      <c r="F2691" s="208"/>
    </row>
    <row r="2692" customHeight="true" spans="1:6">
      <c r="A2692"/>
      <c r="B2692" s="242"/>
      <c r="C2692" s="208"/>
      <c r="D2692" s="208"/>
      <c r="E2692" s="208"/>
      <c r="F2692" s="208"/>
    </row>
    <row r="2693" customHeight="true" spans="1:6">
      <c r="A2693"/>
      <c r="B2693" s="242"/>
      <c r="C2693" s="208"/>
      <c r="D2693" s="208"/>
      <c r="E2693" s="208"/>
      <c r="F2693" s="208"/>
    </row>
    <row r="2694" customHeight="true" spans="1:6">
      <c r="A2694"/>
      <c r="B2694" s="242"/>
      <c r="C2694" s="208"/>
      <c r="D2694" s="208"/>
      <c r="E2694" s="208"/>
      <c r="F2694" s="208"/>
    </row>
    <row r="2695" customHeight="true" spans="1:6">
      <c r="A2695"/>
      <c r="B2695" s="242"/>
      <c r="C2695" s="208"/>
      <c r="D2695" s="208"/>
      <c r="E2695" s="208"/>
      <c r="F2695" s="208"/>
    </row>
    <row r="2696" customHeight="true" spans="1:6">
      <c r="A2696"/>
      <c r="B2696" s="242"/>
      <c r="C2696" s="208"/>
      <c r="D2696" s="208"/>
      <c r="E2696" s="208"/>
      <c r="F2696" s="208"/>
    </row>
    <row r="2697" customHeight="true" spans="1:6">
      <c r="A2697"/>
      <c r="B2697" s="242"/>
      <c r="C2697" s="208"/>
      <c r="D2697" s="208"/>
      <c r="E2697" s="208"/>
      <c r="F2697" s="208"/>
    </row>
    <row r="2698" customHeight="true" spans="1:6">
      <c r="A2698"/>
      <c r="B2698" s="242"/>
      <c r="C2698" s="208"/>
      <c r="D2698" s="208"/>
      <c r="E2698" s="208"/>
      <c r="F2698" s="208"/>
    </row>
    <row r="2699" customHeight="true" spans="1:6">
      <c r="A2699"/>
      <c r="B2699" s="242"/>
      <c r="C2699" s="208"/>
      <c r="D2699" s="208"/>
      <c r="E2699" s="208"/>
      <c r="F2699" s="208"/>
    </row>
    <row r="2700" customHeight="true" spans="1:6">
      <c r="A2700"/>
      <c r="B2700" s="242"/>
      <c r="C2700" s="208"/>
      <c r="D2700" s="208"/>
      <c r="E2700" s="208"/>
      <c r="F2700" s="208"/>
    </row>
    <row r="2701" customHeight="true" spans="1:6">
      <c r="A2701"/>
      <c r="B2701" s="242"/>
      <c r="C2701" s="208"/>
      <c r="D2701" s="208"/>
      <c r="E2701" s="208"/>
      <c r="F2701" s="208"/>
    </row>
    <row r="2702" customHeight="true" spans="1:6">
      <c r="A2702"/>
      <c r="B2702" s="242"/>
      <c r="C2702" s="208"/>
      <c r="D2702" s="208"/>
      <c r="E2702" s="208"/>
      <c r="F2702" s="208"/>
    </row>
    <row r="2703" customHeight="true" spans="1:6">
      <c r="A2703"/>
      <c r="B2703" s="242"/>
      <c r="C2703" s="208"/>
      <c r="D2703" s="208"/>
      <c r="E2703" s="208"/>
      <c r="F2703" s="208"/>
    </row>
    <row r="2704" customHeight="true" spans="1:6">
      <c r="A2704"/>
      <c r="B2704" s="242"/>
      <c r="C2704" s="208"/>
      <c r="D2704" s="208"/>
      <c r="E2704" s="208"/>
      <c r="F2704" s="208"/>
    </row>
    <row r="2705" customHeight="true" spans="1:6">
      <c r="A2705"/>
      <c r="B2705" s="242"/>
      <c r="C2705" s="208"/>
      <c r="D2705" s="208"/>
      <c r="E2705" s="208"/>
      <c r="F2705" s="208"/>
    </row>
    <row r="2706" customHeight="true" spans="1:6">
      <c r="A2706"/>
      <c r="B2706" s="242"/>
      <c r="C2706" s="208"/>
      <c r="D2706" s="208"/>
      <c r="E2706" s="208"/>
      <c r="F2706" s="208"/>
    </row>
    <row r="2707" customHeight="true" spans="1:6">
      <c r="A2707"/>
      <c r="B2707" s="242"/>
      <c r="C2707" s="208"/>
      <c r="D2707" s="208"/>
      <c r="E2707" s="208"/>
      <c r="F2707" s="208"/>
    </row>
    <row r="2708" customHeight="true" spans="1:6">
      <c r="A2708"/>
      <c r="B2708" s="242"/>
      <c r="C2708" s="208"/>
      <c r="D2708" s="208"/>
      <c r="E2708" s="208"/>
      <c r="F2708" s="208"/>
    </row>
    <row r="2709" customHeight="true" spans="1:6">
      <c r="A2709"/>
      <c r="B2709" s="242"/>
      <c r="C2709" s="208"/>
      <c r="D2709" s="208"/>
      <c r="E2709" s="208"/>
      <c r="F2709" s="208"/>
    </row>
    <row r="2710" customHeight="true" spans="1:6">
      <c r="A2710"/>
      <c r="B2710" s="242"/>
      <c r="C2710" s="208"/>
      <c r="D2710" s="208"/>
      <c r="E2710" s="208"/>
      <c r="F2710" s="208"/>
    </row>
    <row r="2711" customHeight="true" spans="1:6">
      <c r="A2711"/>
      <c r="B2711" s="242"/>
      <c r="C2711" s="208"/>
      <c r="D2711" s="208"/>
      <c r="E2711" s="208"/>
      <c r="F2711" s="208"/>
    </row>
    <row r="2712" customHeight="true" spans="1:6">
      <c r="A2712"/>
      <c r="B2712" s="242"/>
      <c r="C2712" s="208"/>
      <c r="D2712" s="208"/>
      <c r="E2712" s="208"/>
      <c r="F2712" s="208"/>
    </row>
    <row r="2713" customHeight="true" spans="1:6">
      <c r="A2713"/>
      <c r="B2713" s="242"/>
      <c r="C2713" s="208"/>
      <c r="D2713" s="208"/>
      <c r="E2713" s="208"/>
      <c r="F2713" s="208"/>
    </row>
    <row r="2714" customHeight="true" spans="1:6">
      <c r="A2714"/>
      <c r="B2714" s="242"/>
      <c r="C2714" s="208"/>
      <c r="D2714" s="208"/>
      <c r="E2714" s="208"/>
      <c r="F2714" s="208"/>
    </row>
    <row r="2715" customHeight="true" spans="1:6">
      <c r="A2715"/>
      <c r="B2715" s="242"/>
      <c r="C2715" s="208"/>
      <c r="D2715" s="208"/>
      <c r="E2715" s="208"/>
      <c r="F2715" s="208"/>
    </row>
    <row r="2716" customHeight="true" spans="1:6">
      <c r="A2716"/>
      <c r="B2716" s="242"/>
      <c r="C2716" s="208"/>
      <c r="D2716" s="208"/>
      <c r="E2716" s="208"/>
      <c r="F2716" s="208"/>
    </row>
    <row r="2717" customHeight="true" spans="1:6">
      <c r="A2717"/>
      <c r="B2717" s="242"/>
      <c r="C2717" s="208"/>
      <c r="D2717" s="208"/>
      <c r="E2717" s="208"/>
      <c r="F2717" s="208"/>
    </row>
    <row r="2718" customHeight="true" spans="1:6">
      <c r="A2718"/>
      <c r="B2718" s="242"/>
      <c r="C2718" s="208"/>
      <c r="D2718" s="208"/>
      <c r="E2718" s="208"/>
      <c r="F2718" s="208"/>
    </row>
    <row r="2719" customHeight="true" spans="1:6">
      <c r="A2719"/>
      <c r="B2719" s="242"/>
      <c r="C2719" s="208"/>
      <c r="D2719" s="208"/>
      <c r="E2719" s="208"/>
      <c r="F2719" s="208"/>
    </row>
    <row r="2720" customHeight="true" spans="1:6">
      <c r="A2720"/>
      <c r="B2720" s="242"/>
      <c r="C2720" s="208"/>
      <c r="D2720" s="208"/>
      <c r="E2720" s="208"/>
      <c r="F2720" s="208"/>
    </row>
    <row r="2721" customHeight="true" spans="1:6">
      <c r="A2721"/>
      <c r="B2721" s="242"/>
      <c r="C2721" s="208"/>
      <c r="D2721" s="208"/>
      <c r="E2721" s="208"/>
      <c r="F2721" s="208"/>
    </row>
    <row r="2722" customHeight="true" spans="1:6">
      <c r="A2722"/>
      <c r="B2722" s="242"/>
      <c r="C2722" s="208"/>
      <c r="D2722" s="208"/>
      <c r="E2722" s="208"/>
      <c r="F2722" s="208"/>
    </row>
    <row r="2723" customHeight="true" spans="1:6">
      <c r="A2723"/>
      <c r="B2723" s="242"/>
      <c r="C2723" s="208"/>
      <c r="D2723" s="208"/>
      <c r="E2723" s="208"/>
      <c r="F2723" s="208"/>
    </row>
    <row r="2724" customHeight="true" spans="1:6">
      <c r="A2724"/>
      <c r="B2724" s="242"/>
      <c r="C2724" s="208"/>
      <c r="D2724" s="208"/>
      <c r="E2724" s="208"/>
      <c r="F2724" s="208"/>
    </row>
    <row r="2725" customHeight="true" spans="1:6">
      <c r="A2725"/>
      <c r="B2725" s="242"/>
      <c r="C2725" s="208"/>
      <c r="D2725" s="208"/>
      <c r="E2725" s="208"/>
      <c r="F2725" s="208"/>
    </row>
    <row r="2726" customHeight="true" spans="1:6">
      <c r="A2726"/>
      <c r="B2726" s="242"/>
      <c r="C2726" s="208"/>
      <c r="D2726" s="208"/>
      <c r="E2726" s="208"/>
      <c r="F2726" s="208"/>
    </row>
    <row r="2727" customHeight="true" spans="1:6">
      <c r="A2727"/>
      <c r="B2727" s="242"/>
      <c r="C2727" s="208"/>
      <c r="D2727" s="208"/>
      <c r="E2727" s="208"/>
      <c r="F2727" s="208"/>
    </row>
    <row r="2728" customHeight="true" spans="1:6">
      <c r="A2728"/>
      <c r="B2728" s="242"/>
      <c r="C2728" s="208"/>
      <c r="D2728" s="208"/>
      <c r="E2728" s="208"/>
      <c r="F2728" s="208"/>
    </row>
    <row r="2729" customHeight="true" spans="1:6">
      <c r="A2729"/>
      <c r="B2729" s="242"/>
      <c r="C2729" s="208"/>
      <c r="D2729" s="208"/>
      <c r="E2729" s="208"/>
      <c r="F2729" s="208"/>
    </row>
    <row r="2730" customHeight="true" spans="1:6">
      <c r="A2730"/>
      <c r="B2730" s="242"/>
      <c r="C2730" s="208"/>
      <c r="D2730" s="208"/>
      <c r="E2730" s="208"/>
      <c r="F2730" s="208"/>
    </row>
    <row r="2731" customHeight="true" spans="1:6">
      <c r="A2731"/>
      <c r="B2731" s="242"/>
      <c r="C2731" s="208"/>
      <c r="D2731" s="208"/>
      <c r="E2731" s="208"/>
      <c r="F2731" s="208"/>
    </row>
    <row r="2732" customHeight="true" spans="1:6">
      <c r="A2732"/>
      <c r="B2732" s="242"/>
      <c r="C2732" s="208"/>
      <c r="D2732" s="208"/>
      <c r="E2732" s="208"/>
      <c r="F2732" s="208"/>
    </row>
    <row r="2733" customHeight="true" spans="1:6">
      <c r="A2733"/>
      <c r="B2733" s="242"/>
      <c r="C2733" s="208"/>
      <c r="D2733" s="208"/>
      <c r="E2733" s="208"/>
      <c r="F2733" s="208"/>
    </row>
    <row r="2734" customHeight="true" spans="1:6">
      <c r="A2734"/>
      <c r="B2734" s="242"/>
      <c r="C2734" s="208"/>
      <c r="D2734" s="208"/>
      <c r="E2734" s="208"/>
      <c r="F2734" s="208"/>
    </row>
    <row r="2735" customHeight="true" spans="1:6">
      <c r="A2735"/>
      <c r="B2735" s="242"/>
      <c r="C2735" s="208"/>
      <c r="D2735" s="208"/>
      <c r="E2735" s="208"/>
      <c r="F2735" s="208"/>
    </row>
    <row r="2736" customHeight="true" spans="1:6">
      <c r="A2736"/>
      <c r="B2736" s="242"/>
      <c r="C2736" s="208"/>
      <c r="D2736" s="208"/>
      <c r="E2736" s="208"/>
      <c r="F2736" s="208"/>
    </row>
    <row r="2737" customHeight="true" spans="1:6">
      <c r="A2737"/>
      <c r="B2737" s="242"/>
      <c r="C2737" s="208"/>
      <c r="D2737" s="208"/>
      <c r="E2737" s="208"/>
      <c r="F2737" s="208"/>
    </row>
    <row r="2738" customHeight="true" spans="1:6">
      <c r="A2738"/>
      <c r="B2738" s="242"/>
      <c r="C2738" s="208"/>
      <c r="D2738" s="208"/>
      <c r="E2738" s="208"/>
      <c r="F2738" s="208"/>
    </row>
    <row r="2739" customHeight="true" spans="1:6">
      <c r="A2739"/>
      <c r="B2739" s="242"/>
      <c r="C2739" s="208"/>
      <c r="D2739" s="208"/>
      <c r="E2739" s="208"/>
      <c r="F2739" s="208"/>
    </row>
    <row r="2740" customHeight="true" spans="1:6">
      <c r="A2740"/>
      <c r="B2740" s="242"/>
      <c r="C2740" s="208"/>
      <c r="D2740" s="208"/>
      <c r="E2740" s="208"/>
      <c r="F2740" s="208"/>
    </row>
    <row r="2741" customHeight="true" spans="1:6">
      <c r="A2741"/>
      <c r="B2741" s="242"/>
      <c r="C2741" s="208"/>
      <c r="D2741" s="208"/>
      <c r="E2741" s="208"/>
      <c r="F2741" s="208"/>
    </row>
    <row r="2742" customHeight="true" spans="1:6">
      <c r="A2742"/>
      <c r="B2742" s="242"/>
      <c r="C2742" s="208"/>
      <c r="D2742" s="208"/>
      <c r="E2742" s="208"/>
      <c r="F2742" s="208"/>
    </row>
    <row r="2743" customHeight="true" spans="1:6">
      <c r="A2743"/>
      <c r="B2743" s="242"/>
      <c r="C2743" s="208"/>
      <c r="D2743" s="208"/>
      <c r="E2743" s="208"/>
      <c r="F2743" s="208"/>
    </row>
    <row r="2744" customHeight="true" spans="1:6">
      <c r="A2744"/>
      <c r="B2744" s="242"/>
      <c r="C2744" s="208"/>
      <c r="D2744" s="208"/>
      <c r="E2744" s="208"/>
      <c r="F2744" s="208"/>
    </row>
    <row r="2745" customHeight="true" spans="1:6">
      <c r="A2745"/>
      <c r="B2745" s="242"/>
      <c r="C2745" s="208"/>
      <c r="D2745" s="208"/>
      <c r="E2745" s="208"/>
      <c r="F2745" s="208"/>
    </row>
    <row r="2746" customHeight="true" spans="1:6">
      <c r="A2746"/>
      <c r="B2746" s="242"/>
      <c r="C2746" s="208"/>
      <c r="D2746" s="208"/>
      <c r="E2746" s="208"/>
      <c r="F2746" s="208"/>
    </row>
    <row r="2747" customHeight="true" spans="1:6">
      <c r="A2747"/>
      <c r="B2747" s="242"/>
      <c r="C2747" s="208"/>
      <c r="D2747" s="208"/>
      <c r="E2747" s="208"/>
      <c r="F2747" s="208"/>
    </row>
    <row r="2748" customHeight="true" spans="1:6">
      <c r="A2748"/>
      <c r="B2748" s="242"/>
      <c r="C2748" s="208"/>
      <c r="D2748" s="208"/>
      <c r="E2748" s="208"/>
      <c r="F2748" s="208"/>
    </row>
    <row r="2749" customHeight="true" spans="1:6">
      <c r="A2749"/>
      <c r="B2749" s="242"/>
      <c r="C2749" s="208"/>
      <c r="D2749" s="208"/>
      <c r="E2749" s="208"/>
      <c r="F2749" s="208"/>
    </row>
    <row r="2750" customHeight="true" spans="1:6">
      <c r="A2750"/>
      <c r="B2750" s="242"/>
      <c r="C2750" s="208"/>
      <c r="D2750" s="208"/>
      <c r="E2750" s="208"/>
      <c r="F2750" s="208"/>
    </row>
    <row r="2751" customHeight="true" spans="1:6">
      <c r="A2751"/>
      <c r="B2751" s="242"/>
      <c r="C2751" s="208"/>
      <c r="D2751" s="208"/>
      <c r="E2751" s="208"/>
      <c r="F2751" s="208"/>
    </row>
    <row r="2752" customHeight="true" spans="1:6">
      <c r="A2752"/>
      <c r="B2752" s="242"/>
      <c r="C2752" s="208"/>
      <c r="D2752" s="208"/>
      <c r="E2752" s="208"/>
      <c r="F2752" s="208"/>
    </row>
    <row r="2753" customHeight="true" spans="1:6">
      <c r="A2753"/>
      <c r="B2753" s="242"/>
      <c r="C2753" s="208"/>
      <c r="D2753" s="208"/>
      <c r="E2753" s="208"/>
      <c r="F2753" s="208"/>
    </row>
    <row r="2754" customHeight="true" spans="1:6">
      <c r="A2754"/>
      <c r="B2754" s="242"/>
      <c r="C2754" s="208"/>
      <c r="D2754" s="208"/>
      <c r="E2754" s="208"/>
      <c r="F2754" s="208"/>
    </row>
    <row r="2755" customHeight="true" spans="1:6">
      <c r="A2755"/>
      <c r="B2755" s="242"/>
      <c r="C2755" s="208"/>
      <c r="D2755" s="208"/>
      <c r="E2755" s="208"/>
      <c r="F2755" s="208"/>
    </row>
    <row r="2756" customHeight="true" spans="1:6">
      <c r="A2756"/>
      <c r="B2756" s="242"/>
      <c r="C2756" s="208"/>
      <c r="D2756" s="208"/>
      <c r="E2756" s="208"/>
      <c r="F2756" s="208"/>
    </row>
    <row r="2757" customHeight="true" spans="1:6">
      <c r="A2757"/>
      <c r="B2757" s="242"/>
      <c r="C2757" s="208"/>
      <c r="D2757" s="208"/>
      <c r="E2757" s="208"/>
      <c r="F2757" s="208"/>
    </row>
    <row r="2758" customHeight="true" spans="1:6">
      <c r="A2758"/>
      <c r="B2758" s="242"/>
      <c r="C2758" s="208"/>
      <c r="D2758" s="208"/>
      <c r="E2758" s="208"/>
      <c r="F2758" s="208"/>
    </row>
    <row r="2759" customHeight="true" spans="1:6">
      <c r="A2759"/>
      <c r="B2759" s="242"/>
      <c r="C2759" s="208"/>
      <c r="D2759" s="208"/>
      <c r="E2759" s="208"/>
      <c r="F2759" s="208"/>
    </row>
    <row r="2760" customHeight="true" spans="1:6">
      <c r="A2760"/>
      <c r="B2760" s="242"/>
      <c r="C2760" s="208"/>
      <c r="D2760" s="208"/>
      <c r="E2760" s="208"/>
      <c r="F2760" s="208"/>
    </row>
    <row r="2761" customHeight="true" spans="1:6">
      <c r="A2761"/>
      <c r="B2761" s="242"/>
      <c r="C2761" s="208"/>
      <c r="D2761" s="208"/>
      <c r="E2761" s="208"/>
      <c r="F2761" s="208"/>
    </row>
    <row r="2762" customHeight="true" spans="1:6">
      <c r="A2762"/>
      <c r="B2762" s="242"/>
      <c r="C2762" s="208"/>
      <c r="D2762" s="208"/>
      <c r="E2762" s="208"/>
      <c r="F2762" s="208"/>
    </row>
    <row r="2763" customHeight="true" spans="1:6">
      <c r="A2763"/>
      <c r="B2763" s="242"/>
      <c r="C2763" s="208"/>
      <c r="D2763" s="208"/>
      <c r="E2763" s="208"/>
      <c r="F2763" s="208"/>
    </row>
    <row r="2764" customHeight="true" spans="1:6">
      <c r="A2764"/>
      <c r="B2764" s="242"/>
      <c r="C2764" s="208"/>
      <c r="D2764" s="208"/>
      <c r="E2764" s="208"/>
      <c r="F2764" s="208"/>
    </row>
    <row r="2765" customHeight="true" spans="1:6">
      <c r="A2765"/>
      <c r="B2765" s="242"/>
      <c r="C2765" s="208"/>
      <c r="D2765" s="208"/>
      <c r="E2765" s="208"/>
      <c r="F2765" s="208"/>
    </row>
    <row r="2766" customHeight="true" spans="1:6">
      <c r="A2766"/>
      <c r="B2766" s="242"/>
      <c r="C2766" s="208"/>
      <c r="D2766" s="208"/>
      <c r="E2766" s="208"/>
      <c r="F2766" s="208"/>
    </row>
    <row r="2767" customHeight="true" spans="1:6">
      <c r="A2767"/>
      <c r="B2767" s="242"/>
      <c r="C2767" s="208"/>
      <c r="D2767" s="208"/>
      <c r="E2767" s="208"/>
      <c r="F2767" s="208"/>
    </row>
    <row r="2768" customHeight="true" spans="1:6">
      <c r="A2768"/>
      <c r="B2768" s="242"/>
      <c r="C2768" s="208"/>
      <c r="D2768" s="208"/>
      <c r="E2768" s="208"/>
      <c r="F2768" s="208"/>
    </row>
    <row r="2769" customHeight="true" spans="1:6">
      <c r="A2769"/>
      <c r="B2769" s="242"/>
      <c r="C2769" s="208"/>
      <c r="D2769" s="208"/>
      <c r="E2769" s="208"/>
      <c r="F2769" s="208"/>
    </row>
    <row r="2770" customHeight="true" spans="1:6">
      <c r="A2770"/>
      <c r="B2770" s="242"/>
      <c r="C2770" s="208"/>
      <c r="D2770" s="208"/>
      <c r="E2770" s="208"/>
      <c r="F2770" s="208"/>
    </row>
    <row r="2771" customHeight="true" spans="1:6">
      <c r="A2771"/>
      <c r="B2771" s="242"/>
      <c r="C2771" s="208"/>
      <c r="D2771" s="208"/>
      <c r="E2771" s="208"/>
      <c r="F2771" s="208"/>
    </row>
    <row r="2772" customHeight="true" spans="1:6">
      <c r="A2772"/>
      <c r="B2772" s="242"/>
      <c r="C2772" s="208"/>
      <c r="D2772" s="208"/>
      <c r="E2772" s="208"/>
      <c r="F2772" s="208"/>
    </row>
    <row r="2773" customHeight="true" spans="1:6">
      <c r="A2773"/>
      <c r="B2773" s="242"/>
      <c r="C2773" s="208"/>
      <c r="D2773" s="208"/>
      <c r="E2773" s="208"/>
      <c r="F2773" s="208"/>
    </row>
    <row r="2774" customHeight="true" spans="1:6">
      <c r="A2774"/>
      <c r="B2774" s="242"/>
      <c r="C2774" s="208"/>
      <c r="D2774" s="208"/>
      <c r="E2774" s="208"/>
      <c r="F2774" s="208"/>
    </row>
    <row r="2775" customHeight="true" spans="1:6">
      <c r="A2775"/>
      <c r="B2775" s="242"/>
      <c r="C2775" s="208"/>
      <c r="D2775" s="208"/>
      <c r="E2775" s="208"/>
      <c r="F2775" s="208"/>
    </row>
    <row r="2776" customHeight="true" spans="1:6">
      <c r="A2776"/>
      <c r="B2776" s="242"/>
      <c r="C2776" s="208"/>
      <c r="D2776" s="208"/>
      <c r="E2776" s="208"/>
      <c r="F2776" s="208"/>
    </row>
    <row r="2777" customHeight="true" spans="1:6">
      <c r="A2777"/>
      <c r="B2777" s="242"/>
      <c r="C2777" s="208"/>
      <c r="D2777" s="208"/>
      <c r="E2777" s="208"/>
      <c r="F2777" s="208"/>
    </row>
    <row r="2778" customHeight="true" spans="1:6">
      <c r="A2778"/>
      <c r="B2778" s="242"/>
      <c r="C2778" s="208"/>
      <c r="D2778" s="208"/>
      <c r="E2778" s="208"/>
      <c r="F2778" s="208"/>
    </row>
    <row r="2779" customHeight="true" spans="1:6">
      <c r="A2779"/>
      <c r="B2779" s="242"/>
      <c r="C2779" s="208"/>
      <c r="D2779" s="208"/>
      <c r="E2779" s="208"/>
      <c r="F2779" s="208"/>
    </row>
    <row r="2780" customHeight="true" spans="1:6">
      <c r="A2780"/>
      <c r="B2780" s="242"/>
      <c r="C2780" s="208"/>
      <c r="D2780" s="208"/>
      <c r="E2780" s="208"/>
      <c r="F2780" s="208"/>
    </row>
    <row r="2781" customHeight="true" spans="1:6">
      <c r="A2781"/>
      <c r="B2781" s="242"/>
      <c r="C2781" s="208"/>
      <c r="D2781" s="208"/>
      <c r="E2781" s="208"/>
      <c r="F2781" s="208"/>
    </row>
    <row r="2782" customHeight="true" spans="1:6">
      <c r="A2782"/>
      <c r="B2782" s="242"/>
      <c r="C2782" s="208"/>
      <c r="D2782" s="208"/>
      <c r="E2782" s="208"/>
      <c r="F2782" s="208"/>
    </row>
    <row r="2783" customHeight="true" spans="1:6">
      <c r="A2783"/>
      <c r="B2783" s="242"/>
      <c r="C2783" s="208"/>
      <c r="D2783" s="208"/>
      <c r="E2783" s="208"/>
      <c r="F2783" s="208"/>
    </row>
    <row r="2784" customHeight="true" spans="1:6">
      <c r="A2784"/>
      <c r="B2784" s="242"/>
      <c r="C2784" s="208"/>
      <c r="D2784" s="208"/>
      <c r="E2784" s="208"/>
      <c r="F2784" s="208"/>
    </row>
    <row r="2785" customHeight="true" spans="1:6">
      <c r="A2785"/>
      <c r="B2785" s="242"/>
      <c r="C2785" s="208"/>
      <c r="D2785" s="208"/>
      <c r="E2785" s="208"/>
      <c r="F2785" s="208"/>
    </row>
    <row r="2786" customHeight="true" spans="1:6">
      <c r="A2786"/>
      <c r="B2786" s="242"/>
      <c r="C2786" s="208"/>
      <c r="D2786" s="208"/>
      <c r="E2786" s="208"/>
      <c r="F2786" s="208"/>
    </row>
    <row r="2787" customHeight="true" spans="1:6">
      <c r="A2787"/>
      <c r="B2787" s="242"/>
      <c r="C2787" s="208"/>
      <c r="D2787" s="208"/>
      <c r="E2787" s="208"/>
      <c r="F2787" s="208"/>
    </row>
    <row r="2788" customHeight="true" spans="1:6">
      <c r="A2788"/>
      <c r="B2788" s="242"/>
      <c r="C2788" s="208"/>
      <c r="D2788" s="208"/>
      <c r="E2788" s="208"/>
      <c r="F2788" s="208"/>
    </row>
    <row r="2789" customHeight="true" spans="1:6">
      <c r="A2789"/>
      <c r="B2789" s="242"/>
      <c r="C2789" s="208"/>
      <c r="D2789" s="208"/>
      <c r="E2789" s="208"/>
      <c r="F2789" s="208"/>
    </row>
    <row r="2790" customHeight="true" spans="1:6">
      <c r="A2790"/>
      <c r="B2790" s="242"/>
      <c r="C2790" s="208"/>
      <c r="D2790" s="208"/>
      <c r="E2790" s="208"/>
      <c r="F2790" s="208"/>
    </row>
    <row r="2791" customHeight="true" spans="1:6">
      <c r="A2791"/>
      <c r="B2791" s="242"/>
      <c r="C2791" s="208"/>
      <c r="D2791" s="208"/>
      <c r="E2791" s="208"/>
      <c r="F2791" s="208"/>
    </row>
    <row r="2792" customHeight="true" spans="1:6">
      <c r="A2792"/>
      <c r="B2792" s="242"/>
      <c r="C2792" s="208"/>
      <c r="D2792" s="208"/>
      <c r="E2792" s="208"/>
      <c r="F2792" s="208"/>
    </row>
    <row r="2793" customHeight="true" spans="1:6">
      <c r="A2793"/>
      <c r="B2793" s="242"/>
      <c r="C2793" s="208"/>
      <c r="D2793" s="208"/>
      <c r="E2793" s="208"/>
      <c r="F2793" s="208"/>
    </row>
    <row r="2794" customHeight="true" spans="1:6">
      <c r="A2794"/>
      <c r="B2794" s="242"/>
      <c r="C2794" s="208"/>
      <c r="D2794" s="208"/>
      <c r="E2794" s="208"/>
      <c r="F2794" s="208"/>
    </row>
    <row r="2795" customHeight="true" spans="1:6">
      <c r="A2795"/>
      <c r="B2795" s="242"/>
      <c r="C2795" s="208"/>
      <c r="D2795" s="208"/>
      <c r="E2795" s="208"/>
      <c r="F2795" s="208"/>
    </row>
    <row r="2796" customHeight="true" spans="1:6">
      <c r="A2796"/>
      <c r="B2796" s="242"/>
      <c r="C2796" s="208"/>
      <c r="D2796" s="208"/>
      <c r="E2796" s="208"/>
      <c r="F2796" s="208"/>
    </row>
    <row r="2797" customHeight="true" spans="1:6">
      <c r="A2797"/>
      <c r="B2797" s="242"/>
      <c r="C2797" s="208"/>
      <c r="D2797" s="208"/>
      <c r="E2797" s="208"/>
      <c r="F2797" s="208"/>
    </row>
    <row r="2798" customHeight="true" spans="1:6">
      <c r="A2798"/>
      <c r="B2798" s="242"/>
      <c r="C2798" s="208"/>
      <c r="D2798" s="208"/>
      <c r="E2798" s="208"/>
      <c r="F2798" s="208"/>
    </row>
    <row r="2799" customHeight="true" spans="1:6">
      <c r="A2799"/>
      <c r="B2799" s="242"/>
      <c r="C2799" s="208"/>
      <c r="D2799" s="208"/>
      <c r="E2799" s="208"/>
      <c r="F2799" s="208"/>
    </row>
    <row r="2800" customHeight="true" spans="1:6">
      <c r="A2800"/>
      <c r="B2800" s="242"/>
      <c r="C2800" s="208"/>
      <c r="D2800" s="208"/>
      <c r="E2800" s="208"/>
      <c r="F2800" s="208"/>
    </row>
    <row r="2801" customHeight="true" spans="1:6">
      <c r="A2801"/>
      <c r="B2801" s="242"/>
      <c r="C2801" s="208"/>
      <c r="D2801" s="208"/>
      <c r="E2801" s="208"/>
      <c r="F2801" s="208"/>
    </row>
    <row r="2802" customHeight="true" spans="1:6">
      <c r="A2802"/>
      <c r="B2802" s="242"/>
      <c r="C2802" s="208"/>
      <c r="D2802" s="208"/>
      <c r="E2802" s="208"/>
      <c r="F2802" s="208"/>
    </row>
    <row r="2803" customHeight="true" spans="1:6">
      <c r="A2803"/>
      <c r="B2803" s="242"/>
      <c r="C2803" s="208"/>
      <c r="D2803" s="208"/>
      <c r="E2803" s="208"/>
      <c r="F2803" s="208"/>
    </row>
    <row r="2804" customHeight="true" spans="1:6">
      <c r="A2804"/>
      <c r="B2804" s="242"/>
      <c r="C2804" s="208"/>
      <c r="D2804" s="208"/>
      <c r="E2804" s="208"/>
      <c r="F2804" s="208"/>
    </row>
    <row r="2805" customHeight="true" spans="1:6">
      <c r="A2805"/>
      <c r="B2805" s="242"/>
      <c r="C2805" s="208"/>
      <c r="D2805" s="208"/>
      <c r="E2805" s="208"/>
      <c r="F2805" s="208"/>
    </row>
    <row r="2806" customHeight="true" spans="1:6">
      <c r="A2806"/>
      <c r="B2806" s="242"/>
      <c r="C2806" s="208"/>
      <c r="D2806" s="208"/>
      <c r="E2806" s="208"/>
      <c r="F2806" s="208"/>
    </row>
    <row r="2807" customHeight="true" spans="1:6">
      <c r="A2807"/>
      <c r="B2807" s="242"/>
      <c r="C2807" s="208"/>
      <c r="D2807" s="208"/>
      <c r="E2807" s="208"/>
      <c r="F2807" s="208"/>
    </row>
    <row r="2808" customHeight="true" spans="1:6">
      <c r="A2808"/>
      <c r="B2808" s="242"/>
      <c r="C2808" s="208"/>
      <c r="D2808" s="208"/>
      <c r="E2808" s="208"/>
      <c r="F2808" s="208"/>
    </row>
    <row r="2809" customHeight="true" spans="1:6">
      <c r="A2809"/>
      <c r="B2809" s="242"/>
      <c r="C2809" s="208"/>
      <c r="D2809" s="208"/>
      <c r="E2809" s="208"/>
      <c r="F2809" s="208"/>
    </row>
    <row r="2810" customHeight="true" spans="1:6">
      <c r="A2810"/>
      <c r="B2810" s="242"/>
      <c r="C2810" s="208"/>
      <c r="D2810" s="208"/>
      <c r="E2810" s="208"/>
      <c r="F2810" s="208"/>
    </row>
    <row r="2811" customHeight="true" spans="1:6">
      <c r="A2811"/>
      <c r="B2811" s="242"/>
      <c r="C2811" s="208"/>
      <c r="D2811" s="208"/>
      <c r="E2811" s="208"/>
      <c r="F2811" s="208"/>
    </row>
    <row r="2812" customHeight="true" spans="1:6">
      <c r="A2812"/>
      <c r="B2812" s="242"/>
      <c r="C2812" s="208"/>
      <c r="D2812" s="208"/>
      <c r="E2812" s="208"/>
      <c r="F2812" s="208"/>
    </row>
    <row r="2813" customHeight="true" spans="1:6">
      <c r="A2813"/>
      <c r="B2813" s="242"/>
      <c r="C2813" s="208"/>
      <c r="D2813" s="208"/>
      <c r="E2813" s="208"/>
      <c r="F2813" s="208"/>
    </row>
    <row r="2814" customHeight="true" spans="1:6">
      <c r="A2814"/>
      <c r="B2814" s="242"/>
      <c r="C2814" s="208"/>
      <c r="D2814" s="208"/>
      <c r="E2814" s="208"/>
      <c r="F2814" s="208"/>
    </row>
    <row r="2815" customHeight="true" spans="1:6">
      <c r="A2815"/>
      <c r="B2815" s="242"/>
      <c r="C2815" s="208"/>
      <c r="D2815" s="208"/>
      <c r="E2815" s="208"/>
      <c r="F2815" s="208"/>
    </row>
    <row r="2816" customHeight="true" spans="1:6">
      <c r="A2816"/>
      <c r="B2816" s="242"/>
      <c r="C2816" s="208"/>
      <c r="D2816" s="208"/>
      <c r="E2816" s="208"/>
      <c r="F2816" s="208"/>
    </row>
    <row r="2817" customHeight="true" spans="1:6">
      <c r="A2817"/>
      <c r="B2817" s="242"/>
      <c r="C2817" s="208"/>
      <c r="D2817" s="208"/>
      <c r="E2817" s="208"/>
      <c r="F2817" s="208"/>
    </row>
    <row r="2818" customHeight="true" spans="1:6">
      <c r="A2818"/>
      <c r="B2818" s="242"/>
      <c r="C2818" s="208"/>
      <c r="D2818" s="208"/>
      <c r="E2818" s="208"/>
      <c r="F2818" s="208"/>
    </row>
    <row r="2819" customHeight="true" spans="1:6">
      <c r="A2819"/>
      <c r="B2819" s="242"/>
      <c r="C2819" s="208"/>
      <c r="D2819" s="208"/>
      <c r="E2819" s="208"/>
      <c r="F2819" s="208"/>
    </row>
    <row r="2820" customHeight="true" spans="1:6">
      <c r="A2820"/>
      <c r="B2820" s="242"/>
      <c r="C2820" s="208"/>
      <c r="D2820" s="208"/>
      <c r="E2820" s="208"/>
      <c r="F2820" s="208"/>
    </row>
    <row r="2821" customHeight="true" spans="1:6">
      <c r="A2821"/>
      <c r="B2821" s="242"/>
      <c r="C2821" s="208"/>
      <c r="D2821" s="208"/>
      <c r="E2821" s="208"/>
      <c r="F2821" s="208"/>
    </row>
    <row r="2822" customHeight="true" spans="1:6">
      <c r="A2822"/>
      <c r="B2822" s="242"/>
      <c r="C2822" s="208"/>
      <c r="D2822" s="208"/>
      <c r="E2822" s="208"/>
      <c r="F2822" s="208"/>
    </row>
    <row r="2823" customHeight="true" spans="1:6">
      <c r="A2823"/>
      <c r="B2823" s="242"/>
      <c r="C2823" s="208"/>
      <c r="D2823" s="208"/>
      <c r="E2823" s="208"/>
      <c r="F2823" s="208"/>
    </row>
    <row r="2824" customHeight="true" spans="1:6">
      <c r="A2824"/>
      <c r="B2824" s="242"/>
      <c r="C2824" s="208"/>
      <c r="D2824" s="208"/>
      <c r="E2824" s="208"/>
      <c r="F2824" s="208"/>
    </row>
    <row r="2825" customHeight="true" spans="1:6">
      <c r="A2825"/>
      <c r="B2825" s="242"/>
      <c r="C2825" s="208"/>
      <c r="D2825" s="208"/>
      <c r="E2825" s="208"/>
      <c r="F2825" s="208"/>
    </row>
    <row r="2826" customHeight="true" spans="1:6">
      <c r="A2826"/>
      <c r="B2826" s="242"/>
      <c r="C2826" s="208"/>
      <c r="D2826" s="208"/>
      <c r="E2826" s="208"/>
      <c r="F2826" s="208"/>
    </row>
    <row r="2827" customHeight="true" spans="1:6">
      <c r="A2827"/>
      <c r="B2827" s="242"/>
      <c r="C2827" s="208"/>
      <c r="D2827" s="208"/>
      <c r="E2827" s="208"/>
      <c r="F2827" s="208"/>
    </row>
    <row r="2828" customHeight="true" spans="1:6">
      <c r="A2828"/>
      <c r="B2828" s="242"/>
      <c r="C2828" s="208"/>
      <c r="D2828" s="208"/>
      <c r="E2828" s="208"/>
      <c r="F2828" s="208"/>
    </row>
    <row r="2829" customHeight="true" spans="1:6">
      <c r="A2829"/>
      <c r="B2829" s="242"/>
      <c r="C2829" s="208"/>
      <c r="D2829" s="208"/>
      <c r="E2829" s="208"/>
      <c r="F2829" s="208"/>
    </row>
    <row r="2830" customHeight="true" spans="1:6">
      <c r="A2830"/>
      <c r="B2830" s="242"/>
      <c r="C2830" s="208"/>
      <c r="D2830" s="208"/>
      <c r="E2830" s="208"/>
      <c r="F2830" s="208"/>
    </row>
    <row r="2831" customHeight="true" spans="1:6">
      <c r="A2831"/>
      <c r="B2831" s="242"/>
      <c r="C2831" s="208"/>
      <c r="D2831" s="208"/>
      <c r="E2831" s="208"/>
      <c r="F2831" s="208"/>
    </row>
    <row r="2832" customHeight="true" spans="1:6">
      <c r="A2832"/>
      <c r="B2832" s="242"/>
      <c r="C2832" s="208"/>
      <c r="D2832" s="208"/>
      <c r="E2832" s="208"/>
      <c r="F2832" s="208"/>
    </row>
    <row r="2833" customHeight="true" spans="1:6">
      <c r="A2833"/>
      <c r="B2833" s="242"/>
      <c r="C2833" s="208"/>
      <c r="D2833" s="208"/>
      <c r="E2833" s="208"/>
      <c r="F2833" s="208"/>
    </row>
    <row r="2834" customHeight="true" spans="1:6">
      <c r="A2834"/>
      <c r="B2834" s="242"/>
      <c r="C2834" s="208"/>
      <c r="D2834" s="208"/>
      <c r="E2834" s="208"/>
      <c r="F2834" s="208"/>
    </row>
    <row r="2835" customHeight="true" spans="1:6">
      <c r="A2835"/>
      <c r="B2835" s="242"/>
      <c r="C2835" s="208"/>
      <c r="D2835" s="208"/>
      <c r="E2835" s="208"/>
      <c r="F2835" s="208"/>
    </row>
    <row r="2836" customHeight="true" spans="1:6">
      <c r="A2836"/>
      <c r="B2836" s="242"/>
      <c r="C2836" s="208"/>
      <c r="D2836" s="208"/>
      <c r="E2836" s="208"/>
      <c r="F2836" s="208"/>
    </row>
    <row r="2837" customHeight="true" spans="1:6">
      <c r="A2837"/>
      <c r="B2837" s="242"/>
      <c r="C2837" s="208"/>
      <c r="D2837" s="208"/>
      <c r="E2837" s="208"/>
      <c r="F2837" s="208"/>
    </row>
    <row r="2838" customHeight="true" spans="1:6">
      <c r="A2838"/>
      <c r="B2838" s="242"/>
      <c r="C2838" s="208"/>
      <c r="D2838" s="208"/>
      <c r="E2838" s="208"/>
      <c r="F2838" s="208"/>
    </row>
    <row r="2839" customHeight="true" spans="1:6">
      <c r="A2839"/>
      <c r="B2839" s="242"/>
      <c r="C2839" s="208"/>
      <c r="D2839" s="208"/>
      <c r="E2839" s="208"/>
      <c r="F2839" s="208"/>
    </row>
    <row r="2840" customHeight="true" spans="1:6">
      <c r="A2840"/>
      <c r="B2840" s="242"/>
      <c r="C2840" s="208"/>
      <c r="D2840" s="208"/>
      <c r="E2840" s="208"/>
      <c r="F2840" s="208"/>
    </row>
    <row r="2841" customHeight="true" spans="1:6">
      <c r="A2841"/>
      <c r="B2841" s="242"/>
      <c r="C2841" s="208"/>
      <c r="D2841" s="208"/>
      <c r="E2841" s="208"/>
      <c r="F2841" s="208"/>
    </row>
    <row r="2842" customHeight="true" spans="1:6">
      <c r="A2842"/>
      <c r="B2842" s="242"/>
      <c r="C2842" s="208"/>
      <c r="D2842" s="208"/>
      <c r="E2842" s="208"/>
      <c r="F2842" s="208"/>
    </row>
    <row r="2843" customHeight="true" spans="1:6">
      <c r="A2843"/>
      <c r="B2843" s="242"/>
      <c r="C2843" s="208"/>
      <c r="D2843" s="208"/>
      <c r="E2843" s="208"/>
      <c r="F2843" s="208"/>
    </row>
    <row r="2844" customHeight="true" spans="1:6">
      <c r="A2844"/>
      <c r="B2844" s="242"/>
      <c r="C2844" s="208"/>
      <c r="D2844" s="208"/>
      <c r="E2844" s="208"/>
      <c r="F2844" s="208"/>
    </row>
    <row r="2845" customHeight="true" spans="1:6">
      <c r="A2845"/>
      <c r="B2845" s="242"/>
      <c r="C2845" s="208"/>
      <c r="D2845" s="208"/>
      <c r="E2845" s="208"/>
      <c r="F2845" s="208"/>
    </row>
    <row r="2846" customHeight="true" spans="1:6">
      <c r="A2846"/>
      <c r="B2846" s="242"/>
      <c r="C2846" s="208"/>
      <c r="D2846" s="208"/>
      <c r="E2846" s="208"/>
      <c r="F2846" s="208"/>
    </row>
    <row r="2847" customHeight="true" spans="1:6">
      <c r="A2847"/>
      <c r="B2847" s="242"/>
      <c r="C2847" s="208"/>
      <c r="D2847" s="208"/>
      <c r="E2847" s="208"/>
      <c r="F2847" s="208"/>
    </row>
    <row r="2848" customHeight="true" spans="1:6">
      <c r="A2848"/>
      <c r="B2848" s="242"/>
      <c r="C2848" s="208"/>
      <c r="D2848" s="208"/>
      <c r="E2848" s="208"/>
      <c r="F2848" s="208"/>
    </row>
    <row r="2849" customHeight="true" spans="1:6">
      <c r="A2849"/>
      <c r="B2849" s="242"/>
      <c r="C2849" s="208"/>
      <c r="D2849" s="208"/>
      <c r="E2849" s="208"/>
      <c r="F2849" s="208"/>
    </row>
    <row r="2850" customHeight="true" spans="1:6">
      <c r="A2850"/>
      <c r="B2850" s="242"/>
      <c r="C2850" s="208"/>
      <c r="D2850" s="208"/>
      <c r="E2850" s="208"/>
      <c r="F2850" s="208"/>
    </row>
    <row r="2851" customHeight="true" spans="1:6">
      <c r="A2851"/>
      <c r="B2851" s="242"/>
      <c r="C2851" s="208"/>
      <c r="D2851" s="208"/>
      <c r="E2851" s="208"/>
      <c r="F2851" s="208"/>
    </row>
    <row r="2852" customHeight="true" spans="1:6">
      <c r="A2852"/>
      <c r="B2852" s="242"/>
      <c r="C2852" s="208"/>
      <c r="D2852" s="208"/>
      <c r="E2852" s="208"/>
      <c r="F2852" s="208"/>
    </row>
    <row r="2853" customHeight="true" spans="1:6">
      <c r="A2853"/>
      <c r="B2853" s="242"/>
      <c r="C2853" s="208"/>
      <c r="D2853" s="208"/>
      <c r="E2853" s="208"/>
      <c r="F2853" s="208"/>
    </row>
    <row r="2854" customHeight="true" spans="1:6">
      <c r="A2854"/>
      <c r="B2854" s="242"/>
      <c r="C2854" s="208"/>
      <c r="D2854" s="208"/>
      <c r="E2854" s="208"/>
      <c r="F2854" s="208"/>
    </row>
    <row r="2855" customHeight="true" spans="1:6">
      <c r="A2855"/>
      <c r="B2855" s="242"/>
      <c r="C2855" s="208"/>
      <c r="D2855" s="208"/>
      <c r="E2855" s="208"/>
      <c r="F2855" s="208"/>
    </row>
    <row r="2856" customHeight="true" spans="1:6">
      <c r="A2856"/>
      <c r="B2856" s="242"/>
      <c r="C2856" s="208"/>
      <c r="D2856" s="208"/>
      <c r="E2856" s="208"/>
      <c r="F2856" s="208"/>
    </row>
    <row r="2857" customHeight="true" spans="1:6">
      <c r="A2857"/>
      <c r="B2857" s="242"/>
      <c r="C2857" s="208"/>
      <c r="D2857" s="208"/>
      <c r="E2857" s="208"/>
      <c r="F2857" s="208"/>
    </row>
    <row r="2858" customHeight="true" spans="1:6">
      <c r="A2858"/>
      <c r="B2858" s="242"/>
      <c r="C2858" s="208"/>
      <c r="D2858" s="208"/>
      <c r="E2858" s="208"/>
      <c r="F2858" s="208"/>
    </row>
    <row r="2859" customHeight="true" spans="1:6">
      <c r="A2859"/>
      <c r="B2859" s="242"/>
      <c r="C2859" s="208"/>
      <c r="D2859" s="208"/>
      <c r="E2859" s="208"/>
      <c r="F2859" s="208"/>
    </row>
    <row r="2860" customHeight="true" spans="1:6">
      <c r="A2860"/>
      <c r="B2860" s="242"/>
      <c r="C2860" s="208"/>
      <c r="D2860" s="208"/>
      <c r="E2860" s="208"/>
      <c r="F2860" s="208"/>
    </row>
    <row r="2861" customHeight="true" spans="1:6">
      <c r="A2861"/>
      <c r="B2861" s="242"/>
      <c r="C2861" s="208"/>
      <c r="D2861" s="208"/>
      <c r="E2861" s="208"/>
      <c r="F2861" s="208"/>
    </row>
    <row r="2862" customHeight="true" spans="1:6">
      <c r="A2862"/>
      <c r="B2862" s="242"/>
      <c r="C2862" s="208"/>
      <c r="D2862" s="208"/>
      <c r="E2862" s="208"/>
      <c r="F2862" s="208"/>
    </row>
    <row r="2863" customHeight="true" spans="1:6">
      <c r="A2863"/>
      <c r="B2863" s="242"/>
      <c r="C2863" s="208"/>
      <c r="D2863" s="208"/>
      <c r="E2863" s="208"/>
      <c r="F2863" s="208"/>
    </row>
    <row r="2864" customHeight="true" spans="1:6">
      <c r="A2864"/>
      <c r="B2864" s="242"/>
      <c r="C2864" s="208"/>
      <c r="D2864" s="208"/>
      <c r="E2864" s="208"/>
      <c r="F2864" s="208"/>
    </row>
    <row r="2865" customHeight="true" spans="1:6">
      <c r="A2865"/>
      <c r="B2865" s="242"/>
      <c r="C2865" s="208"/>
      <c r="D2865" s="208"/>
      <c r="E2865" s="208"/>
      <c r="F2865" s="208"/>
    </row>
    <row r="2866" customHeight="true" spans="1:6">
      <c r="A2866"/>
      <c r="B2866" s="242"/>
      <c r="C2866" s="208"/>
      <c r="D2866" s="208"/>
      <c r="E2866" s="208"/>
      <c r="F2866" s="208"/>
    </row>
    <row r="2867" customHeight="true" spans="1:6">
      <c r="A2867"/>
      <c r="B2867" s="242"/>
      <c r="C2867" s="208"/>
      <c r="D2867" s="208"/>
      <c r="E2867" s="208"/>
      <c r="F2867" s="208"/>
    </row>
    <row r="2868" customHeight="true" spans="1:6">
      <c r="A2868"/>
      <c r="B2868" s="242"/>
      <c r="C2868" s="208"/>
      <c r="D2868" s="208"/>
      <c r="E2868" s="208"/>
      <c r="F2868" s="208"/>
    </row>
    <row r="2869" customHeight="true" spans="1:6">
      <c r="A2869"/>
      <c r="B2869" s="242"/>
      <c r="C2869" s="208"/>
      <c r="D2869" s="208"/>
      <c r="E2869" s="208"/>
      <c r="F2869" s="208"/>
    </row>
    <row r="2870" customHeight="true" spans="1:6">
      <c r="A2870"/>
      <c r="B2870" s="242"/>
      <c r="C2870" s="208"/>
      <c r="D2870" s="208"/>
      <c r="E2870" s="208"/>
      <c r="F2870" s="208"/>
    </row>
    <row r="2871" customHeight="true" spans="1:6">
      <c r="A2871"/>
      <c r="B2871" s="242"/>
      <c r="C2871" s="208"/>
      <c r="D2871" s="208"/>
      <c r="E2871" s="208"/>
      <c r="F2871" s="208"/>
    </row>
    <row r="2872" customHeight="true" spans="1:6">
      <c r="A2872"/>
      <c r="B2872" s="242"/>
      <c r="C2872" s="208"/>
      <c r="D2872" s="208"/>
      <c r="E2872" s="208"/>
      <c r="F2872" s="208"/>
    </row>
    <row r="2873" customHeight="true" spans="1:6">
      <c r="A2873"/>
      <c r="B2873" s="242"/>
      <c r="C2873" s="208"/>
      <c r="D2873" s="208"/>
      <c r="E2873" s="208"/>
      <c r="F2873" s="208"/>
    </row>
    <row r="2874" customHeight="true" spans="1:6">
      <c r="A2874"/>
      <c r="B2874" s="242"/>
      <c r="C2874" s="208"/>
      <c r="D2874" s="208"/>
      <c r="E2874" s="208"/>
      <c r="F2874" s="208"/>
    </row>
    <row r="2875" customHeight="true" spans="1:6">
      <c r="A2875"/>
      <c r="B2875" s="242"/>
      <c r="C2875" s="208"/>
      <c r="D2875" s="208"/>
      <c r="E2875" s="208"/>
      <c r="F2875" s="208"/>
    </row>
    <row r="2876" customHeight="true" spans="1:6">
      <c r="A2876"/>
      <c r="B2876" s="242"/>
      <c r="C2876" s="208"/>
      <c r="D2876" s="208"/>
      <c r="E2876" s="208"/>
      <c r="F2876" s="208"/>
    </row>
    <row r="2877" customHeight="true" spans="1:6">
      <c r="A2877"/>
      <c r="B2877" s="242"/>
      <c r="C2877" s="208"/>
      <c r="D2877" s="208"/>
      <c r="E2877" s="208"/>
      <c r="F2877" s="208"/>
    </row>
    <row r="2878" customHeight="true" spans="1:6">
      <c r="A2878"/>
      <c r="B2878" s="242"/>
      <c r="C2878" s="208"/>
      <c r="D2878" s="208"/>
      <c r="E2878" s="208"/>
      <c r="F2878" s="208"/>
    </row>
    <row r="2879" customHeight="true" spans="1:6">
      <c r="A2879"/>
      <c r="B2879" s="242"/>
      <c r="C2879" s="208"/>
      <c r="D2879" s="208"/>
      <c r="E2879" s="208"/>
      <c r="F2879" s="208"/>
    </row>
    <row r="2880" customHeight="true" spans="1:6">
      <c r="A2880"/>
      <c r="B2880" s="242"/>
      <c r="C2880" s="208"/>
      <c r="D2880" s="208"/>
      <c r="E2880" s="208"/>
      <c r="F2880" s="208"/>
    </row>
    <row r="2881" customHeight="true" spans="1:6">
      <c r="A2881"/>
      <c r="B2881" s="242"/>
      <c r="C2881" s="208"/>
      <c r="D2881" s="208"/>
      <c r="E2881" s="208"/>
      <c r="F2881" s="208"/>
    </row>
    <row r="2882" customHeight="true" spans="1:6">
      <c r="A2882"/>
      <c r="B2882" s="242"/>
      <c r="C2882" s="208"/>
      <c r="D2882" s="208"/>
      <c r="E2882" s="208"/>
      <c r="F2882" s="208"/>
    </row>
    <row r="2883" customHeight="true" spans="1:6">
      <c r="A2883"/>
      <c r="B2883" s="242"/>
      <c r="C2883" s="208"/>
      <c r="D2883" s="208"/>
      <c r="E2883" s="208"/>
      <c r="F2883" s="208"/>
    </row>
    <row r="2884" customHeight="true" spans="1:6">
      <c r="A2884"/>
      <c r="B2884" s="242"/>
      <c r="C2884" s="208"/>
      <c r="D2884" s="208"/>
      <c r="E2884" s="208"/>
      <c r="F2884" s="208"/>
    </row>
    <row r="2885" customHeight="true" spans="1:6">
      <c r="A2885"/>
      <c r="B2885" s="242"/>
      <c r="C2885" s="208"/>
      <c r="D2885" s="208"/>
      <c r="E2885" s="208"/>
      <c r="F2885" s="208"/>
    </row>
    <row r="2886" customHeight="true" spans="1:6">
      <c r="A2886"/>
      <c r="B2886" s="242"/>
      <c r="C2886" s="208"/>
      <c r="D2886" s="208"/>
      <c r="E2886" s="208"/>
      <c r="F2886" s="208"/>
    </row>
    <row r="2887" customHeight="true" spans="1:6">
      <c r="A2887"/>
      <c r="B2887" s="242"/>
      <c r="C2887" s="208"/>
      <c r="D2887" s="208"/>
      <c r="E2887" s="208"/>
      <c r="F2887" s="208"/>
    </row>
    <row r="2888" customHeight="true" spans="1:6">
      <c r="A2888"/>
      <c r="B2888" s="242"/>
      <c r="C2888" s="208"/>
      <c r="D2888" s="208"/>
      <c r="E2888" s="208"/>
      <c r="F2888" s="208"/>
    </row>
    <row r="2889" customHeight="true" spans="1:6">
      <c r="A2889"/>
      <c r="B2889" s="242"/>
      <c r="C2889" s="208"/>
      <c r="D2889" s="208"/>
      <c r="E2889" s="208"/>
      <c r="F2889" s="208"/>
    </row>
    <row r="2890" customHeight="true" spans="1:6">
      <c r="A2890"/>
      <c r="B2890" s="242"/>
      <c r="C2890" s="208"/>
      <c r="D2890" s="208"/>
      <c r="E2890" s="208"/>
      <c r="F2890" s="208"/>
    </row>
    <row r="2891" customHeight="true" spans="1:6">
      <c r="A2891"/>
      <c r="B2891" s="242"/>
      <c r="C2891" s="208"/>
      <c r="D2891" s="208"/>
      <c r="E2891" s="208"/>
      <c r="F2891" s="208"/>
    </row>
    <row r="2892" customHeight="true" spans="1:6">
      <c r="A2892"/>
      <c r="B2892" s="242"/>
      <c r="C2892" s="208"/>
      <c r="D2892" s="208"/>
      <c r="E2892" s="208"/>
      <c r="F2892" s="208"/>
    </row>
    <row r="2893" customHeight="true" spans="1:6">
      <c r="A2893"/>
      <c r="B2893" s="242"/>
      <c r="C2893" s="208"/>
      <c r="D2893" s="208"/>
      <c r="E2893" s="208"/>
      <c r="F2893" s="208"/>
    </row>
    <row r="2894" customHeight="true" spans="1:6">
      <c r="A2894"/>
      <c r="B2894" s="242"/>
      <c r="C2894" s="208"/>
      <c r="D2894" s="208"/>
      <c r="E2894" s="208"/>
      <c r="F2894" s="208"/>
    </row>
    <row r="2895" customHeight="true" spans="1:6">
      <c r="A2895"/>
      <c r="B2895" s="242"/>
      <c r="C2895" s="208"/>
      <c r="D2895" s="208"/>
      <c r="E2895" s="208"/>
      <c r="F2895" s="208"/>
    </row>
    <row r="2896" customHeight="true" spans="1:6">
      <c r="A2896"/>
      <c r="B2896" s="242"/>
      <c r="C2896" s="208"/>
      <c r="D2896" s="208"/>
      <c r="E2896" s="208"/>
      <c r="F2896" s="208"/>
    </row>
    <row r="2897" customHeight="true" spans="1:6">
      <c r="A2897"/>
      <c r="B2897" s="242"/>
      <c r="C2897" s="208"/>
      <c r="D2897" s="208"/>
      <c r="E2897" s="208"/>
      <c r="F2897" s="208"/>
    </row>
    <row r="2898" customHeight="true" spans="1:6">
      <c r="A2898"/>
      <c r="B2898" s="242"/>
      <c r="C2898" s="208"/>
      <c r="D2898" s="208"/>
      <c r="E2898" s="208"/>
      <c r="F2898" s="208"/>
    </row>
    <row r="2899" customHeight="true" spans="1:6">
      <c r="A2899"/>
      <c r="B2899" s="242"/>
      <c r="C2899" s="208"/>
      <c r="D2899" s="208"/>
      <c r="E2899" s="208"/>
      <c r="F2899" s="208"/>
    </row>
    <row r="2900" customHeight="true" spans="1:6">
      <c r="A2900"/>
      <c r="B2900" s="242"/>
      <c r="C2900" s="208"/>
      <c r="D2900" s="208"/>
      <c r="E2900" s="208"/>
      <c r="F2900" s="208"/>
    </row>
    <row r="2901" customHeight="true" spans="1:6">
      <c r="A2901"/>
      <c r="B2901" s="242"/>
      <c r="C2901" s="208"/>
      <c r="D2901" s="208"/>
      <c r="E2901" s="208"/>
      <c r="F2901" s="208"/>
    </row>
    <row r="2902" customHeight="true" spans="1:6">
      <c r="A2902"/>
      <c r="B2902" s="242"/>
      <c r="C2902" s="208"/>
      <c r="D2902" s="208"/>
      <c r="E2902" s="208"/>
      <c r="F2902" s="208"/>
    </row>
    <row r="2903" customHeight="true" spans="1:6">
      <c r="A2903"/>
      <c r="B2903" s="242"/>
      <c r="C2903" s="208"/>
      <c r="D2903" s="208"/>
      <c r="E2903" s="208"/>
      <c r="F2903" s="208"/>
    </row>
    <row r="2904" customHeight="true" spans="1:6">
      <c r="A2904"/>
      <c r="B2904" s="242"/>
      <c r="C2904" s="208"/>
      <c r="D2904" s="208"/>
      <c r="E2904" s="208"/>
      <c r="F2904" s="208"/>
    </row>
    <row r="2905" customHeight="true" spans="1:6">
      <c r="A2905"/>
      <c r="B2905" s="242"/>
      <c r="C2905" s="208"/>
      <c r="D2905" s="208"/>
      <c r="E2905" s="208"/>
      <c r="F2905" s="208"/>
    </row>
    <row r="2906" customHeight="true" spans="1:6">
      <c r="A2906"/>
      <c r="B2906" s="242"/>
      <c r="C2906" s="208"/>
      <c r="D2906" s="208"/>
      <c r="E2906" s="208"/>
      <c r="F2906" s="208"/>
    </row>
    <row r="2907" customHeight="true" spans="1:6">
      <c r="A2907"/>
      <c r="B2907" s="242"/>
      <c r="C2907" s="208"/>
      <c r="D2907" s="208"/>
      <c r="E2907" s="208"/>
      <c r="F2907" s="208"/>
    </row>
    <row r="2908" customHeight="true" spans="1:6">
      <c r="A2908"/>
      <c r="B2908" s="242"/>
      <c r="C2908" s="208"/>
      <c r="D2908" s="208"/>
      <c r="E2908" s="208"/>
      <c r="F2908" s="208"/>
    </row>
    <row r="2909" customHeight="true" spans="1:6">
      <c r="A2909"/>
      <c r="B2909" s="242"/>
      <c r="C2909" s="208"/>
      <c r="D2909" s="208"/>
      <c r="E2909" s="208"/>
      <c r="F2909" s="208"/>
    </row>
    <row r="2910" customHeight="true" spans="1:6">
      <c r="A2910"/>
      <c r="B2910" s="242"/>
      <c r="C2910" s="208"/>
      <c r="D2910" s="208"/>
      <c r="E2910" s="208"/>
      <c r="F2910" s="208"/>
    </row>
    <row r="2911" customHeight="true" spans="1:6">
      <c r="A2911"/>
      <c r="B2911" s="242"/>
      <c r="C2911" s="208"/>
      <c r="D2911" s="208"/>
      <c r="E2911" s="208"/>
      <c r="F2911" s="208"/>
    </row>
    <row r="2912" customHeight="true" spans="1:6">
      <c r="A2912"/>
      <c r="B2912" s="242"/>
      <c r="C2912" s="208"/>
      <c r="D2912" s="208"/>
      <c r="E2912" s="208"/>
      <c r="F2912" s="208"/>
    </row>
    <row r="2913" customHeight="true" spans="1:6">
      <c r="A2913"/>
      <c r="B2913" s="242"/>
      <c r="C2913" s="208"/>
      <c r="D2913" s="208"/>
      <c r="E2913" s="208"/>
      <c r="F2913" s="208"/>
    </row>
    <row r="2914" customHeight="true" spans="1:6">
      <c r="A2914"/>
      <c r="B2914" s="242"/>
      <c r="C2914" s="208"/>
      <c r="D2914" s="208"/>
      <c r="E2914" s="208"/>
      <c r="F2914" s="208"/>
    </row>
    <row r="2915" customHeight="true" spans="1:6">
      <c r="A2915"/>
      <c r="B2915" s="242"/>
      <c r="C2915" s="208"/>
      <c r="D2915" s="208"/>
      <c r="E2915" s="208"/>
      <c r="F2915" s="208"/>
    </row>
    <row r="2916" customHeight="true" spans="1:6">
      <c r="A2916"/>
      <c r="B2916" s="242"/>
      <c r="C2916" s="208"/>
      <c r="D2916" s="208"/>
      <c r="E2916" s="208"/>
      <c r="F2916" s="208"/>
    </row>
    <row r="2917" customHeight="true" spans="1:6">
      <c r="A2917"/>
      <c r="B2917" s="242"/>
      <c r="C2917" s="208"/>
      <c r="D2917" s="208"/>
      <c r="E2917" s="208"/>
      <c r="F2917" s="208"/>
    </row>
    <row r="2918" customHeight="true" spans="1:6">
      <c r="A2918"/>
      <c r="B2918" s="242"/>
      <c r="C2918" s="208"/>
      <c r="D2918" s="208"/>
      <c r="E2918" s="208"/>
      <c r="F2918" s="208"/>
    </row>
    <row r="2919" customHeight="true" spans="1:6">
      <c r="A2919"/>
      <c r="B2919" s="242"/>
      <c r="C2919" s="208"/>
      <c r="D2919" s="208"/>
      <c r="E2919" s="208"/>
      <c r="F2919" s="208"/>
    </row>
    <row r="2920" customHeight="true" spans="1:6">
      <c r="A2920"/>
      <c r="B2920" s="242"/>
      <c r="C2920" s="208"/>
      <c r="D2920" s="208"/>
      <c r="E2920" s="208"/>
      <c r="F2920" s="208"/>
    </row>
    <row r="2921" customHeight="true" spans="1:6">
      <c r="A2921"/>
      <c r="B2921" s="242"/>
      <c r="C2921" s="208"/>
      <c r="D2921" s="208"/>
      <c r="E2921" s="208"/>
      <c r="F2921" s="208"/>
    </row>
    <row r="2922" customHeight="true" spans="1:6">
      <c r="A2922"/>
      <c r="B2922" s="242"/>
      <c r="C2922" s="208"/>
      <c r="D2922" s="208"/>
      <c r="E2922" s="208"/>
      <c r="F2922" s="208"/>
    </row>
    <row r="2923" customHeight="true" spans="1:6">
      <c r="A2923"/>
      <c r="B2923" s="242"/>
      <c r="C2923" s="208"/>
      <c r="D2923" s="208"/>
      <c r="E2923" s="208"/>
      <c r="F2923" s="208"/>
    </row>
    <row r="2924" customHeight="true" spans="1:6">
      <c r="A2924"/>
      <c r="B2924" s="242"/>
      <c r="C2924" s="208"/>
      <c r="D2924" s="208"/>
      <c r="E2924" s="208"/>
      <c r="F2924" s="208"/>
    </row>
    <row r="2925" customHeight="true" spans="1:6">
      <c r="A2925"/>
      <c r="B2925" s="242"/>
      <c r="C2925" s="208"/>
      <c r="D2925" s="208"/>
      <c r="E2925" s="208"/>
      <c r="F2925" s="208"/>
    </row>
    <row r="2926" customHeight="true" spans="1:6">
      <c r="A2926"/>
      <c r="B2926" s="242"/>
      <c r="C2926" s="208"/>
      <c r="D2926" s="208"/>
      <c r="E2926" s="208"/>
      <c r="F2926" s="208"/>
    </row>
    <row r="2927" customHeight="true" spans="1:6">
      <c r="A2927"/>
      <c r="B2927" s="242"/>
      <c r="C2927" s="208"/>
      <c r="D2927" s="208"/>
      <c r="E2927" s="208"/>
      <c r="F2927" s="208"/>
    </row>
    <row r="2928" customHeight="true" spans="1:6">
      <c r="A2928"/>
      <c r="B2928" s="242"/>
      <c r="C2928" s="208"/>
      <c r="D2928" s="208"/>
      <c r="E2928" s="208"/>
      <c r="F2928" s="208"/>
    </row>
    <row r="2929" customHeight="true" spans="1:6">
      <c r="A2929"/>
      <c r="B2929" s="242"/>
      <c r="C2929" s="208"/>
      <c r="D2929" s="208"/>
      <c r="E2929" s="208"/>
      <c r="F2929" s="208"/>
    </row>
    <row r="2930" customHeight="true" spans="1:6">
      <c r="A2930"/>
      <c r="B2930" s="242"/>
      <c r="C2930" s="208"/>
      <c r="D2930" s="208"/>
      <c r="E2930" s="208"/>
      <c r="F2930" s="208"/>
    </row>
    <row r="2931" customHeight="true" spans="1:6">
      <c r="A2931"/>
      <c r="B2931" s="242"/>
      <c r="C2931" s="208"/>
      <c r="D2931" s="208"/>
      <c r="E2931" s="208"/>
      <c r="F2931" s="208"/>
    </row>
    <row r="2932" customHeight="true" spans="1:6">
      <c r="A2932"/>
      <c r="B2932" s="242"/>
      <c r="C2932" s="208"/>
      <c r="D2932" s="208"/>
      <c r="E2932" s="208"/>
      <c r="F2932" s="208"/>
    </row>
    <row r="2933" customHeight="true" spans="1:6">
      <c r="A2933"/>
      <c r="B2933" s="242"/>
      <c r="C2933" s="208"/>
      <c r="D2933" s="208"/>
      <c r="E2933" s="208"/>
      <c r="F2933" s="208"/>
    </row>
    <row r="2934" customHeight="true" spans="1:6">
      <c r="A2934"/>
      <c r="B2934" s="242"/>
      <c r="C2934" s="208"/>
      <c r="D2934" s="208"/>
      <c r="E2934" s="208"/>
      <c r="F2934" s="208"/>
    </row>
    <row r="2935" customHeight="true" spans="1:6">
      <c r="A2935"/>
      <c r="B2935" s="242"/>
      <c r="C2935" s="208"/>
      <c r="D2935" s="208"/>
      <c r="E2935" s="208"/>
      <c r="F2935" s="208"/>
    </row>
    <row r="2936" customHeight="true" spans="1:6">
      <c r="A2936"/>
      <c r="B2936" s="242"/>
      <c r="C2936" s="208"/>
      <c r="D2936" s="208"/>
      <c r="E2936" s="208"/>
      <c r="F2936" s="208"/>
    </row>
    <row r="2937" customHeight="true" spans="1:6">
      <c r="A2937"/>
      <c r="B2937" s="242"/>
      <c r="C2937" s="208"/>
      <c r="D2937" s="208"/>
      <c r="E2937" s="208"/>
      <c r="F2937" s="208"/>
    </row>
    <row r="2938" customHeight="true" spans="1:6">
      <c r="A2938"/>
      <c r="B2938" s="242"/>
      <c r="C2938" s="208"/>
      <c r="D2938" s="208"/>
      <c r="E2938" s="208"/>
      <c r="F2938" s="208"/>
    </row>
    <row r="2939" customHeight="true" spans="1:6">
      <c r="A2939"/>
      <c r="B2939" s="242"/>
      <c r="C2939" s="208"/>
      <c r="D2939" s="208"/>
      <c r="E2939" s="208"/>
      <c r="F2939" s="208"/>
    </row>
    <row r="2940" customHeight="true" spans="1:6">
      <c r="A2940"/>
      <c r="B2940" s="242"/>
      <c r="C2940" s="208"/>
      <c r="D2940" s="208"/>
      <c r="E2940" s="208"/>
      <c r="F2940" s="208"/>
    </row>
    <row r="2941" customHeight="true" spans="1:6">
      <c r="A2941"/>
      <c r="B2941" s="242"/>
      <c r="C2941" s="208"/>
      <c r="D2941" s="208"/>
      <c r="E2941" s="208"/>
      <c r="F2941" s="208"/>
    </row>
    <row r="2942" customHeight="true" spans="1:6">
      <c r="A2942"/>
      <c r="B2942" s="242"/>
      <c r="C2942" s="208"/>
      <c r="D2942" s="208"/>
      <c r="E2942" s="208"/>
      <c r="F2942" s="208"/>
    </row>
    <row r="2943" customHeight="true" spans="1:6">
      <c r="A2943"/>
      <c r="B2943" s="242"/>
      <c r="C2943" s="208"/>
      <c r="D2943" s="208"/>
      <c r="E2943" s="208"/>
      <c r="F2943" s="208"/>
    </row>
    <row r="2944" customHeight="true" spans="1:6">
      <c r="A2944"/>
      <c r="B2944" s="242"/>
      <c r="C2944" s="208"/>
      <c r="D2944" s="208"/>
      <c r="E2944" s="208"/>
      <c r="F2944" s="208"/>
    </row>
    <row r="2945" customHeight="true" spans="1:6">
      <c r="A2945"/>
      <c r="B2945" s="242"/>
      <c r="C2945" s="208"/>
      <c r="D2945" s="208"/>
      <c r="E2945" s="208"/>
      <c r="F2945" s="208"/>
    </row>
    <row r="2946" customHeight="true" spans="1:6">
      <c r="A2946"/>
      <c r="B2946" s="242"/>
      <c r="C2946" s="208"/>
      <c r="D2946" s="208"/>
      <c r="E2946" s="208"/>
      <c r="F2946" s="208"/>
    </row>
    <row r="2947" customHeight="true" spans="1:6">
      <c r="A2947"/>
      <c r="B2947" s="242"/>
      <c r="C2947" s="208"/>
      <c r="D2947" s="208"/>
      <c r="E2947" s="208"/>
      <c r="F2947" s="208"/>
    </row>
    <row r="2948" customHeight="true" spans="1:6">
      <c r="A2948"/>
      <c r="B2948" s="242"/>
      <c r="C2948" s="208"/>
      <c r="D2948" s="208"/>
      <c r="E2948" s="208"/>
      <c r="F2948" s="208"/>
    </row>
    <row r="2949" customHeight="true" spans="1:6">
      <c r="A2949"/>
      <c r="B2949" s="242"/>
      <c r="C2949" s="208"/>
      <c r="D2949" s="208"/>
      <c r="E2949" s="208"/>
      <c r="F2949" s="208"/>
    </row>
    <row r="2950" customHeight="true" spans="1:6">
      <c r="A2950"/>
      <c r="B2950" s="242"/>
      <c r="C2950" s="208"/>
      <c r="D2950" s="208"/>
      <c r="E2950" s="208"/>
      <c r="F2950" s="208"/>
    </row>
    <row r="2951" customHeight="true" spans="1:6">
      <c r="A2951"/>
      <c r="B2951" s="242"/>
      <c r="C2951" s="208"/>
      <c r="D2951" s="208"/>
      <c r="E2951" s="208"/>
      <c r="F2951" s="208"/>
    </row>
    <row r="2952" customHeight="true" spans="1:6">
      <c r="A2952"/>
      <c r="B2952" s="242"/>
      <c r="C2952" s="208"/>
      <c r="D2952" s="208"/>
      <c r="E2952" s="208"/>
      <c r="F2952" s="208"/>
    </row>
    <row r="2953" customHeight="true" spans="1:6">
      <c r="A2953"/>
      <c r="B2953" s="242"/>
      <c r="C2953" s="208"/>
      <c r="D2953" s="208"/>
      <c r="E2953" s="208"/>
      <c r="F2953" s="208"/>
    </row>
    <row r="2954" customHeight="true" spans="1:6">
      <c r="A2954"/>
      <c r="B2954" s="242"/>
      <c r="C2954" s="208"/>
      <c r="D2954" s="208"/>
      <c r="E2954" s="208"/>
      <c r="F2954" s="208"/>
    </row>
    <row r="2955" customHeight="true" spans="1:6">
      <c r="A2955"/>
      <c r="B2955" s="242"/>
      <c r="C2955" s="208"/>
      <c r="D2955" s="208"/>
      <c r="E2955" s="208"/>
      <c r="F2955" s="208"/>
    </row>
    <row r="2956" customHeight="true" spans="1:6">
      <c r="A2956"/>
      <c r="B2956" s="242"/>
      <c r="C2956" s="208"/>
      <c r="D2956" s="208"/>
      <c r="E2956" s="208"/>
      <c r="F2956" s="208"/>
    </row>
    <row r="2957" customHeight="true" spans="1:6">
      <c r="A2957"/>
      <c r="B2957" s="242"/>
      <c r="C2957" s="208"/>
      <c r="D2957" s="208"/>
      <c r="E2957" s="208"/>
      <c r="F2957" s="208"/>
    </row>
    <row r="2958" customHeight="true" spans="1:6">
      <c r="A2958"/>
      <c r="B2958" s="242"/>
      <c r="C2958" s="208"/>
      <c r="D2958" s="208"/>
      <c r="E2958" s="208"/>
      <c r="F2958" s="208"/>
    </row>
    <row r="2959" customHeight="true" spans="1:6">
      <c r="A2959"/>
      <c r="B2959" s="242"/>
      <c r="C2959" s="208"/>
      <c r="D2959" s="208"/>
      <c r="E2959" s="208"/>
      <c r="F2959" s="208"/>
    </row>
    <row r="2960" customHeight="true" spans="1:6">
      <c r="A2960"/>
      <c r="B2960" s="242"/>
      <c r="C2960" s="208"/>
      <c r="D2960" s="208"/>
      <c r="E2960" s="208"/>
      <c r="F2960" s="208"/>
    </row>
    <row r="2961" customHeight="true" spans="1:6">
      <c r="A2961"/>
      <c r="B2961" s="242"/>
      <c r="C2961" s="208"/>
      <c r="D2961" s="208"/>
      <c r="E2961" s="208"/>
      <c r="F2961" s="208"/>
    </row>
    <row r="2962" customHeight="true" spans="1:6">
      <c r="A2962"/>
      <c r="B2962" s="242"/>
      <c r="C2962" s="208"/>
      <c r="D2962" s="208"/>
      <c r="E2962" s="208"/>
      <c r="F2962" s="208"/>
    </row>
    <row r="2963" customHeight="true" spans="1:6">
      <c r="A2963"/>
      <c r="B2963" s="242"/>
      <c r="C2963" s="208"/>
      <c r="D2963" s="208"/>
      <c r="E2963" s="208"/>
      <c r="F2963" s="208"/>
    </row>
    <row r="2964" customHeight="true" spans="1:6">
      <c r="A2964"/>
      <c r="B2964" s="242"/>
      <c r="C2964" s="208"/>
      <c r="D2964" s="208"/>
      <c r="E2964" s="208"/>
      <c r="F2964" s="208"/>
    </row>
    <row r="2965" customHeight="true" spans="1:6">
      <c r="A2965"/>
      <c r="B2965" s="242"/>
      <c r="C2965" s="208"/>
      <c r="D2965" s="208"/>
      <c r="E2965" s="208"/>
      <c r="F2965" s="208"/>
    </row>
    <row r="2966" customHeight="true" spans="1:6">
      <c r="A2966"/>
      <c r="B2966" s="242"/>
      <c r="C2966" s="208"/>
      <c r="D2966" s="208"/>
      <c r="E2966" s="208"/>
      <c r="F2966" s="208"/>
    </row>
    <row r="2967" customHeight="true" spans="1:6">
      <c r="A2967"/>
      <c r="B2967" s="242"/>
      <c r="C2967" s="208"/>
      <c r="D2967" s="208"/>
      <c r="E2967" s="208"/>
      <c r="F2967" s="208"/>
    </row>
    <row r="2968" customHeight="true" spans="1:6">
      <c r="A2968"/>
      <c r="B2968" s="242"/>
      <c r="C2968" s="208"/>
      <c r="D2968" s="208"/>
      <c r="E2968" s="208"/>
      <c r="F2968" s="208"/>
    </row>
    <row r="2969" customHeight="true" spans="1:6">
      <c r="A2969"/>
      <c r="B2969" s="242"/>
      <c r="C2969" s="208"/>
      <c r="D2969" s="208"/>
      <c r="E2969" s="208"/>
      <c r="F2969" s="208"/>
    </row>
    <row r="2970" customHeight="true" spans="1:6">
      <c r="A2970"/>
      <c r="B2970" s="242"/>
      <c r="C2970" s="208"/>
      <c r="D2970" s="208"/>
      <c r="E2970" s="208"/>
      <c r="F2970" s="208"/>
    </row>
    <row r="2971" customHeight="true" spans="1:6">
      <c r="A2971"/>
      <c r="B2971" s="242"/>
      <c r="C2971" s="208"/>
      <c r="D2971" s="208"/>
      <c r="E2971" s="208"/>
      <c r="F2971" s="208"/>
    </row>
    <row r="2972" customHeight="true" spans="1:6">
      <c r="A2972"/>
      <c r="B2972" s="242"/>
      <c r="C2972" s="208"/>
      <c r="D2972" s="208"/>
      <c r="E2972" s="208"/>
      <c r="F2972" s="208"/>
    </row>
    <row r="2973" customHeight="true" spans="1:6">
      <c r="A2973"/>
      <c r="B2973" s="242"/>
      <c r="C2973" s="208"/>
      <c r="D2973" s="208"/>
      <c r="E2973" s="208"/>
      <c r="F2973" s="208"/>
    </row>
    <row r="2974" customHeight="true" spans="1:6">
      <c r="A2974"/>
      <c r="B2974" s="242"/>
      <c r="C2974" s="208"/>
      <c r="D2974" s="208"/>
      <c r="E2974" s="208"/>
      <c r="F2974" s="208"/>
    </row>
    <row r="2975" customHeight="true" spans="1:6">
      <c r="A2975"/>
      <c r="B2975" s="242"/>
      <c r="C2975" s="208"/>
      <c r="D2975" s="208"/>
      <c r="E2975" s="208"/>
      <c r="F2975" s="208"/>
    </row>
    <row r="2976" customHeight="true" spans="1:6">
      <c r="A2976"/>
      <c r="B2976" s="242"/>
      <c r="C2976" s="208"/>
      <c r="D2976" s="208"/>
      <c r="E2976" s="208"/>
      <c r="F2976" s="208"/>
    </row>
    <row r="2977" customHeight="true" spans="1:6">
      <c r="A2977"/>
      <c r="B2977" s="242"/>
      <c r="C2977" s="208"/>
      <c r="D2977" s="208"/>
      <c r="E2977" s="208"/>
      <c r="F2977" s="208"/>
    </row>
    <row r="2978" customHeight="true" spans="1:6">
      <c r="A2978"/>
      <c r="B2978" s="242"/>
      <c r="C2978" s="208"/>
      <c r="D2978" s="208"/>
      <c r="E2978" s="208"/>
      <c r="F2978" s="208"/>
    </row>
    <row r="2979" customHeight="true" spans="1:6">
      <c r="A2979"/>
      <c r="B2979" s="242"/>
      <c r="C2979" s="208"/>
      <c r="D2979" s="208"/>
      <c r="E2979" s="208"/>
      <c r="F2979" s="208"/>
    </row>
    <row r="2980" customHeight="true" spans="1:6">
      <c r="A2980"/>
      <c r="B2980" s="242"/>
      <c r="C2980" s="208"/>
      <c r="D2980" s="208"/>
      <c r="E2980" s="208"/>
      <c r="F2980" s="208"/>
    </row>
    <row r="2981" customHeight="true" spans="1:6">
      <c r="A2981"/>
      <c r="B2981" s="242"/>
      <c r="C2981" s="208"/>
      <c r="D2981" s="208"/>
      <c r="E2981" s="208"/>
      <c r="F2981" s="208"/>
    </row>
    <row r="2982" customHeight="true" spans="1:6">
      <c r="A2982"/>
      <c r="B2982" s="242"/>
      <c r="C2982" s="208"/>
      <c r="D2982" s="208"/>
      <c r="E2982" s="208"/>
      <c r="F2982" s="208"/>
    </row>
    <row r="2983" customHeight="true" spans="1:6">
      <c r="A2983"/>
      <c r="B2983" s="242"/>
      <c r="C2983" s="208"/>
      <c r="D2983" s="208"/>
      <c r="E2983" s="208"/>
      <c r="F2983" s="208"/>
    </row>
    <row r="2984" customHeight="true" spans="1:6">
      <c r="A2984"/>
      <c r="B2984" s="242"/>
      <c r="C2984" s="208"/>
      <c r="D2984" s="208"/>
      <c r="E2984" s="208"/>
      <c r="F2984" s="208"/>
    </row>
    <row r="2985" customHeight="true" spans="1:6">
      <c r="A2985"/>
      <c r="B2985" s="242"/>
      <c r="C2985" s="208"/>
      <c r="D2985" s="208"/>
      <c r="E2985" s="208"/>
      <c r="F2985" s="208"/>
    </row>
    <row r="2986" customHeight="true" spans="1:6">
      <c r="A2986"/>
      <c r="B2986" s="242"/>
      <c r="C2986" s="208"/>
      <c r="D2986" s="208"/>
      <c r="E2986" s="208"/>
      <c r="F2986" s="208"/>
    </row>
    <row r="2987" customHeight="true" spans="1:6">
      <c r="A2987"/>
      <c r="B2987" s="242"/>
      <c r="C2987" s="208"/>
      <c r="D2987" s="208"/>
      <c r="E2987" s="208"/>
      <c r="F2987" s="208"/>
    </row>
    <row r="2988" customHeight="true" spans="1:6">
      <c r="A2988"/>
      <c r="B2988" s="242"/>
      <c r="C2988" s="208"/>
      <c r="D2988" s="208"/>
      <c r="E2988" s="208"/>
      <c r="F2988" s="208"/>
    </row>
    <row r="2989" customHeight="true" spans="1:6">
      <c r="A2989"/>
      <c r="B2989" s="242"/>
      <c r="C2989" s="208"/>
      <c r="D2989" s="208"/>
      <c r="E2989" s="208"/>
      <c r="F2989" s="208"/>
    </row>
    <row r="2990" customHeight="true" spans="1:6">
      <c r="A2990"/>
      <c r="B2990" s="242"/>
      <c r="C2990" s="208"/>
      <c r="D2990" s="208"/>
      <c r="E2990" s="208"/>
      <c r="F2990" s="208"/>
    </row>
    <row r="2991" customHeight="true" spans="1:6">
      <c r="A2991"/>
      <c r="B2991" s="242"/>
      <c r="C2991" s="208"/>
      <c r="D2991" s="208"/>
      <c r="E2991" s="208"/>
      <c r="F2991" s="208"/>
    </row>
    <row r="2992" customHeight="true" spans="1:6">
      <c r="A2992"/>
      <c r="B2992" s="242"/>
      <c r="C2992" s="208"/>
      <c r="D2992" s="208"/>
      <c r="E2992" s="208"/>
      <c r="F2992" s="208"/>
    </row>
    <row r="2993" customHeight="true" spans="1:6">
      <c r="A2993"/>
      <c r="B2993" s="242"/>
      <c r="C2993" s="208"/>
      <c r="D2993" s="208"/>
      <c r="E2993" s="208"/>
      <c r="F2993" s="208"/>
    </row>
    <row r="2994" customHeight="true" spans="1:6">
      <c r="A2994"/>
      <c r="B2994" s="242"/>
      <c r="C2994" s="208"/>
      <c r="D2994" s="208"/>
      <c r="E2994" s="208"/>
      <c r="F2994" s="208"/>
    </row>
    <row r="2995" customHeight="true" spans="1:6">
      <c r="A2995"/>
      <c r="B2995" s="242"/>
      <c r="C2995" s="208"/>
      <c r="D2995" s="208"/>
      <c r="E2995" s="208"/>
      <c r="F2995" s="208"/>
    </row>
    <row r="2996" customHeight="true" spans="1:6">
      <c r="A2996"/>
      <c r="B2996" s="242"/>
      <c r="C2996" s="208"/>
      <c r="D2996" s="208"/>
      <c r="E2996" s="208"/>
      <c r="F2996" s="208"/>
    </row>
    <row r="2997" customHeight="true" spans="1:6">
      <c r="A2997"/>
      <c r="B2997" s="242"/>
      <c r="C2997" s="208"/>
      <c r="D2997" s="208"/>
      <c r="E2997" s="208"/>
      <c r="F2997" s="208"/>
    </row>
    <row r="2998" customHeight="true" spans="1:6">
      <c r="A2998"/>
      <c r="B2998" s="242"/>
      <c r="C2998" s="208"/>
      <c r="D2998" s="208"/>
      <c r="E2998" s="208"/>
      <c r="F2998" s="208"/>
    </row>
    <row r="2999" customHeight="true" spans="1:6">
      <c r="A2999"/>
      <c r="B2999" s="242"/>
      <c r="C2999" s="208"/>
      <c r="D2999" s="208"/>
      <c r="E2999" s="208"/>
      <c r="F2999" s="208"/>
    </row>
    <row r="3000" customHeight="true" spans="1:6">
      <c r="A3000"/>
      <c r="B3000" s="242"/>
      <c r="C3000" s="208"/>
      <c r="D3000" s="208"/>
      <c r="E3000" s="208"/>
      <c r="F3000" s="208"/>
    </row>
    <row r="3001" customHeight="true" spans="1:6">
      <c r="A3001"/>
      <c r="B3001" s="242"/>
      <c r="C3001" s="208"/>
      <c r="D3001" s="208"/>
      <c r="E3001" s="208"/>
      <c r="F3001" s="208"/>
    </row>
    <row r="3002" customHeight="true" spans="1:6">
      <c r="A3002"/>
      <c r="B3002" s="242"/>
      <c r="C3002" s="208"/>
      <c r="D3002" s="208"/>
      <c r="E3002" s="208"/>
      <c r="F3002" s="208"/>
    </row>
    <row r="3003" customHeight="true" spans="1:6">
      <c r="A3003"/>
      <c r="B3003" s="242"/>
      <c r="C3003" s="208"/>
      <c r="D3003" s="208"/>
      <c r="E3003" s="208"/>
      <c r="F3003" s="208"/>
    </row>
    <row r="3004" customHeight="true" spans="1:6">
      <c r="A3004"/>
      <c r="B3004" s="242"/>
      <c r="C3004" s="208"/>
      <c r="D3004" s="208"/>
      <c r="E3004" s="208"/>
      <c r="F3004" s="208"/>
    </row>
    <row r="3005" customHeight="true" spans="1:6">
      <c r="A3005"/>
      <c r="B3005" s="242"/>
      <c r="C3005" s="208"/>
      <c r="D3005" s="208"/>
      <c r="E3005" s="208"/>
      <c r="F3005" s="208"/>
    </row>
    <row r="3006" customHeight="true" spans="1:6">
      <c r="A3006"/>
      <c r="B3006" s="242"/>
      <c r="C3006" s="208"/>
      <c r="D3006" s="208"/>
      <c r="E3006" s="208"/>
      <c r="F3006" s="208"/>
    </row>
    <row r="3007" customHeight="true" spans="1:6">
      <c r="A3007"/>
      <c r="B3007" s="242"/>
      <c r="C3007" s="208"/>
      <c r="D3007" s="208"/>
      <c r="E3007" s="208"/>
      <c r="F3007" s="208"/>
    </row>
    <row r="3008" customHeight="true" spans="1:6">
      <c r="A3008"/>
      <c r="B3008" s="242"/>
      <c r="C3008" s="208"/>
      <c r="D3008" s="208"/>
      <c r="E3008" s="208"/>
      <c r="F3008" s="208"/>
    </row>
    <row r="3009" customHeight="true" spans="1:6">
      <c r="A3009"/>
      <c r="B3009" s="242"/>
      <c r="C3009" s="208"/>
      <c r="D3009" s="208"/>
      <c r="E3009" s="208"/>
      <c r="F3009" s="208"/>
    </row>
    <row r="3010" customHeight="true" spans="1:6">
      <c r="A3010"/>
      <c r="B3010" s="242"/>
      <c r="C3010" s="208"/>
      <c r="D3010" s="208"/>
      <c r="E3010" s="208"/>
      <c r="F3010" s="208"/>
    </row>
    <row r="3011" customHeight="true" spans="1:6">
      <c r="A3011"/>
      <c r="B3011" s="242"/>
      <c r="C3011" s="208"/>
      <c r="D3011" s="208"/>
      <c r="E3011" s="208"/>
      <c r="F3011" s="208"/>
    </row>
    <row r="3012" customHeight="true" spans="1:6">
      <c r="A3012"/>
      <c r="B3012" s="242"/>
      <c r="C3012" s="208"/>
      <c r="D3012" s="208"/>
      <c r="E3012" s="208"/>
      <c r="F3012" s="208"/>
    </row>
    <row r="3013" customHeight="true" spans="1:6">
      <c r="A3013"/>
      <c r="B3013" s="242"/>
      <c r="C3013" s="208"/>
      <c r="D3013" s="208"/>
      <c r="E3013" s="208"/>
      <c r="F3013" s="208"/>
    </row>
    <row r="3014" customHeight="true" spans="1:6">
      <c r="A3014"/>
      <c r="B3014" s="242"/>
      <c r="C3014" s="208"/>
      <c r="D3014" s="208"/>
      <c r="E3014" s="208"/>
      <c r="F3014" s="208"/>
    </row>
    <row r="3015" customHeight="true" spans="1:6">
      <c r="A3015"/>
      <c r="B3015" s="242"/>
      <c r="C3015" s="208"/>
      <c r="D3015" s="208"/>
      <c r="E3015" s="208"/>
      <c r="F3015" s="208"/>
    </row>
    <row r="3016" customHeight="true" spans="1:6">
      <c r="A3016"/>
      <c r="B3016" s="242"/>
      <c r="C3016" s="208"/>
      <c r="D3016" s="208"/>
      <c r="E3016" s="208"/>
      <c r="F3016" s="208"/>
    </row>
    <row r="3017" customHeight="true" spans="1:6">
      <c r="A3017"/>
      <c r="B3017" s="242"/>
      <c r="C3017" s="208"/>
      <c r="D3017" s="208"/>
      <c r="E3017" s="208"/>
      <c r="F3017" s="208"/>
    </row>
    <row r="3018" customHeight="true" spans="1:6">
      <c r="A3018"/>
      <c r="B3018" s="242"/>
      <c r="C3018" s="208"/>
      <c r="D3018" s="208"/>
      <c r="E3018" s="208"/>
      <c r="F3018" s="208"/>
    </row>
    <row r="3019" customHeight="true" spans="1:6">
      <c r="A3019"/>
      <c r="B3019" s="242"/>
      <c r="C3019" s="208"/>
      <c r="D3019" s="208"/>
      <c r="E3019" s="208"/>
      <c r="F3019" s="208"/>
    </row>
    <row r="3020" customHeight="true" spans="1:6">
      <c r="A3020"/>
      <c r="B3020" s="242"/>
      <c r="C3020" s="208"/>
      <c r="D3020" s="208"/>
      <c r="E3020" s="208"/>
      <c r="F3020" s="208"/>
    </row>
    <row r="3021" customHeight="true" spans="1:6">
      <c r="A3021"/>
      <c r="B3021" s="242"/>
      <c r="C3021" s="208"/>
      <c r="D3021" s="208"/>
      <c r="E3021" s="208"/>
      <c r="F3021" s="208"/>
    </row>
    <row r="3022" customHeight="true" spans="1:6">
      <c r="A3022"/>
      <c r="B3022" s="242"/>
      <c r="C3022" s="208"/>
      <c r="D3022" s="208"/>
      <c r="E3022" s="208"/>
      <c r="F3022" s="208"/>
    </row>
    <row r="3023" customHeight="true" spans="1:6">
      <c r="A3023"/>
      <c r="B3023" s="242"/>
      <c r="C3023" s="208"/>
      <c r="D3023" s="208"/>
      <c r="E3023" s="208"/>
      <c r="F3023" s="208"/>
    </row>
    <row r="3024" customHeight="true" spans="1:6">
      <c r="A3024"/>
      <c r="B3024" s="242"/>
      <c r="C3024" s="208"/>
      <c r="D3024" s="208"/>
      <c r="E3024" s="208"/>
      <c r="F3024" s="208"/>
    </row>
    <row r="3025" customHeight="true" spans="1:6">
      <c r="A3025"/>
      <c r="B3025" s="242"/>
      <c r="C3025" s="208"/>
      <c r="D3025" s="208"/>
      <c r="E3025" s="208"/>
      <c r="F3025" s="208"/>
    </row>
    <row r="3026" customHeight="true" spans="1:6">
      <c r="A3026"/>
      <c r="B3026" s="242"/>
      <c r="C3026" s="208"/>
      <c r="D3026" s="208"/>
      <c r="E3026" s="208"/>
      <c r="F3026" s="208"/>
    </row>
    <row r="3027" customHeight="true" spans="1:6">
      <c r="A3027"/>
      <c r="B3027" s="242"/>
      <c r="C3027" s="208"/>
      <c r="D3027" s="208"/>
      <c r="E3027" s="208"/>
      <c r="F3027" s="208"/>
    </row>
    <row r="3028" customHeight="true" spans="1:6">
      <c r="A3028"/>
      <c r="B3028" s="242"/>
      <c r="C3028" s="208"/>
      <c r="D3028" s="208"/>
      <c r="E3028" s="208"/>
      <c r="F3028" s="208"/>
    </row>
    <row r="3029" customHeight="true" spans="1:6">
      <c r="A3029"/>
      <c r="B3029" s="242"/>
      <c r="C3029" s="208"/>
      <c r="D3029" s="208"/>
      <c r="E3029" s="208"/>
      <c r="F3029" s="208"/>
    </row>
    <row r="3030" customHeight="true" spans="1:6">
      <c r="A3030"/>
      <c r="B3030" s="242"/>
      <c r="C3030" s="208"/>
      <c r="D3030" s="208"/>
      <c r="E3030" s="208"/>
      <c r="F3030" s="208"/>
    </row>
    <row r="3031" customHeight="true" spans="1:6">
      <c r="A3031"/>
      <c r="B3031" s="242"/>
      <c r="C3031" s="208"/>
      <c r="D3031" s="208"/>
      <c r="E3031" s="208"/>
      <c r="F3031" s="208"/>
    </row>
    <row r="3032" customHeight="true" spans="1:6">
      <c r="A3032"/>
      <c r="B3032" s="242"/>
      <c r="C3032" s="208"/>
      <c r="D3032" s="208"/>
      <c r="E3032" s="208"/>
      <c r="F3032" s="208"/>
    </row>
    <row r="3033" customHeight="true" spans="1:6">
      <c r="A3033"/>
      <c r="B3033" s="242"/>
      <c r="C3033" s="208"/>
      <c r="D3033" s="208"/>
      <c r="E3033" s="208"/>
      <c r="F3033" s="208"/>
    </row>
    <row r="3034" customHeight="true" spans="1:6">
      <c r="A3034"/>
      <c r="B3034" s="242"/>
      <c r="C3034" s="208"/>
      <c r="D3034" s="208"/>
      <c r="E3034" s="208"/>
      <c r="F3034" s="208"/>
    </row>
    <row r="3035" customHeight="true" spans="1:6">
      <c r="A3035"/>
      <c r="B3035" s="242"/>
      <c r="C3035" s="208"/>
      <c r="D3035" s="208"/>
      <c r="E3035" s="208"/>
      <c r="F3035" s="208"/>
    </row>
    <row r="3036" customHeight="true" spans="1:6">
      <c r="A3036"/>
      <c r="B3036" s="242"/>
      <c r="C3036" s="208"/>
      <c r="D3036" s="208"/>
      <c r="E3036" s="208"/>
      <c r="F3036" s="208"/>
    </row>
    <row r="3037" customHeight="true" spans="1:6">
      <c r="A3037"/>
      <c r="B3037" s="242"/>
      <c r="C3037" s="208"/>
      <c r="D3037" s="208"/>
      <c r="E3037" s="208"/>
      <c r="F3037" s="208"/>
    </row>
    <row r="3038" customHeight="true" spans="1:6">
      <c r="A3038"/>
      <c r="B3038" s="242"/>
      <c r="C3038" s="208"/>
      <c r="D3038" s="208"/>
      <c r="E3038" s="208"/>
      <c r="F3038" s="208"/>
    </row>
    <row r="3039" customHeight="true" spans="1:6">
      <c r="A3039"/>
      <c r="B3039" s="242"/>
      <c r="C3039" s="208"/>
      <c r="D3039" s="208"/>
      <c r="E3039" s="208"/>
      <c r="F3039" s="208"/>
    </row>
    <row r="3040" customHeight="true" spans="1:6">
      <c r="A3040"/>
      <c r="B3040" s="242"/>
      <c r="C3040" s="208"/>
      <c r="D3040" s="208"/>
      <c r="E3040" s="208"/>
      <c r="F3040" s="208"/>
    </row>
    <row r="3041" customHeight="true" spans="1:6">
      <c r="A3041"/>
      <c r="B3041" s="242"/>
      <c r="C3041" s="208"/>
      <c r="D3041" s="208"/>
      <c r="E3041" s="208"/>
      <c r="F3041" s="208"/>
    </row>
    <row r="3042" customHeight="true" spans="1:6">
      <c r="A3042"/>
      <c r="B3042" s="242"/>
      <c r="C3042" s="208"/>
      <c r="D3042" s="208"/>
      <c r="E3042" s="208"/>
      <c r="F3042" s="208"/>
    </row>
    <row r="3043" customHeight="true" spans="1:6">
      <c r="A3043"/>
      <c r="B3043" s="242"/>
      <c r="C3043" s="208"/>
      <c r="D3043" s="208"/>
      <c r="E3043" s="208"/>
      <c r="F3043" s="208"/>
    </row>
    <row r="3044" customHeight="true" spans="1:6">
      <c r="A3044"/>
      <c r="B3044" s="242"/>
      <c r="C3044" s="208"/>
      <c r="D3044" s="208"/>
      <c r="E3044" s="208"/>
      <c r="F3044" s="208"/>
    </row>
    <row r="3045" customHeight="true" spans="1:6">
      <c r="A3045"/>
      <c r="B3045" s="242"/>
      <c r="C3045" s="208"/>
      <c r="D3045" s="208"/>
      <c r="E3045" s="208"/>
      <c r="F3045" s="208"/>
    </row>
    <row r="3046" customHeight="true" spans="1:6">
      <c r="A3046"/>
      <c r="B3046" s="242"/>
      <c r="C3046" s="208"/>
      <c r="D3046" s="208"/>
      <c r="E3046" s="208"/>
      <c r="F3046" s="208"/>
    </row>
    <row r="3047" customHeight="true" spans="1:6">
      <c r="A3047"/>
      <c r="B3047" s="242"/>
      <c r="C3047" s="208"/>
      <c r="D3047" s="208"/>
      <c r="E3047" s="208"/>
      <c r="F3047" s="208"/>
    </row>
    <row r="3048" customHeight="true" spans="1:6">
      <c r="A3048"/>
      <c r="B3048" s="242"/>
      <c r="C3048" s="208"/>
      <c r="D3048" s="208"/>
      <c r="E3048" s="208"/>
      <c r="F3048" s="208"/>
    </row>
    <row r="3049" customHeight="true" spans="1:6">
      <c r="A3049"/>
      <c r="B3049" s="242"/>
      <c r="C3049" s="208"/>
      <c r="D3049" s="208"/>
      <c r="E3049" s="208"/>
      <c r="F3049" s="208"/>
    </row>
    <row r="3050" customHeight="true" spans="1:6">
      <c r="A3050"/>
      <c r="B3050" s="242"/>
      <c r="C3050" s="208"/>
      <c r="D3050" s="208"/>
      <c r="E3050" s="208"/>
      <c r="F3050" s="208"/>
    </row>
    <row r="3051" customHeight="true" spans="1:6">
      <c r="A3051"/>
      <c r="B3051" s="242"/>
      <c r="C3051" s="208"/>
      <c r="D3051" s="208"/>
      <c r="E3051" s="208"/>
      <c r="F3051" s="208"/>
    </row>
    <row r="3052" customHeight="true" spans="1:6">
      <c r="A3052"/>
      <c r="B3052" s="242"/>
      <c r="C3052" s="208"/>
      <c r="D3052" s="208"/>
      <c r="E3052" s="208"/>
      <c r="F3052" s="208"/>
    </row>
    <row r="3053" customHeight="true" spans="1:6">
      <c r="A3053"/>
      <c r="B3053" s="242"/>
      <c r="C3053" s="208"/>
      <c r="D3053" s="208"/>
      <c r="E3053" s="208"/>
      <c r="F3053" s="208"/>
    </row>
    <row r="3054" customHeight="true" spans="1:6">
      <c r="A3054"/>
      <c r="B3054" s="242"/>
      <c r="C3054" s="208"/>
      <c r="D3054" s="208"/>
      <c r="E3054" s="208"/>
      <c r="F3054" s="208"/>
    </row>
    <row r="3055" customHeight="true" spans="1:6">
      <c r="A3055"/>
      <c r="B3055" s="242"/>
      <c r="C3055" s="208"/>
      <c r="D3055" s="208"/>
      <c r="E3055" s="208"/>
      <c r="F3055" s="208"/>
    </row>
    <row r="3056" customHeight="true" spans="1:6">
      <c r="A3056"/>
      <c r="B3056" s="242"/>
      <c r="C3056" s="208"/>
      <c r="D3056" s="208"/>
      <c r="E3056" s="208"/>
      <c r="F3056" s="208"/>
    </row>
    <row r="3057" customHeight="true" spans="1:6">
      <c r="A3057"/>
      <c r="B3057" s="242"/>
      <c r="C3057" s="208"/>
      <c r="D3057" s="208"/>
      <c r="E3057" s="208"/>
      <c r="F3057" s="208"/>
    </row>
    <row r="3058" customHeight="true" spans="1:6">
      <c r="A3058"/>
      <c r="B3058" s="242"/>
      <c r="C3058" s="208"/>
      <c r="D3058" s="208"/>
      <c r="E3058" s="208"/>
      <c r="F3058" s="208"/>
    </row>
    <row r="3059" customHeight="true" spans="1:6">
      <c r="A3059"/>
      <c r="B3059" s="242"/>
      <c r="C3059" s="208"/>
      <c r="D3059" s="208"/>
      <c r="E3059" s="208"/>
      <c r="F3059" s="208"/>
    </row>
    <row r="3060" customHeight="true" spans="1:6">
      <c r="A3060"/>
      <c r="B3060" s="242"/>
      <c r="C3060" s="208"/>
      <c r="D3060" s="208"/>
      <c r="E3060" s="208"/>
      <c r="F3060" s="208"/>
    </row>
    <row r="3061" customHeight="true" spans="1:6">
      <c r="A3061"/>
      <c r="B3061" s="242"/>
      <c r="C3061" s="208"/>
      <c r="D3061" s="208"/>
      <c r="E3061" s="208"/>
      <c r="F3061" s="208"/>
    </row>
    <row r="3062" customHeight="true" spans="1:6">
      <c r="A3062"/>
      <c r="B3062" s="242"/>
      <c r="C3062" s="208"/>
      <c r="D3062" s="208"/>
      <c r="E3062" s="208"/>
      <c r="F3062" s="208"/>
    </row>
    <row r="3063" customHeight="true" spans="1:6">
      <c r="A3063"/>
      <c r="B3063" s="242"/>
      <c r="C3063" s="208"/>
      <c r="D3063" s="208"/>
      <c r="E3063" s="208"/>
      <c r="F3063" s="208"/>
    </row>
    <row r="3064" customHeight="true" spans="1:6">
      <c r="A3064"/>
      <c r="B3064" s="242"/>
      <c r="C3064" s="208"/>
      <c r="D3064" s="208"/>
      <c r="E3064" s="208"/>
      <c r="F3064" s="208"/>
    </row>
    <row r="3065" customHeight="true" spans="1:6">
      <c r="A3065"/>
      <c r="B3065" s="242"/>
      <c r="C3065" s="208"/>
      <c r="D3065" s="208"/>
      <c r="E3065" s="208"/>
      <c r="F3065" s="208"/>
    </row>
    <row r="3066" customHeight="true" spans="1:6">
      <c r="A3066"/>
      <c r="B3066" s="242"/>
      <c r="C3066" s="208"/>
      <c r="D3066" s="208"/>
      <c r="E3066" s="208"/>
      <c r="F3066" s="208"/>
    </row>
    <row r="3067" customHeight="true" spans="1:6">
      <c r="A3067"/>
      <c r="B3067" s="242"/>
      <c r="C3067" s="208"/>
      <c r="D3067" s="208"/>
      <c r="E3067" s="208"/>
      <c r="F3067" s="208"/>
    </row>
    <row r="3068" customHeight="true" spans="1:6">
      <c r="A3068"/>
      <c r="B3068" s="242"/>
      <c r="C3068" s="208"/>
      <c r="D3068" s="208"/>
      <c r="E3068" s="208"/>
      <c r="F3068" s="208"/>
    </row>
    <row r="3069" customHeight="true" spans="1:6">
      <c r="A3069"/>
      <c r="B3069" s="242"/>
      <c r="C3069" s="208"/>
      <c r="D3069" s="208"/>
      <c r="E3069" s="208"/>
      <c r="F3069" s="208"/>
    </row>
    <row r="3070" customHeight="true" spans="1:6">
      <c r="A3070"/>
      <c r="B3070" s="242"/>
      <c r="C3070" s="208"/>
      <c r="D3070" s="208"/>
      <c r="E3070" s="208"/>
      <c r="F3070" s="208"/>
    </row>
    <row r="3071" customHeight="true" spans="1:6">
      <c r="A3071"/>
      <c r="B3071" s="242"/>
      <c r="C3071" s="208"/>
      <c r="D3071" s="208"/>
      <c r="E3071" s="208"/>
      <c r="F3071" s="208"/>
    </row>
    <row r="3072" customHeight="true" spans="1:6">
      <c r="A3072"/>
      <c r="B3072" s="242"/>
      <c r="C3072" s="208"/>
      <c r="D3072" s="208"/>
      <c r="E3072" s="208"/>
      <c r="F3072" s="208"/>
    </row>
    <row r="3073" customHeight="true" spans="1:6">
      <c r="A3073"/>
      <c r="B3073" s="242"/>
      <c r="C3073" s="208"/>
      <c r="D3073" s="208"/>
      <c r="E3073" s="208"/>
      <c r="F3073" s="208"/>
    </row>
    <row r="3074" customHeight="true" spans="1:6">
      <c r="A3074"/>
      <c r="B3074" s="242"/>
      <c r="C3074" s="208"/>
      <c r="D3074" s="208"/>
      <c r="E3074" s="208"/>
      <c r="F3074" s="208"/>
    </row>
    <row r="3075" customHeight="true" spans="1:6">
      <c r="A3075"/>
      <c r="B3075" s="242"/>
      <c r="C3075" s="208"/>
      <c r="D3075" s="208"/>
      <c r="E3075" s="208"/>
      <c r="F3075" s="208"/>
    </row>
    <row r="3076" customHeight="true" spans="1:6">
      <c r="A3076"/>
      <c r="B3076" s="242"/>
      <c r="C3076" s="208"/>
      <c r="D3076" s="208"/>
      <c r="E3076" s="208"/>
      <c r="F3076" s="208"/>
    </row>
    <row r="3077" customHeight="true" spans="1:6">
      <c r="A3077"/>
      <c r="B3077" s="242"/>
      <c r="C3077" s="208"/>
      <c r="D3077" s="208"/>
      <c r="E3077" s="208"/>
      <c r="F3077" s="208"/>
    </row>
    <row r="3078" customHeight="true" spans="1:6">
      <c r="A3078"/>
      <c r="B3078" s="242"/>
      <c r="C3078" s="208"/>
      <c r="D3078" s="208"/>
      <c r="E3078" s="208"/>
      <c r="F3078" s="208"/>
    </row>
    <row r="3079" customHeight="true" spans="1:6">
      <c r="A3079"/>
      <c r="B3079" s="242"/>
      <c r="C3079" s="208"/>
      <c r="D3079" s="208"/>
      <c r="E3079" s="208"/>
      <c r="F3079" s="208"/>
    </row>
    <row r="3080" customHeight="true" spans="1:6">
      <c r="A3080"/>
      <c r="B3080" s="242"/>
      <c r="C3080" s="208"/>
      <c r="D3080" s="208"/>
      <c r="E3080" s="208"/>
      <c r="F3080" s="208"/>
    </row>
    <row r="3081" customHeight="true" spans="1:6">
      <c r="A3081"/>
      <c r="B3081" s="242"/>
      <c r="C3081" s="208"/>
      <c r="D3081" s="208"/>
      <c r="E3081" s="208"/>
      <c r="F3081" s="208"/>
    </row>
    <row r="3082" customHeight="true" spans="1:6">
      <c r="A3082"/>
      <c r="B3082" s="242"/>
      <c r="C3082" s="208"/>
      <c r="D3082" s="208"/>
      <c r="E3082" s="208"/>
      <c r="F3082" s="208"/>
    </row>
    <row r="3083" customHeight="true" spans="1:6">
      <c r="A3083"/>
      <c r="B3083" s="242"/>
      <c r="C3083" s="208"/>
      <c r="D3083" s="208"/>
      <c r="E3083" s="208"/>
      <c r="F3083" s="208"/>
    </row>
    <row r="3084" customHeight="true" spans="1:6">
      <c r="A3084"/>
      <c r="B3084" s="242"/>
      <c r="C3084" s="208"/>
      <c r="D3084" s="208"/>
      <c r="E3084" s="208"/>
      <c r="F3084" s="208"/>
    </row>
    <row r="3085" customHeight="true" spans="1:6">
      <c r="A3085"/>
      <c r="B3085" s="242"/>
      <c r="C3085" s="208"/>
      <c r="D3085" s="208"/>
      <c r="E3085" s="208"/>
      <c r="F3085" s="208"/>
    </row>
    <row r="3086" customHeight="true" spans="1:6">
      <c r="A3086"/>
      <c r="B3086" s="242"/>
      <c r="C3086" s="208"/>
      <c r="D3086" s="208"/>
      <c r="E3086" s="208"/>
      <c r="F3086" s="208"/>
    </row>
    <row r="3087" customHeight="true" spans="1:6">
      <c r="A3087"/>
      <c r="B3087" s="242"/>
      <c r="C3087" s="208"/>
      <c r="D3087" s="208"/>
      <c r="E3087" s="208"/>
      <c r="F3087" s="208"/>
    </row>
    <row r="3088" customHeight="true" spans="1:6">
      <c r="A3088"/>
      <c r="B3088" s="242"/>
      <c r="C3088" s="208"/>
      <c r="D3088" s="208"/>
      <c r="E3088" s="208"/>
      <c r="F3088" s="208"/>
    </row>
    <row r="3089" customHeight="true" spans="1:6">
      <c r="A3089"/>
      <c r="B3089" s="242"/>
      <c r="C3089" s="208"/>
      <c r="D3089" s="208"/>
      <c r="E3089" s="208"/>
      <c r="F3089" s="208"/>
    </row>
    <row r="3090" customHeight="true" spans="1:6">
      <c r="A3090"/>
      <c r="B3090" s="242"/>
      <c r="C3090" s="208"/>
      <c r="D3090" s="208"/>
      <c r="E3090" s="208"/>
      <c r="F3090" s="208"/>
    </row>
    <row r="3091" customHeight="true" spans="1:6">
      <c r="A3091"/>
      <c r="B3091" s="242"/>
      <c r="C3091" s="208"/>
      <c r="D3091" s="208"/>
      <c r="E3091" s="208"/>
      <c r="F3091" s="208"/>
    </row>
    <row r="3092" customHeight="true" spans="1:6">
      <c r="A3092"/>
      <c r="B3092" s="242"/>
      <c r="C3092" s="208"/>
      <c r="D3092" s="208"/>
      <c r="E3092" s="208"/>
      <c r="F3092" s="208"/>
    </row>
    <row r="3093" customHeight="true" spans="1:6">
      <c r="A3093"/>
      <c r="B3093" s="242"/>
      <c r="C3093" s="208"/>
      <c r="D3093" s="208"/>
      <c r="E3093" s="208"/>
      <c r="F3093" s="208"/>
    </row>
    <row r="3094" customHeight="true" spans="1:6">
      <c r="A3094"/>
      <c r="B3094" s="242"/>
      <c r="C3094" s="208"/>
      <c r="D3094" s="208"/>
      <c r="E3094" s="208"/>
      <c r="F3094" s="208"/>
    </row>
    <row r="3095" customHeight="true" spans="1:6">
      <c r="A3095"/>
      <c r="B3095" s="242"/>
      <c r="C3095" s="208"/>
      <c r="D3095" s="208"/>
      <c r="E3095" s="208"/>
      <c r="F3095" s="208"/>
    </row>
    <row r="3096" customHeight="true" spans="1:6">
      <c r="A3096"/>
      <c r="B3096" s="242"/>
      <c r="C3096" s="208"/>
      <c r="D3096" s="208"/>
      <c r="E3096" s="208"/>
      <c r="F3096" s="208"/>
    </row>
    <row r="3097" customHeight="true" spans="1:6">
      <c r="A3097"/>
      <c r="B3097" s="242"/>
      <c r="C3097" s="208"/>
      <c r="D3097" s="208"/>
      <c r="E3097" s="208"/>
      <c r="F3097" s="208"/>
    </row>
    <row r="3098" customHeight="true" spans="1:6">
      <c r="A3098"/>
      <c r="B3098" s="242"/>
      <c r="C3098" s="208"/>
      <c r="D3098" s="208"/>
      <c r="E3098" s="208"/>
      <c r="F3098" s="208"/>
    </row>
    <row r="3099" customHeight="true" spans="1:6">
      <c r="A3099"/>
      <c r="B3099" s="242"/>
      <c r="C3099" s="208"/>
      <c r="D3099" s="208"/>
      <c r="E3099" s="208"/>
      <c r="F3099" s="208"/>
    </row>
    <row r="3100" customHeight="true" spans="1:6">
      <c r="A3100"/>
      <c r="B3100" s="242"/>
      <c r="C3100" s="208"/>
      <c r="D3100" s="208"/>
      <c r="E3100" s="208"/>
      <c r="F3100" s="208"/>
    </row>
    <row r="3101" customHeight="true" spans="1:6">
      <c r="A3101"/>
      <c r="B3101" s="242"/>
      <c r="C3101" s="208"/>
      <c r="D3101" s="208"/>
      <c r="E3101" s="208"/>
      <c r="F3101" s="208"/>
    </row>
    <row r="3102" customHeight="true" spans="1:6">
      <c r="A3102"/>
      <c r="B3102" s="242"/>
      <c r="C3102" s="208"/>
      <c r="D3102" s="208"/>
      <c r="E3102" s="208"/>
      <c r="F3102" s="208"/>
    </row>
    <row r="3103" customHeight="true" spans="1:6">
      <c r="A3103"/>
      <c r="B3103" s="242"/>
      <c r="C3103" s="208"/>
      <c r="D3103" s="208"/>
      <c r="E3103" s="208"/>
      <c r="F3103" s="208"/>
    </row>
    <row r="3104" customHeight="true" spans="1:6">
      <c r="A3104"/>
      <c r="B3104" s="242"/>
      <c r="C3104" s="208"/>
      <c r="D3104" s="208"/>
      <c r="E3104" s="208"/>
      <c r="F3104" s="208"/>
    </row>
    <row r="3105" customHeight="true" spans="1:6">
      <c r="A3105"/>
      <c r="B3105" s="242"/>
      <c r="C3105" s="208"/>
      <c r="D3105" s="208"/>
      <c r="E3105" s="208"/>
      <c r="F3105" s="208"/>
    </row>
    <row r="3106" customHeight="true" spans="1:6">
      <c r="A3106"/>
      <c r="B3106" s="242"/>
      <c r="C3106" s="208"/>
      <c r="D3106" s="208"/>
      <c r="E3106" s="208"/>
      <c r="F3106" s="208"/>
    </row>
    <row r="3107" customHeight="true" spans="1:6">
      <c r="A3107"/>
      <c r="B3107" s="242"/>
      <c r="C3107" s="208"/>
      <c r="D3107" s="208"/>
      <c r="E3107" s="208"/>
      <c r="F3107" s="208"/>
    </row>
    <row r="3108" customHeight="true" spans="1:6">
      <c r="A3108"/>
      <c r="B3108" s="242"/>
      <c r="C3108" s="208"/>
      <c r="D3108" s="208"/>
      <c r="E3108" s="208"/>
      <c r="F3108" s="208"/>
    </row>
    <row r="3109" customHeight="true" spans="1:6">
      <c r="A3109"/>
      <c r="B3109" s="242"/>
      <c r="C3109" s="208"/>
      <c r="D3109" s="208"/>
      <c r="E3109" s="208"/>
      <c r="F3109" s="208"/>
    </row>
    <row r="3110" customHeight="true" spans="1:6">
      <c r="A3110"/>
      <c r="B3110" s="242"/>
      <c r="C3110" s="208"/>
      <c r="D3110" s="208"/>
      <c r="E3110" s="208"/>
      <c r="F3110" s="208"/>
    </row>
    <row r="3111" customHeight="true" spans="1:6">
      <c r="A3111"/>
      <c r="B3111" s="242"/>
      <c r="C3111" s="208"/>
      <c r="D3111" s="208"/>
      <c r="E3111" s="208"/>
      <c r="F3111" s="208"/>
    </row>
    <row r="3112" customHeight="true" spans="1:6">
      <c r="A3112"/>
      <c r="B3112" s="242"/>
      <c r="C3112" s="208"/>
      <c r="D3112" s="208"/>
      <c r="E3112" s="208"/>
      <c r="F3112" s="208"/>
    </row>
    <row r="3113" customHeight="true" spans="1:6">
      <c r="A3113"/>
      <c r="B3113" s="242"/>
      <c r="C3113" s="208"/>
      <c r="D3113" s="208"/>
      <c r="E3113" s="208"/>
      <c r="F3113" s="208"/>
    </row>
    <row r="3114" customHeight="true" spans="1:6">
      <c r="A3114"/>
      <c r="B3114" s="242"/>
      <c r="C3114" s="208"/>
      <c r="D3114" s="208"/>
      <c r="E3114" s="208"/>
      <c r="F3114" s="208"/>
    </row>
    <row r="3115" customHeight="true" spans="1:6">
      <c r="A3115"/>
      <c r="B3115" s="242"/>
      <c r="C3115" s="208"/>
      <c r="D3115" s="208"/>
      <c r="E3115" s="208"/>
      <c r="F3115" s="208"/>
    </row>
    <row r="3116" customHeight="true" spans="1:6">
      <c r="A3116"/>
      <c r="B3116" s="242"/>
      <c r="C3116" s="208"/>
      <c r="D3116" s="208"/>
      <c r="E3116" s="208"/>
      <c r="F3116" s="208"/>
    </row>
    <row r="3117" customHeight="true" spans="1:6">
      <c r="A3117"/>
      <c r="B3117" s="242"/>
      <c r="C3117" s="208"/>
      <c r="D3117" s="208"/>
      <c r="E3117" s="208"/>
      <c r="F3117" s="208"/>
    </row>
    <row r="3118" customHeight="true" spans="1:6">
      <c r="A3118"/>
      <c r="B3118" s="242"/>
      <c r="C3118" s="208"/>
      <c r="D3118" s="208"/>
      <c r="E3118" s="208"/>
      <c r="F3118" s="208"/>
    </row>
    <row r="3119" customHeight="true" spans="1:6">
      <c r="A3119"/>
      <c r="B3119" s="242"/>
      <c r="C3119" s="208"/>
      <c r="D3119" s="208"/>
      <c r="E3119" s="208"/>
      <c r="F3119" s="208"/>
    </row>
    <row r="3120" customHeight="true" spans="1:6">
      <c r="A3120"/>
      <c r="B3120" s="242"/>
      <c r="C3120" s="208"/>
      <c r="D3120" s="208"/>
      <c r="E3120" s="208"/>
      <c r="F3120" s="208"/>
    </row>
    <row r="3121" customHeight="true" spans="1:6">
      <c r="A3121"/>
      <c r="B3121" s="242"/>
      <c r="C3121" s="208"/>
      <c r="D3121" s="208"/>
      <c r="E3121" s="208"/>
      <c r="F3121" s="208"/>
    </row>
    <row r="3122" customHeight="true" spans="1:6">
      <c r="A3122"/>
      <c r="B3122" s="242"/>
      <c r="C3122" s="208"/>
      <c r="D3122" s="208"/>
      <c r="E3122" s="208"/>
      <c r="F3122" s="208"/>
    </row>
    <row r="3123" customHeight="true" spans="1:6">
      <c r="A3123"/>
      <c r="B3123" s="242"/>
      <c r="C3123" s="208"/>
      <c r="D3123" s="208"/>
      <c r="E3123" s="208"/>
      <c r="F3123" s="208"/>
    </row>
    <row r="3124" customHeight="true" spans="1:6">
      <c r="A3124"/>
      <c r="B3124" s="242"/>
      <c r="C3124" s="208"/>
      <c r="D3124" s="208"/>
      <c r="E3124" s="208"/>
      <c r="F3124" s="208"/>
    </row>
    <row r="3125" customHeight="true" spans="1:6">
      <c r="A3125"/>
      <c r="B3125" s="242"/>
      <c r="C3125" s="208"/>
      <c r="D3125" s="208"/>
      <c r="E3125" s="208"/>
      <c r="F3125" s="208"/>
    </row>
    <row r="3126" customHeight="true" spans="1:6">
      <c r="A3126"/>
      <c r="B3126" s="242"/>
      <c r="C3126" s="208"/>
      <c r="D3126" s="208"/>
      <c r="E3126" s="208"/>
      <c r="F3126" s="208"/>
    </row>
    <row r="3127" customHeight="true" spans="1:6">
      <c r="A3127"/>
      <c r="B3127" s="242"/>
      <c r="C3127" s="208"/>
      <c r="D3127" s="208"/>
      <c r="E3127" s="208"/>
      <c r="F3127" s="208"/>
    </row>
    <row r="3128" customHeight="true" spans="1:6">
      <c r="A3128"/>
      <c r="B3128" s="242"/>
      <c r="C3128" s="208"/>
      <c r="D3128" s="208"/>
      <c r="E3128" s="208"/>
      <c r="F3128" s="208"/>
    </row>
    <row r="3129" customHeight="true" spans="1:6">
      <c r="A3129"/>
      <c r="B3129" s="242"/>
      <c r="C3129" s="208"/>
      <c r="D3129" s="208"/>
      <c r="E3129" s="208"/>
      <c r="F3129" s="208"/>
    </row>
    <row r="3130" customHeight="true" spans="1:6">
      <c r="A3130"/>
      <c r="B3130" s="242"/>
      <c r="C3130" s="208"/>
      <c r="D3130" s="208"/>
      <c r="E3130" s="208"/>
      <c r="F3130" s="208"/>
    </row>
    <row r="3131" customHeight="true" spans="1:6">
      <c r="A3131"/>
      <c r="B3131" s="242"/>
      <c r="C3131" s="208"/>
      <c r="D3131" s="208"/>
      <c r="E3131" s="208"/>
      <c r="F3131" s="208"/>
    </row>
    <row r="3132" customHeight="true" spans="1:6">
      <c r="A3132"/>
      <c r="B3132" s="242"/>
      <c r="C3132" s="208"/>
      <c r="D3132" s="208"/>
      <c r="E3132" s="208"/>
      <c r="F3132" s="208"/>
    </row>
    <row r="3133" customHeight="true" spans="1:6">
      <c r="A3133"/>
      <c r="B3133" s="242"/>
      <c r="C3133" s="208"/>
      <c r="D3133" s="208"/>
      <c r="E3133" s="208"/>
      <c r="F3133" s="208"/>
    </row>
    <row r="3134" customHeight="true" spans="1:6">
      <c r="A3134"/>
      <c r="B3134" s="242"/>
      <c r="C3134" s="208"/>
      <c r="D3134" s="208"/>
      <c r="E3134" s="208"/>
      <c r="F3134" s="208"/>
    </row>
    <row r="3135" customHeight="true" spans="1:6">
      <c r="A3135"/>
      <c r="B3135" s="242"/>
      <c r="C3135" s="208"/>
      <c r="D3135" s="208"/>
      <c r="E3135" s="208"/>
      <c r="F3135" s="208"/>
    </row>
    <row r="3136" customHeight="true" spans="1:6">
      <c r="A3136"/>
      <c r="B3136" s="242"/>
      <c r="C3136" s="208"/>
      <c r="D3136" s="208"/>
      <c r="E3136" s="208"/>
      <c r="F3136" s="208"/>
    </row>
    <row r="3137" customHeight="true" spans="1:6">
      <c r="A3137"/>
      <c r="B3137" s="242"/>
      <c r="C3137" s="208"/>
      <c r="D3137" s="208"/>
      <c r="E3137" s="208"/>
      <c r="F3137" s="208"/>
    </row>
    <row r="3138" customHeight="true" spans="1:6">
      <c r="A3138"/>
      <c r="B3138" s="242"/>
      <c r="C3138" s="208"/>
      <c r="D3138" s="208"/>
      <c r="E3138" s="208"/>
      <c r="F3138" s="208"/>
    </row>
    <row r="3139" customHeight="true" spans="1:6">
      <c r="A3139"/>
      <c r="B3139" s="242"/>
      <c r="C3139" s="208"/>
      <c r="D3139" s="208"/>
      <c r="E3139" s="208"/>
      <c r="F3139" s="208"/>
    </row>
    <row r="3140" customHeight="true" spans="1:6">
      <c r="A3140"/>
      <c r="B3140" s="242"/>
      <c r="C3140" s="208"/>
      <c r="D3140" s="208"/>
      <c r="E3140" s="208"/>
      <c r="F3140" s="208"/>
    </row>
    <row r="3141" customHeight="true" spans="1:6">
      <c r="A3141"/>
      <c r="B3141" s="242"/>
      <c r="C3141" s="208"/>
      <c r="D3141" s="208"/>
      <c r="E3141" s="208"/>
      <c r="F3141" s="208"/>
    </row>
    <row r="3142" customHeight="true" spans="1:6">
      <c r="A3142"/>
      <c r="B3142" s="242"/>
      <c r="C3142" s="208"/>
      <c r="D3142" s="208"/>
      <c r="E3142" s="208"/>
      <c r="F3142" s="208"/>
    </row>
    <row r="3143" customHeight="true" spans="1:6">
      <c r="A3143"/>
      <c r="B3143" s="242"/>
      <c r="C3143" s="208"/>
      <c r="D3143" s="208"/>
      <c r="E3143" s="208"/>
      <c r="F3143" s="208"/>
    </row>
    <row r="3144" customHeight="true" spans="1:6">
      <c r="A3144"/>
      <c r="B3144" s="242"/>
      <c r="C3144" s="208"/>
      <c r="D3144" s="208"/>
      <c r="E3144" s="208"/>
      <c r="F3144" s="208"/>
    </row>
    <row r="3145" customHeight="true" spans="1:6">
      <c r="A3145"/>
      <c r="B3145" s="242"/>
      <c r="C3145" s="208"/>
      <c r="D3145" s="208"/>
      <c r="E3145" s="208"/>
      <c r="F3145" s="208"/>
    </row>
    <row r="3146" customHeight="true" spans="1:6">
      <c r="A3146"/>
      <c r="B3146" s="242"/>
      <c r="C3146" s="208"/>
      <c r="D3146" s="208"/>
      <c r="E3146" s="208"/>
      <c r="F3146" s="208"/>
    </row>
    <row r="3147" customHeight="true" spans="1:6">
      <c r="A3147"/>
      <c r="B3147" s="242"/>
      <c r="C3147" s="208"/>
      <c r="D3147" s="208"/>
      <c r="E3147" s="208"/>
      <c r="F3147" s="208"/>
    </row>
    <row r="3148" customHeight="true" spans="1:6">
      <c r="A3148"/>
      <c r="B3148" s="242"/>
      <c r="C3148" s="208"/>
      <c r="D3148" s="208"/>
      <c r="E3148" s="208"/>
      <c r="F3148" s="208"/>
    </row>
    <row r="3149" customHeight="true" spans="1:6">
      <c r="A3149"/>
      <c r="B3149" s="242"/>
      <c r="C3149" s="208"/>
      <c r="D3149" s="208"/>
      <c r="E3149" s="208"/>
      <c r="F3149" s="208"/>
    </row>
    <row r="3150" customHeight="true" spans="1:6">
      <c r="A3150"/>
      <c r="B3150" s="242"/>
      <c r="C3150" s="208"/>
      <c r="D3150" s="208"/>
      <c r="E3150" s="208"/>
      <c r="F3150" s="208"/>
    </row>
    <row r="3151" customHeight="true" spans="1:6">
      <c r="A3151"/>
      <c r="B3151" s="242"/>
      <c r="C3151" s="208"/>
      <c r="D3151" s="208"/>
      <c r="E3151" s="208"/>
      <c r="F3151" s="208"/>
    </row>
    <row r="3152" customHeight="true" spans="1:6">
      <c r="A3152"/>
      <c r="B3152" s="242"/>
      <c r="C3152" s="208"/>
      <c r="D3152" s="208"/>
      <c r="E3152" s="208"/>
      <c r="F3152" s="208"/>
    </row>
    <row r="3153" customHeight="true" spans="1:6">
      <c r="A3153"/>
      <c r="B3153" s="242"/>
      <c r="C3153" s="208"/>
      <c r="D3153" s="208"/>
      <c r="E3153" s="208"/>
      <c r="F3153" s="208"/>
    </row>
    <row r="3154" customHeight="true" spans="1:6">
      <c r="A3154"/>
      <c r="B3154" s="242"/>
      <c r="C3154" s="208"/>
      <c r="D3154" s="208"/>
      <c r="E3154" s="208"/>
      <c r="F3154" s="208"/>
    </row>
    <row r="3155" customHeight="true" spans="1:6">
      <c r="A3155"/>
      <c r="B3155" s="242"/>
      <c r="C3155" s="208"/>
      <c r="D3155" s="208"/>
      <c r="E3155" s="208"/>
      <c r="F3155" s="208"/>
    </row>
    <row r="3156" customHeight="true" spans="1:6">
      <c r="A3156"/>
      <c r="B3156" s="242"/>
      <c r="C3156" s="208"/>
      <c r="D3156" s="208"/>
      <c r="E3156" s="208"/>
      <c r="F3156" s="208"/>
    </row>
    <row r="3157" customHeight="true" spans="1:6">
      <c r="A3157"/>
      <c r="B3157" s="242"/>
      <c r="C3157" s="208"/>
      <c r="D3157" s="208"/>
      <c r="E3157" s="208"/>
      <c r="F3157" s="208"/>
    </row>
    <row r="3158" customHeight="true" spans="1:6">
      <c r="A3158"/>
      <c r="B3158" s="242"/>
      <c r="C3158" s="208"/>
      <c r="D3158" s="208"/>
      <c r="E3158" s="208"/>
      <c r="F3158" s="208"/>
    </row>
    <row r="3159" customHeight="true" spans="1:6">
      <c r="A3159"/>
      <c r="B3159" s="242"/>
      <c r="C3159" s="208"/>
      <c r="D3159" s="208"/>
      <c r="E3159" s="208"/>
      <c r="F3159" s="208"/>
    </row>
    <row r="3160" customHeight="true" spans="1:6">
      <c r="A3160"/>
      <c r="B3160" s="242"/>
      <c r="C3160" s="208"/>
      <c r="D3160" s="208"/>
      <c r="E3160" s="208"/>
      <c r="F3160" s="208"/>
    </row>
    <row r="3161" customHeight="true" spans="1:6">
      <c r="A3161"/>
      <c r="B3161" s="242"/>
      <c r="C3161" s="208"/>
      <c r="D3161" s="208"/>
      <c r="E3161" s="208"/>
      <c r="F3161" s="208"/>
    </row>
    <row r="3162" customHeight="true" spans="1:6">
      <c r="A3162"/>
      <c r="B3162" s="242"/>
      <c r="C3162" s="208"/>
      <c r="D3162" s="208"/>
      <c r="E3162" s="208"/>
      <c r="F3162" s="208"/>
    </row>
    <row r="3163" customHeight="true" spans="1:6">
      <c r="A3163"/>
      <c r="B3163" s="242"/>
      <c r="C3163" s="208"/>
      <c r="D3163" s="208"/>
      <c r="E3163" s="208"/>
      <c r="F3163" s="208"/>
    </row>
    <row r="3164" customHeight="true" spans="1:6">
      <c r="A3164"/>
      <c r="B3164" s="242"/>
      <c r="C3164" s="208"/>
      <c r="D3164" s="208"/>
      <c r="E3164" s="208"/>
      <c r="F3164" s="208"/>
    </row>
    <row r="3165" customHeight="true" spans="1:6">
      <c r="A3165"/>
      <c r="B3165" s="242"/>
      <c r="C3165" s="208"/>
      <c r="D3165" s="208"/>
      <c r="E3165" s="208"/>
      <c r="F3165" s="208"/>
    </row>
    <row r="3166" customHeight="true" spans="1:6">
      <c r="A3166"/>
      <c r="B3166" s="242"/>
      <c r="C3166" s="208"/>
      <c r="D3166" s="208"/>
      <c r="E3166" s="208"/>
      <c r="F3166" s="208"/>
    </row>
    <row r="3167" customHeight="true" spans="1:6">
      <c r="A3167"/>
      <c r="B3167" s="242"/>
      <c r="C3167" s="208"/>
      <c r="D3167" s="208"/>
      <c r="E3167" s="208"/>
      <c r="F3167" s="208"/>
    </row>
    <row r="3168" customHeight="true" spans="1:6">
      <c r="A3168"/>
      <c r="B3168" s="242"/>
      <c r="C3168" s="208"/>
      <c r="D3168" s="208"/>
      <c r="E3168" s="208"/>
      <c r="F3168" s="208"/>
    </row>
    <row r="3169" customHeight="true" spans="1:6">
      <c r="A3169"/>
      <c r="B3169" s="242"/>
      <c r="C3169" s="208"/>
      <c r="D3169" s="208"/>
      <c r="E3169" s="208"/>
      <c r="F3169" s="208"/>
    </row>
    <row r="3170" customHeight="true" spans="1:6">
      <c r="A3170"/>
      <c r="B3170" s="242"/>
      <c r="C3170" s="208"/>
      <c r="D3170" s="208"/>
      <c r="E3170" s="208"/>
      <c r="F3170" s="208"/>
    </row>
    <row r="3171" customHeight="true" spans="1:6">
      <c r="A3171"/>
      <c r="B3171" s="242"/>
      <c r="C3171" s="208"/>
      <c r="D3171" s="208"/>
      <c r="E3171" s="208"/>
      <c r="F3171" s="208"/>
    </row>
    <row r="3172" customHeight="true" spans="1:6">
      <c r="A3172"/>
      <c r="B3172" s="242"/>
      <c r="C3172" s="208"/>
      <c r="D3172" s="208"/>
      <c r="E3172" s="208"/>
      <c r="F3172" s="208"/>
    </row>
    <row r="3173" customHeight="true" spans="1:6">
      <c r="A3173"/>
      <c r="B3173" s="242"/>
      <c r="C3173" s="208"/>
      <c r="D3173" s="208"/>
      <c r="E3173" s="208"/>
      <c r="F3173" s="208"/>
    </row>
    <row r="3174" customHeight="true" spans="1:6">
      <c r="A3174"/>
      <c r="B3174" s="242"/>
      <c r="C3174" s="208"/>
      <c r="D3174" s="208"/>
      <c r="E3174" s="208"/>
      <c r="F3174" s="208"/>
    </row>
    <row r="3175" customHeight="true" spans="1:6">
      <c r="A3175"/>
      <c r="B3175" s="242"/>
      <c r="C3175" s="208"/>
      <c r="D3175" s="208"/>
      <c r="E3175" s="208"/>
      <c r="F3175" s="208"/>
    </row>
    <row r="3176" customHeight="true" spans="1:6">
      <c r="A3176"/>
      <c r="B3176" s="242"/>
      <c r="C3176" s="208"/>
      <c r="D3176" s="208"/>
      <c r="E3176" s="208"/>
      <c r="F3176" s="208"/>
    </row>
    <row r="3177" customHeight="true" spans="1:6">
      <c r="A3177"/>
      <c r="B3177" s="242"/>
      <c r="C3177" s="208"/>
      <c r="D3177" s="208"/>
      <c r="E3177" s="208"/>
      <c r="F3177" s="208"/>
    </row>
    <row r="3178" customHeight="true" spans="1:6">
      <c r="A3178"/>
      <c r="B3178" s="242"/>
      <c r="C3178" s="208"/>
      <c r="D3178" s="208"/>
      <c r="E3178" s="208"/>
      <c r="F3178" s="208"/>
    </row>
    <row r="3179" customHeight="true" spans="1:6">
      <c r="A3179"/>
      <c r="B3179" s="242"/>
      <c r="C3179" s="208"/>
      <c r="D3179" s="208"/>
      <c r="E3179" s="208"/>
      <c r="F3179" s="208"/>
    </row>
    <row r="3180" customHeight="true" spans="1:6">
      <c r="A3180"/>
      <c r="B3180" s="242"/>
      <c r="C3180" s="208"/>
      <c r="D3180" s="208"/>
      <c r="E3180" s="208"/>
      <c r="F3180" s="208"/>
    </row>
    <row r="3181" customHeight="true" spans="1:6">
      <c r="A3181"/>
      <c r="B3181" s="242"/>
      <c r="C3181" s="208"/>
      <c r="D3181" s="208"/>
      <c r="E3181" s="208"/>
      <c r="F3181" s="208"/>
    </row>
    <row r="3182" customHeight="true" spans="1:6">
      <c r="A3182"/>
      <c r="B3182" s="242"/>
      <c r="C3182" s="208"/>
      <c r="D3182" s="208"/>
      <c r="E3182" s="208"/>
      <c r="F3182" s="208"/>
    </row>
    <row r="3183" customHeight="true" spans="1:6">
      <c r="A3183"/>
      <c r="B3183" s="242"/>
      <c r="C3183" s="208"/>
      <c r="D3183" s="208"/>
      <c r="E3183" s="208"/>
      <c r="F3183" s="208"/>
    </row>
    <row r="3184" customHeight="true" spans="1:6">
      <c r="A3184"/>
      <c r="B3184" s="242"/>
      <c r="C3184" s="208"/>
      <c r="D3184" s="208"/>
      <c r="E3184" s="208"/>
      <c r="F3184" s="208"/>
    </row>
    <row r="3185" customHeight="true" spans="1:6">
      <c r="A3185"/>
      <c r="B3185" s="242"/>
      <c r="C3185" s="208"/>
      <c r="D3185" s="208"/>
      <c r="E3185" s="208"/>
      <c r="F3185" s="208"/>
    </row>
    <row r="3186" customHeight="true" spans="1:6">
      <c r="A3186"/>
      <c r="B3186" s="242"/>
      <c r="C3186" s="208"/>
      <c r="D3186" s="208"/>
      <c r="E3186" s="208"/>
      <c r="F3186" s="208"/>
    </row>
    <row r="3187" customHeight="true" spans="1:6">
      <c r="A3187"/>
      <c r="B3187" s="242"/>
      <c r="C3187" s="208"/>
      <c r="D3187" s="208"/>
      <c r="E3187" s="208"/>
      <c r="F3187" s="208"/>
    </row>
    <row r="3188" customHeight="true" spans="1:6">
      <c r="A3188"/>
      <c r="B3188" s="242"/>
      <c r="C3188" s="208"/>
      <c r="D3188" s="208"/>
      <c r="E3188" s="208"/>
      <c r="F3188" s="208"/>
    </row>
    <row r="3189" customHeight="true" spans="1:6">
      <c r="A3189"/>
      <c r="B3189" s="242"/>
      <c r="C3189" s="208"/>
      <c r="D3189" s="208"/>
      <c r="E3189" s="208"/>
      <c r="F3189" s="208"/>
    </row>
    <row r="3190" customHeight="true" spans="1:6">
      <c r="A3190"/>
      <c r="B3190" s="242"/>
      <c r="C3190" s="208"/>
      <c r="D3190" s="208"/>
      <c r="E3190" s="208"/>
      <c r="F3190" s="208"/>
    </row>
    <row r="3191" customHeight="true" spans="1:6">
      <c r="A3191"/>
      <c r="B3191" s="242"/>
      <c r="C3191" s="208"/>
      <c r="D3191" s="208"/>
      <c r="E3191" s="208"/>
      <c r="F3191" s="208"/>
    </row>
    <row r="3192" customHeight="true" spans="1:6">
      <c r="A3192"/>
      <c r="B3192" s="242"/>
      <c r="C3192" s="208"/>
      <c r="D3192" s="208"/>
      <c r="E3192" s="208"/>
      <c r="F3192" s="208"/>
    </row>
    <row r="3193" customHeight="true" spans="1:6">
      <c r="A3193"/>
      <c r="B3193" s="242"/>
      <c r="C3193" s="208"/>
      <c r="D3193" s="208"/>
      <c r="E3193" s="208"/>
      <c r="F3193" s="208"/>
    </row>
    <row r="3194" customHeight="true" spans="1:6">
      <c r="A3194"/>
      <c r="B3194" s="242"/>
      <c r="C3194" s="208"/>
      <c r="D3194" s="208"/>
      <c r="E3194" s="208"/>
      <c r="F3194" s="208"/>
    </row>
    <row r="3195" customHeight="true" spans="1:6">
      <c r="A3195"/>
      <c r="B3195" s="242"/>
      <c r="C3195" s="208"/>
      <c r="D3195" s="208"/>
      <c r="E3195" s="208"/>
      <c r="F3195" s="208"/>
    </row>
    <row r="3196" customHeight="true" spans="1:6">
      <c r="A3196"/>
      <c r="B3196" s="242"/>
      <c r="C3196" s="208"/>
      <c r="D3196" s="208"/>
      <c r="E3196" s="208"/>
      <c r="F3196" s="208"/>
    </row>
    <row r="3197" customHeight="true" spans="1:6">
      <c r="A3197"/>
      <c r="B3197" s="242"/>
      <c r="C3197" s="208"/>
      <c r="D3197" s="208"/>
      <c r="E3197" s="208"/>
      <c r="F3197" s="208"/>
    </row>
    <row r="3198" customHeight="true" spans="1:6">
      <c r="A3198"/>
      <c r="B3198" s="242"/>
      <c r="C3198" s="208"/>
      <c r="D3198" s="208"/>
      <c r="E3198" s="208"/>
      <c r="F3198" s="208"/>
    </row>
    <row r="3199" customHeight="true" spans="1:6">
      <c r="A3199"/>
      <c r="B3199" s="242"/>
      <c r="C3199" s="208"/>
      <c r="D3199" s="208"/>
      <c r="E3199" s="208"/>
      <c r="F3199" s="208"/>
    </row>
    <row r="3200" customHeight="true" spans="1:6">
      <c r="A3200"/>
      <c r="B3200" s="242"/>
      <c r="C3200" s="208"/>
      <c r="D3200" s="208"/>
      <c r="E3200" s="208"/>
      <c r="F3200" s="208"/>
    </row>
    <row r="3201" customHeight="true" spans="1:6">
      <c r="A3201"/>
      <c r="B3201" s="242"/>
      <c r="C3201" s="208"/>
      <c r="D3201" s="208"/>
      <c r="E3201" s="208"/>
      <c r="F3201" s="208"/>
    </row>
    <row r="3202" customHeight="true" spans="1:6">
      <c r="A3202"/>
      <c r="B3202" s="242"/>
      <c r="C3202" s="208"/>
      <c r="D3202" s="208"/>
      <c r="E3202" s="208"/>
      <c r="F3202" s="208"/>
    </row>
    <row r="3203" customHeight="true" spans="1:6">
      <c r="A3203"/>
      <c r="B3203" s="242"/>
      <c r="C3203" s="208"/>
      <c r="D3203" s="208"/>
      <c r="E3203" s="208"/>
      <c r="F3203" s="208"/>
    </row>
    <row r="3204" customHeight="true" spans="1:6">
      <c r="A3204"/>
      <c r="B3204" s="242"/>
      <c r="C3204" s="208"/>
      <c r="D3204" s="208"/>
      <c r="E3204" s="208"/>
      <c r="F3204" s="208"/>
    </row>
    <row r="3205" customHeight="true" spans="1:6">
      <c r="A3205"/>
      <c r="B3205" s="242"/>
      <c r="C3205" s="208"/>
      <c r="D3205" s="208"/>
      <c r="E3205" s="208"/>
      <c r="F3205" s="208"/>
    </row>
    <row r="3206" customHeight="true" spans="1:6">
      <c r="A3206"/>
      <c r="B3206" s="242"/>
      <c r="C3206" s="208"/>
      <c r="D3206" s="208"/>
      <c r="E3206" s="208"/>
      <c r="F3206" s="208"/>
    </row>
    <row r="3207" customHeight="true" spans="1:6">
      <c r="A3207"/>
      <c r="B3207" s="242"/>
      <c r="C3207" s="208"/>
      <c r="D3207" s="208"/>
      <c r="E3207" s="208"/>
      <c r="F3207" s="208"/>
    </row>
    <row r="3208" customHeight="true" spans="1:6">
      <c r="A3208"/>
      <c r="B3208" s="242"/>
      <c r="C3208" s="208"/>
      <c r="D3208" s="208"/>
      <c r="E3208" s="208"/>
      <c r="F3208" s="208"/>
    </row>
    <row r="3209" customHeight="true" spans="1:6">
      <c r="A3209"/>
      <c r="B3209" s="242"/>
      <c r="C3209" s="208"/>
      <c r="D3209" s="208"/>
      <c r="E3209" s="208"/>
      <c r="F3209" s="208"/>
    </row>
    <row r="3210" customHeight="true" spans="1:6">
      <c r="A3210"/>
      <c r="B3210" s="242"/>
      <c r="C3210" s="208"/>
      <c r="D3210" s="208"/>
      <c r="E3210" s="208"/>
      <c r="F3210" s="208"/>
    </row>
    <row r="3211" customHeight="true" spans="1:6">
      <c r="A3211"/>
      <c r="B3211" s="242"/>
      <c r="C3211" s="208"/>
      <c r="D3211" s="208"/>
      <c r="E3211" s="208"/>
      <c r="F3211" s="208"/>
    </row>
    <row r="3212" customHeight="true" spans="1:6">
      <c r="A3212"/>
      <c r="B3212" s="242"/>
      <c r="C3212" s="208"/>
      <c r="D3212" s="208"/>
      <c r="E3212" s="208"/>
      <c r="F3212" s="208"/>
    </row>
    <row r="3213" customHeight="true" spans="1:6">
      <c r="A3213"/>
      <c r="B3213" s="242"/>
      <c r="C3213" s="208"/>
      <c r="D3213" s="208"/>
      <c r="E3213" s="208"/>
      <c r="F3213" s="208"/>
    </row>
    <row r="3214" customHeight="true" spans="1:6">
      <c r="A3214"/>
      <c r="B3214" s="242"/>
      <c r="C3214" s="208"/>
      <c r="D3214" s="208"/>
      <c r="E3214" s="208"/>
      <c r="F3214" s="208"/>
    </row>
    <row r="3215" customHeight="true" spans="1:6">
      <c r="A3215"/>
      <c r="B3215" s="242"/>
      <c r="C3215" s="208"/>
      <c r="D3215" s="208"/>
      <c r="E3215" s="208"/>
      <c r="F3215" s="208"/>
    </row>
    <row r="3216" customHeight="true" spans="1:6">
      <c r="A3216"/>
      <c r="B3216" s="242"/>
      <c r="C3216" s="208"/>
      <c r="D3216" s="208"/>
      <c r="E3216" s="208"/>
      <c r="F3216" s="208"/>
    </row>
    <row r="3217" customHeight="true" spans="1:6">
      <c r="A3217"/>
      <c r="B3217" s="242"/>
      <c r="C3217" s="208"/>
      <c r="D3217" s="208"/>
      <c r="E3217" s="208"/>
      <c r="F3217" s="208"/>
    </row>
    <row r="3218" customHeight="true" spans="1:6">
      <c r="A3218"/>
      <c r="B3218" s="242"/>
      <c r="C3218" s="208"/>
      <c r="D3218" s="208"/>
      <c r="E3218" s="208"/>
      <c r="F3218" s="208"/>
    </row>
    <row r="3219" customHeight="true" spans="1:6">
      <c r="A3219"/>
      <c r="B3219" s="242"/>
      <c r="C3219" s="208"/>
      <c r="D3219" s="208"/>
      <c r="E3219" s="208"/>
      <c r="F3219" s="208"/>
    </row>
    <row r="3220" customHeight="true" spans="1:6">
      <c r="A3220"/>
      <c r="B3220" s="242"/>
      <c r="C3220" s="208"/>
      <c r="D3220" s="208"/>
      <c r="E3220" s="208"/>
      <c r="F3220" s="208"/>
    </row>
    <row r="3221" customHeight="true" spans="1:6">
      <c r="A3221"/>
      <c r="B3221" s="242"/>
      <c r="C3221" s="208"/>
      <c r="D3221" s="208"/>
      <c r="E3221" s="208"/>
      <c r="F3221" s="208"/>
    </row>
    <row r="3222" customHeight="true" spans="1:6">
      <c r="A3222"/>
      <c r="B3222" s="242"/>
      <c r="C3222" s="208"/>
      <c r="D3222" s="208"/>
      <c r="E3222" s="208"/>
      <c r="F3222" s="208"/>
    </row>
    <row r="3223" customHeight="true" spans="1:6">
      <c r="A3223"/>
      <c r="B3223" s="242"/>
      <c r="C3223" s="208"/>
      <c r="D3223" s="208"/>
      <c r="E3223" s="208"/>
      <c r="F3223" s="208"/>
    </row>
    <row r="3224" customHeight="true" spans="1:6">
      <c r="A3224"/>
      <c r="B3224" s="242"/>
      <c r="C3224" s="208"/>
      <c r="D3224" s="208"/>
      <c r="E3224" s="208"/>
      <c r="F3224" s="208"/>
    </row>
    <row r="3225" customHeight="true" spans="1:6">
      <c r="A3225"/>
      <c r="B3225" s="242"/>
      <c r="C3225" s="208"/>
      <c r="D3225" s="208"/>
      <c r="E3225" s="208"/>
      <c r="F3225" s="208"/>
    </row>
    <row r="3226" customHeight="true" spans="1:6">
      <c r="A3226"/>
      <c r="B3226" s="242"/>
      <c r="C3226" s="208"/>
      <c r="D3226" s="208"/>
      <c r="E3226" s="208"/>
      <c r="F3226" s="208"/>
    </row>
    <row r="3227" customHeight="true" spans="1:6">
      <c r="A3227"/>
      <c r="B3227" s="242"/>
      <c r="C3227" s="208"/>
      <c r="D3227" s="208"/>
      <c r="E3227" s="208"/>
      <c r="F3227" s="208"/>
    </row>
    <row r="3228" customHeight="true" spans="1:6">
      <c r="A3228"/>
      <c r="B3228" s="242"/>
      <c r="C3228" s="208"/>
      <c r="D3228" s="208"/>
      <c r="E3228" s="208"/>
      <c r="F3228" s="208"/>
    </row>
    <row r="3229" customHeight="true" spans="1:6">
      <c r="A3229"/>
      <c r="B3229" s="242"/>
      <c r="C3229" s="208"/>
      <c r="D3229" s="208"/>
      <c r="E3229" s="208"/>
      <c r="F3229" s="208"/>
    </row>
    <row r="3230" customHeight="true" spans="1:6">
      <c r="A3230"/>
      <c r="B3230" s="242"/>
      <c r="C3230" s="208"/>
      <c r="D3230" s="208"/>
      <c r="E3230" s="208"/>
      <c r="F3230" s="208"/>
    </row>
    <row r="3231" customHeight="true" spans="1:6">
      <c r="A3231"/>
      <c r="B3231" s="242"/>
      <c r="C3231" s="208"/>
      <c r="D3231" s="208"/>
      <c r="E3231" s="208"/>
      <c r="F3231" s="208"/>
    </row>
    <row r="3232" customHeight="true" spans="1:6">
      <c r="A3232"/>
      <c r="B3232" s="242"/>
      <c r="C3232" s="208"/>
      <c r="D3232" s="208"/>
      <c r="E3232" s="208"/>
      <c r="F3232" s="208"/>
    </row>
    <row r="3233" customHeight="true" spans="1:6">
      <c r="A3233"/>
      <c r="B3233" s="242"/>
      <c r="C3233" s="208"/>
      <c r="D3233" s="208"/>
      <c r="E3233" s="208"/>
      <c r="F3233" s="208"/>
    </row>
    <row r="3234" customHeight="true" spans="1:6">
      <c r="A3234"/>
      <c r="B3234" s="242"/>
      <c r="C3234" s="208"/>
      <c r="D3234" s="208"/>
      <c r="E3234" s="208"/>
      <c r="F3234" s="208"/>
    </row>
    <row r="3235" customHeight="true" spans="1:6">
      <c r="A3235"/>
      <c r="B3235" s="242"/>
      <c r="C3235" s="208"/>
      <c r="D3235" s="208"/>
      <c r="E3235" s="208"/>
      <c r="F3235" s="208"/>
    </row>
    <row r="3236" customHeight="true" spans="1:6">
      <c r="A3236"/>
      <c r="B3236" s="242"/>
      <c r="C3236" s="208"/>
      <c r="D3236" s="208"/>
      <c r="E3236" s="208"/>
      <c r="F3236" s="208"/>
    </row>
    <row r="3237" customHeight="true" spans="1:6">
      <c r="A3237"/>
      <c r="B3237" s="242"/>
      <c r="C3237" s="208"/>
      <c r="D3237" s="208"/>
      <c r="E3237" s="208"/>
      <c r="F3237" s="208"/>
    </row>
    <row r="3238" customHeight="true" spans="1:6">
      <c r="A3238"/>
      <c r="B3238" s="242"/>
      <c r="C3238" s="208"/>
      <c r="D3238" s="208"/>
      <c r="E3238" s="208"/>
      <c r="F3238" s="208"/>
    </row>
    <row r="3239" customHeight="true" spans="1:6">
      <c r="A3239"/>
      <c r="B3239" s="242"/>
      <c r="C3239" s="208"/>
      <c r="D3239" s="208"/>
      <c r="E3239" s="208"/>
      <c r="F3239" s="208"/>
    </row>
    <row r="3240" customHeight="true" spans="1:6">
      <c r="A3240"/>
      <c r="B3240" s="242"/>
      <c r="C3240" s="208"/>
      <c r="D3240" s="208"/>
      <c r="E3240" s="208"/>
      <c r="F3240" s="208"/>
    </row>
    <row r="3241" customHeight="true" spans="1:6">
      <c r="A3241"/>
      <c r="B3241" s="242"/>
      <c r="C3241" s="208"/>
      <c r="D3241" s="208"/>
      <c r="E3241" s="208"/>
      <c r="F3241" s="208"/>
    </row>
    <row r="3242" customHeight="true" spans="1:6">
      <c r="A3242"/>
      <c r="B3242" s="242"/>
      <c r="C3242" s="208"/>
      <c r="D3242" s="208"/>
      <c r="E3242" s="208"/>
      <c r="F3242" s="208"/>
    </row>
    <row r="3243" customHeight="true" spans="1:6">
      <c r="A3243"/>
      <c r="B3243" s="242"/>
      <c r="C3243" s="208"/>
      <c r="D3243" s="208"/>
      <c r="E3243" s="208"/>
      <c r="F3243" s="208"/>
    </row>
    <row r="3244" customHeight="true" spans="1:6">
      <c r="A3244"/>
      <c r="B3244" s="242"/>
      <c r="C3244" s="208"/>
      <c r="D3244" s="208"/>
      <c r="E3244" s="208"/>
      <c r="F3244" s="208"/>
    </row>
    <row r="3245" customHeight="true" spans="1:6">
      <c r="A3245"/>
      <c r="B3245" s="242"/>
      <c r="C3245" s="208"/>
      <c r="D3245" s="208"/>
      <c r="E3245" s="208"/>
      <c r="F3245" s="208"/>
    </row>
    <row r="3246" customHeight="true" spans="1:6">
      <c r="A3246"/>
      <c r="B3246" s="242"/>
      <c r="C3246" s="208"/>
      <c r="D3246" s="208"/>
      <c r="E3246" s="208"/>
      <c r="F3246" s="208"/>
    </row>
    <row r="3247" customHeight="true" spans="1:6">
      <c r="A3247"/>
      <c r="B3247" s="242"/>
      <c r="C3247" s="208"/>
      <c r="D3247" s="208"/>
      <c r="E3247" s="208"/>
      <c r="F3247" s="208"/>
    </row>
    <row r="3248" customHeight="true" spans="1:6">
      <c r="A3248"/>
      <c r="B3248" s="242"/>
      <c r="C3248" s="208"/>
      <c r="D3248" s="208"/>
      <c r="E3248" s="208"/>
      <c r="F3248" s="208"/>
    </row>
    <row r="3249" customHeight="true" spans="1:6">
      <c r="A3249"/>
      <c r="B3249" s="242"/>
      <c r="C3249" s="208"/>
      <c r="D3249" s="208"/>
      <c r="E3249" s="208"/>
      <c r="F3249" s="208"/>
    </row>
    <row r="3250" customHeight="true" spans="1:6">
      <c r="A3250"/>
      <c r="B3250" s="242"/>
      <c r="C3250" s="208"/>
      <c r="D3250" s="208"/>
      <c r="E3250" s="208"/>
      <c r="F3250" s="208"/>
    </row>
    <row r="3251" customHeight="true" spans="1:6">
      <c r="A3251"/>
      <c r="B3251" s="242"/>
      <c r="C3251" s="208"/>
      <c r="D3251" s="208"/>
      <c r="E3251" s="208"/>
      <c r="F3251" s="208"/>
    </row>
    <row r="3252" customHeight="true" spans="1:6">
      <c r="A3252"/>
      <c r="B3252" s="242"/>
      <c r="C3252" s="208"/>
      <c r="D3252" s="208"/>
      <c r="E3252" s="208"/>
      <c r="F3252" s="208"/>
    </row>
    <row r="3253" customHeight="true" spans="1:6">
      <c r="A3253"/>
      <c r="B3253" s="242"/>
      <c r="C3253" s="208"/>
      <c r="D3253" s="208"/>
      <c r="E3253" s="208"/>
      <c r="F3253" s="208"/>
    </row>
    <row r="3254" customHeight="true" spans="1:6">
      <c r="A3254"/>
      <c r="B3254" s="242"/>
      <c r="C3254" s="208"/>
      <c r="D3254" s="208"/>
      <c r="E3254" s="208"/>
      <c r="F3254" s="208"/>
    </row>
    <row r="3255" customHeight="true" spans="1:6">
      <c r="A3255"/>
      <c r="B3255" s="242"/>
      <c r="C3255" s="208"/>
      <c r="D3255" s="208"/>
      <c r="E3255" s="208"/>
      <c r="F3255" s="208"/>
    </row>
    <row r="3256" customHeight="true" spans="1:6">
      <c r="A3256"/>
      <c r="B3256" s="242"/>
      <c r="C3256" s="208"/>
      <c r="D3256" s="208"/>
      <c r="E3256" s="208"/>
      <c r="F3256" s="208"/>
    </row>
    <row r="3257" customHeight="true" spans="1:6">
      <c r="A3257"/>
      <c r="B3257" s="242"/>
      <c r="C3257" s="208"/>
      <c r="D3257" s="208"/>
      <c r="E3257" s="208"/>
      <c r="F3257" s="208"/>
    </row>
    <row r="3258" customHeight="true" spans="1:6">
      <c r="A3258"/>
      <c r="B3258" s="242"/>
      <c r="C3258" s="208"/>
      <c r="D3258" s="208"/>
      <c r="E3258" s="208"/>
      <c r="F3258" s="208"/>
    </row>
    <row r="3259" customHeight="true" spans="1:6">
      <c r="A3259"/>
      <c r="B3259" s="242"/>
      <c r="C3259" s="208"/>
      <c r="D3259" s="208"/>
      <c r="E3259" s="208"/>
      <c r="F3259" s="208"/>
    </row>
    <row r="3260" customHeight="true" spans="1:6">
      <c r="A3260"/>
      <c r="B3260" s="242"/>
      <c r="C3260" s="208"/>
      <c r="D3260" s="208"/>
      <c r="E3260" s="208"/>
      <c r="F3260" s="208"/>
    </row>
    <row r="3261" customHeight="true" spans="1:6">
      <c r="A3261"/>
      <c r="B3261" s="242"/>
      <c r="C3261" s="208"/>
      <c r="D3261" s="208"/>
      <c r="E3261" s="208"/>
      <c r="F3261" s="208"/>
    </row>
    <row r="3262" customHeight="true" spans="1:6">
      <c r="A3262"/>
      <c r="B3262" s="242"/>
      <c r="C3262" s="208"/>
      <c r="D3262" s="208"/>
      <c r="E3262" s="208"/>
      <c r="F3262" s="208"/>
    </row>
    <row r="3263" customHeight="true" spans="1:6">
      <c r="A3263"/>
      <c r="B3263" s="242"/>
      <c r="C3263" s="208"/>
      <c r="D3263" s="208"/>
      <c r="E3263" s="208"/>
      <c r="F3263" s="208"/>
    </row>
    <row r="3264" customHeight="true" spans="1:6">
      <c r="A3264"/>
      <c r="B3264" s="242"/>
      <c r="C3264" s="208"/>
      <c r="D3264" s="208"/>
      <c r="E3264" s="208"/>
      <c r="F3264" s="208"/>
    </row>
    <row r="3265" customHeight="true" spans="1:6">
      <c r="A3265"/>
      <c r="B3265" s="242"/>
      <c r="C3265" s="208"/>
      <c r="D3265" s="208"/>
      <c r="E3265" s="208"/>
      <c r="F3265" s="208"/>
    </row>
    <row r="3266" customHeight="true" spans="1:6">
      <c r="A3266"/>
      <c r="B3266" s="242"/>
      <c r="C3266" s="208"/>
      <c r="D3266" s="208"/>
      <c r="E3266" s="208"/>
      <c r="F3266" s="208"/>
    </row>
    <row r="3267" customHeight="true" spans="1:6">
      <c r="A3267"/>
      <c r="B3267" s="242"/>
      <c r="C3267" s="208"/>
      <c r="D3267" s="208"/>
      <c r="E3267" s="208"/>
      <c r="F3267" s="208"/>
    </row>
    <row r="3268" customHeight="true" spans="1:6">
      <c r="A3268"/>
      <c r="B3268" s="242"/>
      <c r="C3268" s="208"/>
      <c r="D3268" s="208"/>
      <c r="E3268" s="208"/>
      <c r="F3268" s="208"/>
    </row>
    <row r="3269" customHeight="true" spans="1:6">
      <c r="A3269"/>
      <c r="B3269" s="242"/>
      <c r="C3269" s="208"/>
      <c r="D3269" s="208"/>
      <c r="E3269" s="208"/>
      <c r="F3269" s="208"/>
    </row>
    <row r="3270" customHeight="true" spans="1:6">
      <c r="A3270"/>
      <c r="B3270" s="242"/>
      <c r="C3270" s="208"/>
      <c r="D3270" s="208"/>
      <c r="E3270" s="208"/>
      <c r="F3270" s="208"/>
    </row>
    <row r="3271" customHeight="true" spans="1:6">
      <c r="A3271"/>
      <c r="B3271" s="242"/>
      <c r="C3271" s="208"/>
      <c r="D3271" s="208"/>
      <c r="E3271" s="208"/>
      <c r="F3271" s="208"/>
    </row>
    <row r="3272" customHeight="true" spans="1:6">
      <c r="A3272"/>
      <c r="B3272" s="242"/>
      <c r="C3272" s="208"/>
      <c r="D3272" s="208"/>
      <c r="E3272" s="208"/>
      <c r="F3272" s="208"/>
    </row>
    <row r="3273" customHeight="true" spans="1:6">
      <c r="A3273"/>
      <c r="B3273" s="242"/>
      <c r="C3273" s="208"/>
      <c r="D3273" s="208"/>
      <c r="E3273" s="208"/>
      <c r="F3273" s="208"/>
    </row>
    <row r="3274" customHeight="true" spans="1:6">
      <c r="A3274"/>
      <c r="B3274" s="242"/>
      <c r="C3274" s="208"/>
      <c r="D3274" s="208"/>
      <c r="E3274" s="208"/>
      <c r="F3274" s="208"/>
    </row>
    <row r="3275" customHeight="true" spans="1:6">
      <c r="A3275"/>
      <c r="B3275" s="242"/>
      <c r="C3275" s="208"/>
      <c r="D3275" s="208"/>
      <c r="E3275" s="208"/>
      <c r="F3275" s="208"/>
    </row>
    <row r="3276" customHeight="true" spans="1:6">
      <c r="A3276"/>
      <c r="B3276" s="242"/>
      <c r="C3276" s="208"/>
      <c r="D3276" s="208"/>
      <c r="E3276" s="208"/>
      <c r="F3276" s="208"/>
    </row>
    <row r="3277" customHeight="true" spans="1:6">
      <c r="A3277"/>
      <c r="B3277" s="242"/>
      <c r="C3277" s="208"/>
      <c r="D3277" s="208"/>
      <c r="E3277" s="208"/>
      <c r="F3277" s="208"/>
    </row>
    <row r="3278" customHeight="true" spans="1:6">
      <c r="A3278"/>
      <c r="B3278" s="242"/>
      <c r="C3278" s="208"/>
      <c r="D3278" s="208"/>
      <c r="E3278" s="208"/>
      <c r="F3278" s="208"/>
    </row>
    <row r="3279" customHeight="true" spans="1:6">
      <c r="A3279"/>
      <c r="B3279" s="242"/>
      <c r="C3279" s="208"/>
      <c r="D3279" s="208"/>
      <c r="E3279" s="208"/>
      <c r="F3279" s="208"/>
    </row>
    <row r="3280" customHeight="true" spans="1:6">
      <c r="A3280"/>
      <c r="B3280" s="242"/>
      <c r="C3280" s="208"/>
      <c r="D3280" s="208"/>
      <c r="E3280" s="208"/>
      <c r="F3280" s="208"/>
    </row>
    <row r="3281" customHeight="true" spans="1:6">
      <c r="A3281"/>
      <c r="B3281" s="242"/>
      <c r="C3281" s="208"/>
      <c r="D3281" s="208"/>
      <c r="E3281" s="208"/>
      <c r="F3281" s="208"/>
    </row>
    <row r="3282" customHeight="true" spans="1:6">
      <c r="A3282"/>
      <c r="B3282" s="242"/>
      <c r="C3282" s="208"/>
      <c r="D3282" s="208"/>
      <c r="E3282" s="208"/>
      <c r="F3282" s="208"/>
    </row>
    <row r="3283" customHeight="true" spans="1:6">
      <c r="A3283"/>
      <c r="B3283" s="242"/>
      <c r="C3283" s="208"/>
      <c r="D3283" s="208"/>
      <c r="E3283" s="208"/>
      <c r="F3283" s="208"/>
    </row>
    <row r="3284" customHeight="true" spans="1:6">
      <c r="A3284"/>
      <c r="B3284" s="242"/>
      <c r="C3284" s="208"/>
      <c r="D3284" s="208"/>
      <c r="E3284" s="208"/>
      <c r="F3284" s="208"/>
    </row>
    <row r="3285" customHeight="true" spans="1:6">
      <c r="A3285"/>
      <c r="B3285" s="242"/>
      <c r="C3285" s="208"/>
      <c r="D3285" s="208"/>
      <c r="E3285" s="208"/>
      <c r="F3285" s="208"/>
    </row>
    <row r="3286" customHeight="true" spans="1:6">
      <c r="A3286"/>
      <c r="B3286" s="242"/>
      <c r="C3286" s="208"/>
      <c r="D3286" s="208"/>
      <c r="E3286" s="208"/>
      <c r="F3286" s="208"/>
    </row>
    <row r="3287" customHeight="true" spans="1:6">
      <c r="A3287"/>
      <c r="B3287" s="242"/>
      <c r="C3287" s="208"/>
      <c r="D3287" s="208"/>
      <c r="E3287" s="208"/>
      <c r="F3287" s="208"/>
    </row>
    <row r="3288" customHeight="true" spans="1:6">
      <c r="A3288"/>
      <c r="B3288" s="242"/>
      <c r="C3288" s="208"/>
      <c r="D3288" s="208"/>
      <c r="E3288" s="208"/>
      <c r="F3288" s="208"/>
    </row>
    <row r="3289" customHeight="true" spans="1:6">
      <c r="A3289"/>
      <c r="B3289" s="242"/>
      <c r="C3289" s="208"/>
      <c r="D3289" s="208"/>
      <c r="E3289" s="208"/>
      <c r="F3289" s="208"/>
    </row>
    <row r="3290" customHeight="true" spans="1:6">
      <c r="A3290"/>
      <c r="B3290" s="242"/>
      <c r="C3290" s="208"/>
      <c r="D3290" s="208"/>
      <c r="E3290" s="208"/>
      <c r="F3290" s="208"/>
    </row>
    <row r="3291" customHeight="true" spans="1:6">
      <c r="A3291"/>
      <c r="B3291" s="242"/>
      <c r="C3291" s="208"/>
      <c r="D3291" s="208"/>
      <c r="E3291" s="208"/>
      <c r="F3291" s="208"/>
    </row>
    <row r="3292" customHeight="true" spans="1:6">
      <c r="A3292"/>
      <c r="B3292" s="242"/>
      <c r="C3292" s="208"/>
      <c r="D3292" s="208"/>
      <c r="E3292" s="208"/>
      <c r="F3292" s="208"/>
    </row>
    <row r="3293" customHeight="true" spans="1:6">
      <c r="A3293"/>
      <c r="B3293" s="242"/>
      <c r="C3293" s="208"/>
      <c r="D3293" s="208"/>
      <c r="E3293" s="208"/>
      <c r="F3293" s="208"/>
    </row>
    <row r="3294" customHeight="true" spans="1:6">
      <c r="A3294"/>
      <c r="B3294" s="242"/>
      <c r="C3294" s="208"/>
      <c r="D3294" s="208"/>
      <c r="E3294" s="208"/>
      <c r="F3294" s="208"/>
    </row>
    <row r="3295" customHeight="true" spans="1:6">
      <c r="A3295"/>
      <c r="B3295" s="242"/>
      <c r="C3295" s="208"/>
      <c r="D3295" s="208"/>
      <c r="E3295" s="208"/>
      <c r="F3295" s="208"/>
    </row>
    <row r="3296" customHeight="true" spans="1:6">
      <c r="A3296"/>
      <c r="B3296" s="242"/>
      <c r="C3296" s="208"/>
      <c r="D3296" s="208"/>
      <c r="E3296" s="208"/>
      <c r="F3296" s="208"/>
    </row>
    <row r="3297" customHeight="true" spans="1:6">
      <c r="A3297"/>
      <c r="B3297" s="242"/>
      <c r="C3297" s="208"/>
      <c r="D3297" s="208"/>
      <c r="E3297" s="208"/>
      <c r="F3297" s="208"/>
    </row>
    <row r="3298" customHeight="true" spans="1:6">
      <c r="A3298"/>
      <c r="B3298" s="242"/>
      <c r="C3298" s="208"/>
      <c r="D3298" s="208"/>
      <c r="E3298" s="208"/>
      <c r="F3298" s="208"/>
    </row>
    <row r="3299" customHeight="true" spans="1:6">
      <c r="A3299"/>
      <c r="B3299" s="242"/>
      <c r="C3299" s="208"/>
      <c r="D3299" s="208"/>
      <c r="E3299" s="208"/>
      <c r="F3299" s="208"/>
    </row>
    <row r="3300" customHeight="true" spans="1:6">
      <c r="A3300"/>
      <c r="B3300" s="242"/>
      <c r="C3300" s="208"/>
      <c r="D3300" s="208"/>
      <c r="E3300" s="208"/>
      <c r="F3300" s="208"/>
    </row>
    <row r="3301" customHeight="true" spans="1:6">
      <c r="A3301"/>
      <c r="B3301" s="242"/>
      <c r="C3301" s="208"/>
      <c r="D3301" s="208"/>
      <c r="E3301" s="208"/>
      <c r="F3301" s="208"/>
    </row>
    <row r="3302" customHeight="true" spans="1:6">
      <c r="A3302"/>
      <c r="B3302" s="242"/>
      <c r="C3302" s="208"/>
      <c r="D3302" s="208"/>
      <c r="E3302" s="208"/>
      <c r="F3302" s="208"/>
    </row>
    <row r="3303" customHeight="true" spans="1:6">
      <c r="A3303"/>
      <c r="B3303" s="242"/>
      <c r="C3303" s="208"/>
      <c r="D3303" s="208"/>
      <c r="E3303" s="208"/>
      <c r="F3303" s="208"/>
    </row>
    <row r="3304" customHeight="true" spans="1:6">
      <c r="A3304"/>
      <c r="B3304" s="242"/>
      <c r="C3304" s="208"/>
      <c r="D3304" s="208"/>
      <c r="E3304" s="208"/>
      <c r="F3304" s="208"/>
    </row>
    <row r="3305" customHeight="true" spans="1:6">
      <c r="A3305"/>
      <c r="B3305" s="242"/>
      <c r="C3305" s="208"/>
      <c r="D3305" s="208"/>
      <c r="E3305" s="208"/>
      <c r="F3305" s="208"/>
    </row>
    <row r="3306" customHeight="true" spans="1:6">
      <c r="A3306"/>
      <c r="B3306" s="242"/>
      <c r="C3306" s="208"/>
      <c r="D3306" s="208"/>
      <c r="E3306" s="208"/>
      <c r="F3306" s="208"/>
    </row>
    <row r="3307" customHeight="true" spans="1:6">
      <c r="A3307"/>
      <c r="B3307" s="242"/>
      <c r="C3307" s="208"/>
      <c r="D3307" s="208"/>
      <c r="E3307" s="208"/>
      <c r="F3307" s="208"/>
    </row>
    <row r="3308" customHeight="true" spans="1:6">
      <c r="A3308"/>
      <c r="B3308" s="242"/>
      <c r="C3308" s="208"/>
      <c r="D3308" s="208"/>
      <c r="E3308" s="208"/>
      <c r="F3308" s="208"/>
    </row>
    <row r="3309" customHeight="true" spans="1:6">
      <c r="A3309"/>
      <c r="B3309" s="242"/>
      <c r="C3309" s="208"/>
      <c r="D3309" s="208"/>
      <c r="E3309" s="208"/>
      <c r="F3309" s="208"/>
    </row>
    <row r="3310" customHeight="true" spans="1:6">
      <c r="A3310"/>
      <c r="B3310" s="242"/>
      <c r="C3310" s="208"/>
      <c r="D3310" s="208"/>
      <c r="E3310" s="208"/>
      <c r="F3310" s="208"/>
    </row>
    <row r="3311" customHeight="true" spans="1:6">
      <c r="A3311"/>
      <c r="B3311" s="242"/>
      <c r="C3311" s="208"/>
      <c r="D3311" s="208"/>
      <c r="E3311" s="208"/>
      <c r="F3311" s="208"/>
    </row>
    <row r="3312" customHeight="true" spans="1:6">
      <c r="A3312"/>
      <c r="B3312" s="242"/>
      <c r="C3312" s="208"/>
      <c r="D3312" s="208"/>
      <c r="E3312" s="208"/>
      <c r="F3312" s="208"/>
    </row>
    <row r="3313" customHeight="true" spans="1:6">
      <c r="A3313"/>
      <c r="B3313" s="242"/>
      <c r="C3313" s="208"/>
      <c r="D3313" s="208"/>
      <c r="E3313" s="208"/>
      <c r="F3313" s="208"/>
    </row>
    <row r="3314" customHeight="true" spans="1:6">
      <c r="A3314"/>
      <c r="B3314" s="242"/>
      <c r="C3314" s="208"/>
      <c r="D3314" s="208"/>
      <c r="E3314" s="208"/>
      <c r="F3314" s="208"/>
    </row>
    <row r="3315" customHeight="true" spans="1:6">
      <c r="A3315"/>
      <c r="B3315" s="242"/>
      <c r="C3315" s="208"/>
      <c r="D3315" s="208"/>
      <c r="E3315" s="208"/>
      <c r="F3315" s="208"/>
    </row>
    <row r="3316" customHeight="true" spans="1:6">
      <c r="A3316"/>
      <c r="B3316" s="242"/>
      <c r="C3316" s="208"/>
      <c r="D3316" s="208"/>
      <c r="E3316" s="208"/>
      <c r="F3316" s="208"/>
    </row>
    <row r="3317" customHeight="true" spans="1:6">
      <c r="A3317"/>
      <c r="B3317" s="242"/>
      <c r="C3317" s="208"/>
      <c r="D3317" s="208"/>
      <c r="E3317" s="208"/>
      <c r="F3317" s="208"/>
    </row>
    <row r="3318" customHeight="true" spans="1:6">
      <c r="A3318"/>
      <c r="B3318" s="242"/>
      <c r="C3318" s="208"/>
      <c r="D3318" s="208"/>
      <c r="E3318" s="208"/>
      <c r="F3318" s="208"/>
    </row>
    <row r="3319" customHeight="true" spans="1:6">
      <c r="A3319"/>
      <c r="B3319" s="242"/>
      <c r="C3319" s="208"/>
      <c r="D3319" s="208"/>
      <c r="E3319" s="208"/>
      <c r="F3319" s="208"/>
    </row>
    <row r="3320" customHeight="true" spans="1:6">
      <c r="A3320"/>
      <c r="B3320" s="242"/>
      <c r="C3320" s="208"/>
      <c r="D3320" s="208"/>
      <c r="E3320" s="208"/>
      <c r="F3320" s="208"/>
    </row>
    <row r="3321" customHeight="true" spans="1:6">
      <c r="A3321"/>
      <c r="B3321" s="242"/>
      <c r="C3321" s="208"/>
      <c r="D3321" s="208"/>
      <c r="E3321" s="208"/>
      <c r="F3321" s="208"/>
    </row>
    <row r="3322" customHeight="true" spans="1:6">
      <c r="A3322"/>
      <c r="B3322" s="242"/>
      <c r="C3322" s="208"/>
      <c r="D3322" s="208"/>
      <c r="E3322" s="208"/>
      <c r="F3322" s="208"/>
    </row>
    <row r="3323" customHeight="true" spans="1:6">
      <c r="A3323"/>
      <c r="B3323" s="242"/>
      <c r="C3323" s="208"/>
      <c r="D3323" s="208"/>
      <c r="E3323" s="208"/>
      <c r="F3323" s="208"/>
    </row>
    <row r="3324" customHeight="true" spans="1:6">
      <c r="A3324"/>
      <c r="B3324" s="242"/>
      <c r="C3324" s="208"/>
      <c r="D3324" s="208"/>
      <c r="E3324" s="208"/>
      <c r="F3324" s="208"/>
    </row>
    <row r="3325" customHeight="true" spans="1:6">
      <c r="A3325"/>
      <c r="B3325" s="242"/>
      <c r="C3325" s="208"/>
      <c r="D3325" s="208"/>
      <c r="E3325" s="208"/>
      <c r="F3325" s="208"/>
    </row>
    <row r="3326" customHeight="true" spans="1:6">
      <c r="A3326"/>
      <c r="B3326" s="242"/>
      <c r="C3326" s="208"/>
      <c r="D3326" s="208"/>
      <c r="E3326" s="208"/>
      <c r="F3326" s="208"/>
    </row>
    <row r="3327" customHeight="true" spans="1:6">
      <c r="A3327"/>
      <c r="B3327" s="242"/>
      <c r="C3327" s="208"/>
      <c r="D3327" s="208"/>
      <c r="E3327" s="208"/>
      <c r="F3327" s="208"/>
    </row>
    <row r="3328" customHeight="true" spans="1:6">
      <c r="A3328"/>
      <c r="B3328" s="242"/>
      <c r="C3328" s="208"/>
      <c r="D3328" s="208"/>
      <c r="E3328" s="208"/>
      <c r="F3328" s="208"/>
    </row>
    <row r="3329" customHeight="true" spans="1:6">
      <c r="A3329"/>
      <c r="B3329" s="242"/>
      <c r="C3329" s="208"/>
      <c r="D3329" s="208"/>
      <c r="E3329" s="208"/>
      <c r="F3329" s="208"/>
    </row>
    <row r="3330" customHeight="true" spans="1:6">
      <c r="A3330"/>
      <c r="B3330" s="242"/>
      <c r="C3330" s="208"/>
      <c r="D3330" s="208"/>
      <c r="E3330" s="208"/>
      <c r="F3330" s="208"/>
    </row>
    <row r="3331" customHeight="true" spans="1:6">
      <c r="A3331"/>
      <c r="B3331" s="242"/>
      <c r="C3331" s="208"/>
      <c r="D3331" s="208"/>
      <c r="E3331" s="208"/>
      <c r="F3331" s="208"/>
    </row>
    <row r="3332" customHeight="true" spans="1:6">
      <c r="A3332"/>
      <c r="B3332" s="242"/>
      <c r="C3332" s="208"/>
      <c r="D3332" s="208"/>
      <c r="E3332" s="208"/>
      <c r="F3332" s="208"/>
    </row>
    <row r="3333" customHeight="true" spans="1:6">
      <c r="A3333"/>
      <c r="B3333" s="242"/>
      <c r="C3333" s="208"/>
      <c r="D3333" s="208"/>
      <c r="E3333" s="208"/>
      <c r="F3333" s="208"/>
    </row>
    <row r="3334" customHeight="true" spans="1:6">
      <c r="A3334"/>
      <c r="B3334" s="242"/>
      <c r="C3334" s="208"/>
      <c r="D3334" s="208"/>
      <c r="E3334" s="208"/>
      <c r="F3334" s="208"/>
    </row>
    <row r="3335" customHeight="true" spans="1:6">
      <c r="A3335"/>
      <c r="B3335" s="242"/>
      <c r="C3335" s="208"/>
      <c r="D3335" s="208"/>
      <c r="E3335" s="208"/>
      <c r="F3335" s="208"/>
    </row>
    <row r="3336" customHeight="true" spans="1:6">
      <c r="A3336"/>
      <c r="B3336" s="242"/>
      <c r="C3336" s="208"/>
      <c r="D3336" s="208"/>
      <c r="E3336" s="208"/>
      <c r="F3336" s="208"/>
    </row>
    <row r="3337" customHeight="true" spans="1:6">
      <c r="A3337"/>
      <c r="B3337" s="242"/>
      <c r="C3337" s="208"/>
      <c r="D3337" s="208"/>
      <c r="E3337" s="208"/>
      <c r="F3337" s="208"/>
    </row>
    <row r="3338" customHeight="true" spans="1:6">
      <c r="A3338"/>
      <c r="B3338" s="242"/>
      <c r="C3338" s="208"/>
      <c r="D3338" s="208"/>
      <c r="E3338" s="208"/>
      <c r="F3338" s="208"/>
    </row>
    <row r="3339" customHeight="true" spans="1:6">
      <c r="A3339"/>
      <c r="B3339" s="242"/>
      <c r="C3339" s="208"/>
      <c r="D3339" s="208"/>
      <c r="E3339" s="208"/>
      <c r="F3339" s="208"/>
    </row>
    <row r="3340" customHeight="true" spans="1:6">
      <c r="A3340"/>
      <c r="B3340" s="242"/>
      <c r="C3340" s="208"/>
      <c r="D3340" s="208"/>
      <c r="E3340" s="208"/>
      <c r="F3340" s="208"/>
    </row>
    <row r="3341" customHeight="true" spans="1:6">
      <c r="A3341"/>
      <c r="B3341" s="242"/>
      <c r="C3341" s="208"/>
      <c r="D3341" s="208"/>
      <c r="E3341" s="208"/>
      <c r="F3341" s="208"/>
    </row>
    <row r="3342" customHeight="true" spans="1:6">
      <c r="A3342"/>
      <c r="B3342" s="242"/>
      <c r="C3342" s="208"/>
      <c r="D3342" s="208"/>
      <c r="E3342" s="208"/>
      <c r="F3342" s="208"/>
    </row>
    <row r="3343" customHeight="true" spans="1:6">
      <c r="A3343"/>
      <c r="B3343" s="242"/>
      <c r="C3343" s="208"/>
      <c r="D3343" s="208"/>
      <c r="E3343" s="208"/>
      <c r="F3343" s="208"/>
    </row>
    <row r="3344" customHeight="true" spans="1:6">
      <c r="A3344"/>
      <c r="B3344" s="242"/>
      <c r="C3344" s="208"/>
      <c r="D3344" s="208"/>
      <c r="E3344" s="208"/>
      <c r="F3344" s="208"/>
    </row>
    <row r="3345" customHeight="true" spans="1:6">
      <c r="A3345"/>
      <c r="B3345" s="242"/>
      <c r="C3345" s="208"/>
      <c r="D3345" s="208"/>
      <c r="E3345" s="208"/>
      <c r="F3345" s="208"/>
    </row>
    <row r="3346" customHeight="true" spans="1:6">
      <c r="A3346"/>
      <c r="B3346" s="242"/>
      <c r="C3346" s="208"/>
      <c r="D3346" s="208"/>
      <c r="E3346" s="208"/>
      <c r="F3346" s="208"/>
    </row>
    <row r="3347" customHeight="true" spans="1:6">
      <c r="A3347"/>
      <c r="B3347" s="242"/>
      <c r="C3347" s="208"/>
      <c r="D3347" s="208"/>
      <c r="E3347" s="208"/>
      <c r="F3347" s="208"/>
    </row>
    <row r="3348" customHeight="true" spans="1:6">
      <c r="A3348"/>
      <c r="B3348" s="242"/>
      <c r="C3348" s="208"/>
      <c r="D3348" s="208"/>
      <c r="E3348" s="208"/>
      <c r="F3348" s="208"/>
    </row>
    <row r="3349" customHeight="true" spans="1:6">
      <c r="A3349"/>
      <c r="B3349" s="242"/>
      <c r="C3349" s="208"/>
      <c r="D3349" s="208"/>
      <c r="E3349" s="208"/>
      <c r="F3349" s="208"/>
    </row>
    <row r="3350" customHeight="true" spans="1:6">
      <c r="A3350"/>
      <c r="B3350" s="242"/>
      <c r="C3350" s="208"/>
      <c r="D3350" s="208"/>
      <c r="E3350" s="208"/>
      <c r="F3350" s="208"/>
    </row>
    <row r="3351" customHeight="true" spans="1:6">
      <c r="A3351"/>
      <c r="B3351" s="242"/>
      <c r="C3351" s="208"/>
      <c r="D3351" s="208"/>
      <c r="E3351" s="208"/>
      <c r="F3351" s="208"/>
    </row>
    <row r="3352" customHeight="true" spans="1:6">
      <c r="A3352"/>
      <c r="B3352" s="242"/>
      <c r="C3352" s="208"/>
      <c r="D3352" s="208"/>
      <c r="E3352" s="208"/>
      <c r="F3352" s="208"/>
    </row>
    <row r="3353" customHeight="true" spans="1:6">
      <c r="A3353"/>
      <c r="B3353" s="242"/>
      <c r="C3353" s="208"/>
      <c r="D3353" s="208"/>
      <c r="E3353" s="208"/>
      <c r="F3353" s="208"/>
    </row>
    <row r="3354" customHeight="true" spans="1:6">
      <c r="A3354"/>
      <c r="B3354" s="242"/>
      <c r="C3354" s="208"/>
      <c r="D3354" s="208"/>
      <c r="E3354" s="208"/>
      <c r="F3354" s="208"/>
    </row>
    <row r="3355" customHeight="true" spans="1:6">
      <c r="A3355"/>
      <c r="B3355" s="242"/>
      <c r="C3355" s="208"/>
      <c r="D3355" s="208"/>
      <c r="E3355" s="208"/>
      <c r="F3355" s="208"/>
    </row>
    <row r="3356" customHeight="true" spans="1:6">
      <c r="A3356"/>
      <c r="B3356" s="242"/>
      <c r="C3356" s="208"/>
      <c r="D3356" s="208"/>
      <c r="E3356" s="208"/>
      <c r="F3356" s="208"/>
    </row>
    <row r="3357" customHeight="true" spans="1:6">
      <c r="A3357"/>
      <c r="B3357" s="242"/>
      <c r="C3357" s="208"/>
      <c r="D3357" s="208"/>
      <c r="E3357" s="208"/>
      <c r="F3357" s="208"/>
    </row>
    <row r="3358" customHeight="true" spans="1:6">
      <c r="A3358"/>
      <c r="B3358" s="242"/>
      <c r="C3358" s="208"/>
      <c r="D3358" s="208"/>
      <c r="E3358" s="208"/>
      <c r="F3358" s="208"/>
    </row>
    <row r="3359" customHeight="true" spans="1:6">
      <c r="A3359"/>
      <c r="B3359" s="242"/>
      <c r="C3359" s="208"/>
      <c r="D3359" s="208"/>
      <c r="E3359" s="208"/>
      <c r="F3359" s="208"/>
    </row>
    <row r="3360" customHeight="true" spans="1:6">
      <c r="A3360"/>
      <c r="B3360" s="242"/>
      <c r="C3360" s="208"/>
      <c r="D3360" s="208"/>
      <c r="E3360" s="208"/>
      <c r="F3360" s="208"/>
    </row>
    <row r="3361" customHeight="true" spans="1:6">
      <c r="A3361"/>
      <c r="B3361" s="242"/>
      <c r="C3361" s="208"/>
      <c r="D3361" s="208"/>
      <c r="E3361" s="208"/>
      <c r="F3361" s="208"/>
    </row>
    <row r="3362" customHeight="true" spans="1:6">
      <c r="A3362"/>
      <c r="B3362" s="242"/>
      <c r="C3362" s="208"/>
      <c r="D3362" s="208"/>
      <c r="E3362" s="208"/>
      <c r="F3362" s="208"/>
    </row>
    <row r="3363" customHeight="true" spans="1:6">
      <c r="A3363"/>
      <c r="B3363" s="242"/>
      <c r="C3363" s="208"/>
      <c r="D3363" s="208"/>
      <c r="E3363" s="208"/>
      <c r="F3363" s="208"/>
    </row>
    <row r="3364" customHeight="true" spans="1:6">
      <c r="A3364"/>
      <c r="B3364" s="242"/>
      <c r="C3364" s="208"/>
      <c r="D3364" s="208"/>
      <c r="E3364" s="208"/>
      <c r="F3364" s="208"/>
    </row>
    <row r="3365" customHeight="true" spans="1:6">
      <c r="A3365"/>
      <c r="B3365" s="242"/>
      <c r="C3365" s="208"/>
      <c r="D3365" s="208"/>
      <c r="E3365" s="208"/>
      <c r="F3365" s="208"/>
    </row>
    <row r="3366" customHeight="true" spans="1:6">
      <c r="A3366"/>
      <c r="B3366" s="242"/>
      <c r="C3366" s="208"/>
      <c r="D3366" s="208"/>
      <c r="E3366" s="208"/>
      <c r="F3366" s="208"/>
    </row>
    <row r="3367" customHeight="true" spans="1:6">
      <c r="A3367"/>
      <c r="B3367" s="242"/>
      <c r="C3367" s="208"/>
      <c r="D3367" s="208"/>
      <c r="E3367" s="208"/>
      <c r="F3367" s="208"/>
    </row>
    <row r="3368" customHeight="true" spans="1:6">
      <c r="A3368"/>
      <c r="B3368" s="242"/>
      <c r="C3368" s="208"/>
      <c r="D3368" s="208"/>
      <c r="E3368" s="208"/>
      <c r="F3368" s="208"/>
    </row>
    <row r="3369" customHeight="true" spans="1:6">
      <c r="A3369"/>
      <c r="B3369" s="242"/>
      <c r="C3369" s="208"/>
      <c r="D3369" s="208"/>
      <c r="E3369" s="208"/>
      <c r="F3369" s="208"/>
    </row>
    <row r="3370" customHeight="true" spans="1:6">
      <c r="A3370"/>
      <c r="B3370" s="242"/>
      <c r="C3370" s="208"/>
      <c r="D3370" s="208"/>
      <c r="E3370" s="208"/>
      <c r="F3370" s="208"/>
    </row>
    <row r="3371" customHeight="true" spans="1:6">
      <c r="A3371"/>
      <c r="B3371" s="242"/>
      <c r="C3371" s="208"/>
      <c r="D3371" s="208"/>
      <c r="E3371" s="208"/>
      <c r="F3371" s="208"/>
    </row>
    <row r="3372" customHeight="true" spans="1:6">
      <c r="A3372"/>
      <c r="B3372" s="242"/>
      <c r="C3372" s="208"/>
      <c r="D3372" s="208"/>
      <c r="E3372" s="208"/>
      <c r="F3372" s="208"/>
    </row>
    <row r="3373" customHeight="true" spans="1:6">
      <c r="A3373"/>
      <c r="B3373" s="242"/>
      <c r="C3373" s="208"/>
      <c r="D3373" s="208"/>
      <c r="E3373" s="208"/>
      <c r="F3373" s="208"/>
    </row>
    <row r="3374" customHeight="true" spans="1:6">
      <c r="A3374"/>
      <c r="B3374" s="242"/>
      <c r="C3374" s="208"/>
      <c r="D3374" s="208"/>
      <c r="E3374" s="208"/>
      <c r="F3374" s="208"/>
    </row>
    <row r="3375" customHeight="true" spans="1:6">
      <c r="A3375"/>
      <c r="B3375" s="242"/>
      <c r="C3375" s="208"/>
      <c r="D3375" s="208"/>
      <c r="E3375" s="208"/>
      <c r="F3375" s="208"/>
    </row>
    <row r="3376" customHeight="true" spans="1:6">
      <c r="A3376"/>
      <c r="B3376" s="242"/>
      <c r="C3376" s="208"/>
      <c r="D3376" s="208"/>
      <c r="E3376" s="208"/>
      <c r="F3376" s="208"/>
    </row>
    <row r="3377" customHeight="true" spans="1:6">
      <c r="A3377"/>
      <c r="B3377" s="242"/>
      <c r="C3377" s="208"/>
      <c r="D3377" s="208"/>
      <c r="E3377" s="208"/>
      <c r="F3377" s="208"/>
    </row>
    <row r="3378" customHeight="true" spans="1:6">
      <c r="A3378"/>
      <c r="B3378" s="242"/>
      <c r="C3378" s="208"/>
      <c r="D3378" s="208"/>
      <c r="E3378" s="208"/>
      <c r="F3378" s="208"/>
    </row>
    <row r="3379" customHeight="true" spans="1:6">
      <c r="A3379"/>
      <c r="B3379" s="242"/>
      <c r="C3379" s="208"/>
      <c r="D3379" s="208"/>
      <c r="E3379" s="208"/>
      <c r="F3379" s="208"/>
    </row>
    <row r="3380" customHeight="true" spans="1:6">
      <c r="A3380"/>
      <c r="B3380" s="242"/>
      <c r="C3380" s="208"/>
      <c r="D3380" s="208"/>
      <c r="E3380" s="208"/>
      <c r="F3380" s="208"/>
    </row>
    <row r="3381" customHeight="true" spans="1:6">
      <c r="A3381"/>
      <c r="B3381" s="242"/>
      <c r="C3381" s="208"/>
      <c r="D3381" s="208"/>
      <c r="E3381" s="208"/>
      <c r="F3381" s="208"/>
    </row>
    <row r="3382" customHeight="true" spans="1:6">
      <c r="A3382"/>
      <c r="B3382" s="242"/>
      <c r="C3382" s="208"/>
      <c r="D3382" s="208"/>
      <c r="E3382" s="208"/>
      <c r="F3382" s="208"/>
    </row>
    <row r="3383" customHeight="true" spans="1:6">
      <c r="A3383"/>
      <c r="B3383" s="242"/>
      <c r="C3383" s="208"/>
      <c r="D3383" s="208"/>
      <c r="E3383" s="208"/>
      <c r="F3383" s="208"/>
    </row>
    <row r="3384" customHeight="true" spans="1:6">
      <c r="A3384"/>
      <c r="B3384" s="242"/>
      <c r="C3384" s="208"/>
      <c r="D3384" s="208"/>
      <c r="E3384" s="208"/>
      <c r="F3384" s="208"/>
    </row>
    <row r="3385" customHeight="true" spans="1:6">
      <c r="A3385"/>
      <c r="B3385" s="242"/>
      <c r="C3385" s="208"/>
      <c r="D3385" s="208"/>
      <c r="E3385" s="208"/>
      <c r="F3385" s="208"/>
    </row>
    <row r="3386" customHeight="true" spans="1:6">
      <c r="A3386"/>
      <c r="B3386" s="242"/>
      <c r="C3386" s="208"/>
      <c r="D3386" s="208"/>
      <c r="E3386" s="208"/>
      <c r="F3386" s="208"/>
    </row>
    <row r="3387" customHeight="true" spans="1:6">
      <c r="A3387"/>
      <c r="B3387" s="242"/>
      <c r="C3387" s="208"/>
      <c r="D3387" s="208"/>
      <c r="E3387" s="208"/>
      <c r="F3387" s="208"/>
    </row>
    <row r="3388" customHeight="true" spans="1:6">
      <c r="A3388"/>
      <c r="B3388" s="242"/>
      <c r="C3388" s="208"/>
      <c r="D3388" s="208"/>
      <c r="E3388" s="208"/>
      <c r="F3388" s="208"/>
    </row>
    <row r="3389" customHeight="true" spans="1:6">
      <c r="A3389"/>
      <c r="B3389" s="242"/>
      <c r="C3389" s="208"/>
      <c r="D3389" s="208"/>
      <c r="E3389" s="208"/>
      <c r="F3389" s="208"/>
    </row>
    <row r="3390" customHeight="true" spans="1:6">
      <c r="A3390"/>
      <c r="B3390" s="242"/>
      <c r="C3390" s="208"/>
      <c r="D3390" s="208"/>
      <c r="E3390" s="208"/>
      <c r="F3390" s="208"/>
    </row>
    <row r="3391" customHeight="true" spans="1:6">
      <c r="A3391"/>
      <c r="B3391" s="242"/>
      <c r="C3391" s="208"/>
      <c r="D3391" s="208"/>
      <c r="E3391" s="208"/>
      <c r="F3391" s="208"/>
    </row>
    <row r="3392" customHeight="true" spans="1:6">
      <c r="A3392"/>
      <c r="B3392" s="242"/>
      <c r="C3392" s="208"/>
      <c r="D3392" s="208"/>
      <c r="E3392" s="208"/>
      <c r="F3392" s="208"/>
    </row>
    <row r="3393" customHeight="true" spans="1:6">
      <c r="A3393"/>
      <c r="B3393" s="242"/>
      <c r="C3393" s="208"/>
      <c r="D3393" s="208"/>
      <c r="E3393" s="208"/>
      <c r="F3393" s="208"/>
    </row>
    <row r="3394" customHeight="true" spans="1:6">
      <c r="A3394"/>
      <c r="B3394" s="242"/>
      <c r="C3394" s="208"/>
      <c r="D3394" s="208"/>
      <c r="E3394" s="208"/>
      <c r="F3394" s="208"/>
    </row>
    <row r="3395" customHeight="true" spans="1:6">
      <c r="A3395"/>
      <c r="B3395" s="242"/>
      <c r="C3395" s="208"/>
      <c r="D3395" s="208"/>
      <c r="E3395" s="208"/>
      <c r="F3395" s="208"/>
    </row>
    <row r="3396" customHeight="true" spans="1:6">
      <c r="A3396"/>
      <c r="B3396" s="242"/>
      <c r="C3396" s="208"/>
      <c r="D3396" s="208"/>
      <c r="E3396" s="208"/>
      <c r="F3396" s="208"/>
    </row>
    <row r="3397" customHeight="true" spans="1:6">
      <c r="A3397"/>
      <c r="B3397" s="242"/>
      <c r="C3397" s="208"/>
      <c r="D3397" s="208"/>
      <c r="E3397" s="208"/>
      <c r="F3397" s="208"/>
    </row>
    <row r="3398" customHeight="true" spans="1:6">
      <c r="A3398"/>
      <c r="B3398" s="242"/>
      <c r="C3398" s="208"/>
      <c r="D3398" s="208"/>
      <c r="E3398" s="208"/>
      <c r="F3398" s="208"/>
    </row>
    <row r="3399" customHeight="true" spans="1:6">
      <c r="A3399"/>
      <c r="B3399" s="242"/>
      <c r="C3399" s="208"/>
      <c r="D3399" s="208"/>
      <c r="E3399" s="208"/>
      <c r="F3399" s="208"/>
    </row>
    <row r="3400" customHeight="true" spans="1:6">
      <c r="A3400"/>
      <c r="B3400" s="242"/>
      <c r="C3400" s="208"/>
      <c r="D3400" s="208"/>
      <c r="E3400" s="208"/>
      <c r="F3400" s="208"/>
    </row>
    <row r="3401" customHeight="true" spans="1:6">
      <c r="A3401"/>
      <c r="B3401" s="242"/>
      <c r="C3401" s="208"/>
      <c r="D3401" s="208"/>
      <c r="E3401" s="208"/>
      <c r="F3401" s="208"/>
    </row>
    <row r="3402" customHeight="true" spans="1:6">
      <c r="A3402"/>
      <c r="B3402" s="242"/>
      <c r="C3402" s="208"/>
      <c r="D3402" s="208"/>
      <c r="E3402" s="208"/>
      <c r="F3402" s="208"/>
    </row>
    <row r="3403" customHeight="true" spans="1:6">
      <c r="A3403"/>
      <c r="B3403" s="242"/>
      <c r="C3403" s="208"/>
      <c r="D3403" s="208"/>
      <c r="E3403" s="208"/>
      <c r="F3403" s="208"/>
    </row>
    <row r="3404" customHeight="true" spans="1:6">
      <c r="A3404"/>
      <c r="B3404" s="242"/>
      <c r="C3404" s="208"/>
      <c r="D3404" s="208"/>
      <c r="E3404" s="208"/>
      <c r="F3404" s="208"/>
    </row>
    <row r="3405" customHeight="true" spans="1:6">
      <c r="A3405"/>
      <c r="B3405" s="242"/>
      <c r="C3405" s="208"/>
      <c r="D3405" s="208"/>
      <c r="E3405" s="208"/>
      <c r="F3405" s="208"/>
    </row>
    <row r="3406" customHeight="true" spans="1:6">
      <c r="A3406"/>
      <c r="B3406" s="242"/>
      <c r="C3406" s="208"/>
      <c r="D3406" s="208"/>
      <c r="E3406" s="208"/>
      <c r="F3406" s="208"/>
    </row>
    <row r="3407" customHeight="true" spans="1:6">
      <c r="A3407"/>
      <c r="B3407" s="242"/>
      <c r="C3407" s="208"/>
      <c r="D3407" s="208"/>
      <c r="E3407" s="208"/>
      <c r="F3407" s="208"/>
    </row>
    <row r="3408" customHeight="true" spans="1:6">
      <c r="A3408"/>
      <c r="B3408" s="242"/>
      <c r="C3408" s="208"/>
      <c r="D3408" s="208"/>
      <c r="E3408" s="208"/>
      <c r="F3408" s="208"/>
    </row>
    <row r="3409" customHeight="true" spans="1:6">
      <c r="A3409"/>
      <c r="B3409" s="242"/>
      <c r="C3409" s="208"/>
      <c r="D3409" s="208"/>
      <c r="E3409" s="208"/>
      <c r="F3409" s="208"/>
    </row>
    <row r="3410" customHeight="true" spans="1:6">
      <c r="A3410"/>
      <c r="B3410" s="242"/>
      <c r="C3410" s="208"/>
      <c r="D3410" s="208"/>
      <c r="E3410" s="208"/>
      <c r="F3410" s="208"/>
    </row>
    <row r="3411" customHeight="true" spans="1:6">
      <c r="A3411"/>
      <c r="B3411" s="242"/>
      <c r="C3411" s="208"/>
      <c r="D3411" s="208"/>
      <c r="E3411" s="208"/>
      <c r="F3411" s="208"/>
    </row>
    <row r="3412" customHeight="true" spans="1:6">
      <c r="A3412"/>
      <c r="B3412" s="242"/>
      <c r="C3412" s="208"/>
      <c r="D3412" s="208"/>
      <c r="E3412" s="208"/>
      <c r="F3412" s="208"/>
    </row>
    <row r="3413" customHeight="true" spans="1:6">
      <c r="A3413"/>
      <c r="B3413" s="242"/>
      <c r="C3413" s="208"/>
      <c r="D3413" s="208"/>
      <c r="E3413" s="208"/>
      <c r="F3413" s="208"/>
    </row>
    <row r="3414" customHeight="true" spans="1:6">
      <c r="A3414"/>
      <c r="B3414" s="242"/>
      <c r="C3414" s="208"/>
      <c r="D3414" s="208"/>
      <c r="E3414" s="208"/>
      <c r="F3414" s="208"/>
    </row>
    <row r="3415" customHeight="true" spans="1:6">
      <c r="A3415"/>
      <c r="B3415" s="242"/>
      <c r="C3415" s="208"/>
      <c r="D3415" s="208"/>
      <c r="E3415" s="208"/>
      <c r="F3415" s="208"/>
    </row>
    <row r="3416" customHeight="true" spans="1:6">
      <c r="A3416"/>
      <c r="B3416" s="242"/>
      <c r="C3416" s="208"/>
      <c r="D3416" s="208"/>
      <c r="E3416" s="208"/>
      <c r="F3416" s="208"/>
    </row>
    <row r="3417" customHeight="true" spans="1:6">
      <c r="A3417"/>
      <c r="B3417" s="242"/>
      <c r="C3417" s="208"/>
      <c r="D3417" s="208"/>
      <c r="E3417" s="208"/>
      <c r="F3417" s="208"/>
    </row>
    <row r="3418" customHeight="true" spans="1:6">
      <c r="A3418"/>
      <c r="B3418" s="242"/>
      <c r="C3418" s="208"/>
      <c r="D3418" s="208"/>
      <c r="E3418" s="208"/>
      <c r="F3418" s="208"/>
    </row>
    <row r="3419" customHeight="true" spans="1:6">
      <c r="A3419"/>
      <c r="B3419" s="242"/>
      <c r="C3419" s="208"/>
      <c r="D3419" s="208"/>
      <c r="E3419" s="208"/>
      <c r="F3419" s="208"/>
    </row>
    <row r="3420" customHeight="true" spans="1:6">
      <c r="A3420"/>
      <c r="B3420" s="242"/>
      <c r="C3420" s="208"/>
      <c r="D3420" s="208"/>
      <c r="E3420" s="208"/>
      <c r="F3420" s="208"/>
    </row>
    <row r="3421" customHeight="true" spans="1:6">
      <c r="A3421"/>
      <c r="B3421" s="242"/>
      <c r="C3421" s="208"/>
      <c r="D3421" s="208"/>
      <c r="E3421" s="208"/>
      <c r="F3421" s="208"/>
    </row>
    <row r="3422" customHeight="true" spans="1:6">
      <c r="A3422"/>
      <c r="B3422" s="242"/>
      <c r="C3422" s="208"/>
      <c r="D3422" s="208"/>
      <c r="E3422" s="208"/>
      <c r="F3422" s="208"/>
    </row>
    <row r="3423" customHeight="true" spans="1:6">
      <c r="A3423"/>
      <c r="B3423" s="242"/>
      <c r="C3423" s="208"/>
      <c r="D3423" s="208"/>
      <c r="E3423" s="208"/>
      <c r="F3423" s="208"/>
    </row>
    <row r="3424" customHeight="true" spans="1:6">
      <c r="A3424"/>
      <c r="B3424" s="242"/>
      <c r="C3424" s="208"/>
      <c r="D3424" s="208"/>
      <c r="E3424" s="208"/>
      <c r="F3424" s="208"/>
    </row>
    <row r="3425" customHeight="true" spans="1:6">
      <c r="A3425"/>
      <c r="B3425" s="242"/>
      <c r="C3425" s="208"/>
      <c r="D3425" s="208"/>
      <c r="E3425" s="208"/>
      <c r="F3425" s="208"/>
    </row>
    <row r="3426" customHeight="true" spans="1:6">
      <c r="A3426"/>
      <c r="B3426" s="242"/>
      <c r="C3426" s="208"/>
      <c r="D3426" s="208"/>
      <c r="E3426" s="208"/>
      <c r="F3426" s="208"/>
    </row>
    <row r="3427" customHeight="true" spans="1:6">
      <c r="A3427"/>
      <c r="B3427" s="242"/>
      <c r="C3427" s="208"/>
      <c r="D3427" s="208"/>
      <c r="E3427" s="208"/>
      <c r="F3427" s="208"/>
    </row>
    <row r="3428" customHeight="true" spans="1:6">
      <c r="A3428"/>
      <c r="B3428" s="242"/>
      <c r="C3428" s="208"/>
      <c r="D3428" s="208"/>
      <c r="E3428" s="208"/>
      <c r="F3428" s="208"/>
    </row>
    <row r="3429" customHeight="true" spans="1:6">
      <c r="A3429"/>
      <c r="B3429" s="242"/>
      <c r="C3429" s="208"/>
      <c r="D3429" s="208"/>
      <c r="E3429" s="208"/>
      <c r="F3429" s="208"/>
    </row>
    <row r="3430" customHeight="true" spans="1:6">
      <c r="A3430"/>
      <c r="B3430" s="242"/>
      <c r="C3430" s="208"/>
      <c r="D3430" s="208"/>
      <c r="E3430" s="208"/>
      <c r="F3430" s="208"/>
    </row>
    <row r="3431" customHeight="true" spans="1:6">
      <c r="A3431"/>
      <c r="B3431" s="242"/>
      <c r="C3431" s="208"/>
      <c r="D3431" s="208"/>
      <c r="E3431" s="208"/>
      <c r="F3431" s="208"/>
    </row>
    <row r="3432" customHeight="true" spans="1:6">
      <c r="A3432"/>
      <c r="B3432" s="242"/>
      <c r="C3432" s="208"/>
      <c r="D3432" s="208"/>
      <c r="E3432" s="208"/>
      <c r="F3432" s="208"/>
    </row>
    <row r="3433" customHeight="true" spans="1:6">
      <c r="A3433"/>
      <c r="B3433" s="242"/>
      <c r="C3433" s="208"/>
      <c r="D3433" s="208"/>
      <c r="E3433" s="208"/>
      <c r="F3433" s="208"/>
    </row>
    <row r="3434" customHeight="true" spans="1:6">
      <c r="A3434"/>
      <c r="B3434" s="242"/>
      <c r="C3434" s="208"/>
      <c r="D3434" s="208"/>
      <c r="E3434" s="208"/>
      <c r="F3434" s="208"/>
    </row>
    <row r="3435" customHeight="true" spans="1:6">
      <c r="A3435"/>
      <c r="B3435" s="242"/>
      <c r="C3435" s="208"/>
      <c r="D3435" s="208"/>
      <c r="E3435" s="208"/>
      <c r="F3435" s="208"/>
    </row>
    <row r="3436" customHeight="true" spans="1:6">
      <c r="A3436"/>
      <c r="B3436" s="242"/>
      <c r="C3436" s="208"/>
      <c r="D3436" s="208"/>
      <c r="E3436" s="208"/>
      <c r="F3436" s="208"/>
    </row>
    <row r="3437" customHeight="true" spans="1:6">
      <c r="A3437"/>
      <c r="B3437" s="242"/>
      <c r="C3437" s="208"/>
      <c r="D3437" s="208"/>
      <c r="E3437" s="208"/>
      <c r="F3437" s="208"/>
    </row>
    <row r="3438" customHeight="true" spans="1:6">
      <c r="A3438"/>
      <c r="B3438" s="242"/>
      <c r="C3438" s="208"/>
      <c r="D3438" s="208"/>
      <c r="E3438" s="208"/>
      <c r="F3438" s="208"/>
    </row>
    <row r="3439" customHeight="true" spans="1:6">
      <c r="A3439"/>
      <c r="B3439" s="242"/>
      <c r="C3439" s="208"/>
      <c r="D3439" s="208"/>
      <c r="E3439" s="208"/>
      <c r="F3439" s="208"/>
    </row>
    <row r="3440" customHeight="true" spans="1:6">
      <c r="A3440"/>
      <c r="B3440" s="242"/>
      <c r="C3440" s="208"/>
      <c r="D3440" s="208"/>
      <c r="E3440" s="208"/>
      <c r="F3440" s="208"/>
    </row>
    <row r="3441" customHeight="true" spans="1:6">
      <c r="A3441"/>
      <c r="B3441" s="242"/>
      <c r="C3441" s="208"/>
      <c r="D3441" s="208"/>
      <c r="E3441" s="208"/>
      <c r="F3441" s="208"/>
    </row>
    <row r="3442" customHeight="true" spans="1:6">
      <c r="A3442"/>
      <c r="B3442" s="242"/>
      <c r="C3442" s="208"/>
      <c r="D3442" s="208"/>
      <c r="E3442" s="208"/>
      <c r="F3442" s="208"/>
    </row>
    <row r="3443" customHeight="true" spans="1:6">
      <c r="A3443"/>
      <c r="B3443" s="242"/>
      <c r="C3443" s="208"/>
      <c r="D3443" s="208"/>
      <c r="E3443" s="208"/>
      <c r="F3443" s="208"/>
    </row>
    <row r="3444" customHeight="true" spans="1:6">
      <c r="A3444"/>
      <c r="B3444" s="242"/>
      <c r="C3444" s="208"/>
      <c r="D3444" s="208"/>
      <c r="E3444" s="208"/>
      <c r="F3444" s="208"/>
    </row>
    <row r="3445" customHeight="true" spans="1:6">
      <c r="A3445"/>
      <c r="B3445" s="242"/>
      <c r="C3445" s="208"/>
      <c r="D3445" s="208"/>
      <c r="E3445" s="208"/>
      <c r="F3445" s="208"/>
    </row>
    <row r="3446" customHeight="true" spans="1:6">
      <c r="A3446"/>
      <c r="B3446" s="242"/>
      <c r="C3446" s="208"/>
      <c r="D3446" s="208"/>
      <c r="E3446" s="208"/>
      <c r="F3446" s="208"/>
    </row>
    <row r="3447" customHeight="true" spans="1:6">
      <c r="A3447"/>
      <c r="B3447" s="242"/>
      <c r="C3447" s="208"/>
      <c r="D3447" s="208"/>
      <c r="E3447" s="208"/>
      <c r="F3447" s="208"/>
    </row>
    <row r="3448" customHeight="true" spans="1:6">
      <c r="A3448"/>
      <c r="B3448" s="242"/>
      <c r="C3448" s="208"/>
      <c r="D3448" s="208"/>
      <c r="E3448" s="208"/>
      <c r="F3448" s="208"/>
    </row>
    <row r="3449" customHeight="true" spans="1:6">
      <c r="A3449"/>
      <c r="B3449" s="242"/>
      <c r="C3449" s="208"/>
      <c r="D3449" s="208"/>
      <c r="E3449" s="208"/>
      <c r="F3449" s="208"/>
    </row>
    <row r="3450" customHeight="true" spans="1:6">
      <c r="A3450"/>
      <c r="B3450" s="242"/>
      <c r="C3450" s="208"/>
      <c r="D3450" s="208"/>
      <c r="E3450" s="208"/>
      <c r="F3450" s="208"/>
    </row>
    <row r="3451" customHeight="true" spans="1:6">
      <c r="A3451"/>
      <c r="B3451" s="242"/>
      <c r="C3451" s="208"/>
      <c r="D3451" s="208"/>
      <c r="E3451" s="208"/>
      <c r="F3451" s="208"/>
    </row>
    <row r="3452" customHeight="true" spans="1:6">
      <c r="A3452"/>
      <c r="B3452" s="242"/>
      <c r="C3452" s="208"/>
      <c r="D3452" s="208"/>
      <c r="E3452" s="208"/>
      <c r="F3452" s="208"/>
    </row>
    <row r="3453" customHeight="true" spans="1:6">
      <c r="A3453"/>
      <c r="B3453" s="242"/>
      <c r="C3453" s="208"/>
      <c r="D3453" s="208"/>
      <c r="E3453" s="208"/>
      <c r="F3453" s="208"/>
    </row>
    <row r="3454" customHeight="true" spans="1:6">
      <c r="A3454"/>
      <c r="B3454" s="242"/>
      <c r="C3454" s="208"/>
      <c r="D3454" s="208"/>
      <c r="E3454" s="208"/>
      <c r="F3454" s="208"/>
    </row>
    <row r="3455" customHeight="true" spans="1:6">
      <c r="A3455"/>
      <c r="B3455" s="242"/>
      <c r="C3455" s="208"/>
      <c r="D3455" s="208"/>
      <c r="E3455" s="208"/>
      <c r="F3455" s="208"/>
    </row>
    <row r="3456" customHeight="true" spans="1:6">
      <c r="A3456"/>
      <c r="B3456" s="242"/>
      <c r="C3456" s="208"/>
      <c r="D3456" s="208"/>
      <c r="E3456" s="208"/>
      <c r="F3456" s="208"/>
    </row>
    <row r="3457" customHeight="true" spans="1:6">
      <c r="A3457"/>
      <c r="B3457" s="242"/>
      <c r="C3457" s="208"/>
      <c r="D3457" s="208"/>
      <c r="E3457" s="208"/>
      <c r="F3457" s="208"/>
    </row>
    <row r="3458" customHeight="true" spans="1:6">
      <c r="A3458"/>
      <c r="B3458" s="242"/>
      <c r="C3458" s="208"/>
      <c r="D3458" s="208"/>
      <c r="E3458" s="208"/>
      <c r="F3458" s="208"/>
    </row>
    <row r="3459" customHeight="true" spans="1:6">
      <c r="A3459"/>
      <c r="B3459" s="242"/>
      <c r="C3459" s="208"/>
      <c r="D3459" s="208"/>
      <c r="E3459" s="208"/>
      <c r="F3459" s="208"/>
    </row>
    <row r="3460" customHeight="true" spans="1:6">
      <c r="A3460"/>
      <c r="B3460" s="242"/>
      <c r="C3460" s="208"/>
      <c r="D3460" s="208"/>
      <c r="E3460" s="208"/>
      <c r="F3460" s="208"/>
    </row>
    <row r="3461" customHeight="true" spans="1:6">
      <c r="A3461"/>
      <c r="B3461" s="242"/>
      <c r="C3461" s="208"/>
      <c r="D3461" s="208"/>
      <c r="E3461" s="208"/>
      <c r="F3461" s="208"/>
    </row>
    <row r="3462" customHeight="true" spans="1:6">
      <c r="A3462"/>
      <c r="B3462" s="242"/>
      <c r="C3462" s="208"/>
      <c r="D3462" s="208"/>
      <c r="E3462" s="208"/>
      <c r="F3462" s="208"/>
    </row>
    <row r="3463" customHeight="true" spans="1:6">
      <c r="A3463"/>
      <c r="B3463" s="242"/>
      <c r="C3463" s="208"/>
      <c r="D3463" s="208"/>
      <c r="E3463" s="208"/>
      <c r="F3463" s="208"/>
    </row>
    <row r="3464" customHeight="true" spans="1:6">
      <c r="A3464"/>
      <c r="B3464" s="242"/>
      <c r="C3464" s="208"/>
      <c r="D3464" s="208"/>
      <c r="E3464" s="208"/>
      <c r="F3464" s="208"/>
    </row>
    <row r="3465" customHeight="true" spans="1:6">
      <c r="A3465"/>
      <c r="B3465" s="242"/>
      <c r="C3465" s="208"/>
      <c r="D3465" s="208"/>
      <c r="E3465" s="208"/>
      <c r="F3465" s="208"/>
    </row>
    <row r="3466" customHeight="true" spans="1:6">
      <c r="A3466"/>
      <c r="B3466" s="242"/>
      <c r="C3466" s="208"/>
      <c r="D3466" s="208"/>
      <c r="E3466" s="208"/>
      <c r="F3466" s="208"/>
    </row>
    <row r="3467" customHeight="true" spans="1:6">
      <c r="A3467"/>
      <c r="B3467" s="242"/>
      <c r="C3467" s="208"/>
      <c r="D3467" s="208"/>
      <c r="E3467" s="208"/>
      <c r="F3467" s="208"/>
    </row>
    <row r="3468" customHeight="true" spans="1:6">
      <c r="A3468"/>
      <c r="B3468" s="242"/>
      <c r="C3468" s="208"/>
      <c r="D3468" s="208"/>
      <c r="E3468" s="208"/>
      <c r="F3468" s="208"/>
    </row>
    <row r="3469" customHeight="true" spans="1:6">
      <c r="A3469"/>
      <c r="B3469" s="242"/>
      <c r="C3469" s="208"/>
      <c r="D3469" s="208"/>
      <c r="E3469" s="208"/>
      <c r="F3469" s="208"/>
    </row>
    <row r="3470" customHeight="true" spans="1:6">
      <c r="A3470"/>
      <c r="B3470" s="242"/>
      <c r="C3470" s="208"/>
      <c r="D3470" s="208"/>
      <c r="E3470" s="208"/>
      <c r="F3470" s="208"/>
    </row>
    <row r="3471" customHeight="true" spans="1:6">
      <c r="A3471"/>
      <c r="B3471" s="242"/>
      <c r="C3471" s="208"/>
      <c r="D3471" s="208"/>
      <c r="E3471" s="208"/>
      <c r="F3471" s="208"/>
    </row>
    <row r="3472" customHeight="true" spans="1:6">
      <c r="A3472"/>
      <c r="B3472" s="242"/>
      <c r="C3472" s="208"/>
      <c r="D3472" s="208"/>
      <c r="E3472" s="208"/>
      <c r="F3472" s="208"/>
    </row>
    <row r="3473" customHeight="true" spans="1:6">
      <c r="A3473"/>
      <c r="B3473" s="242"/>
      <c r="C3473" s="208"/>
      <c r="D3473" s="208"/>
      <c r="E3473" s="208"/>
      <c r="F3473" s="208"/>
    </row>
    <row r="3474" customHeight="true" spans="1:6">
      <c r="A3474"/>
      <c r="B3474" s="242"/>
      <c r="C3474" s="208"/>
      <c r="D3474" s="208"/>
      <c r="E3474" s="208"/>
      <c r="F3474" s="208"/>
    </row>
    <row r="3475" customHeight="true" spans="1:6">
      <c r="A3475"/>
      <c r="B3475" s="242"/>
      <c r="C3475" s="208"/>
      <c r="D3475" s="208"/>
      <c r="E3475" s="208"/>
      <c r="F3475" s="208"/>
    </row>
    <row r="3476" customHeight="true" spans="1:6">
      <c r="A3476"/>
      <c r="B3476" s="242"/>
      <c r="C3476" s="208"/>
      <c r="D3476" s="208"/>
      <c r="E3476" s="208"/>
      <c r="F3476" s="208"/>
    </row>
    <row r="3477" customHeight="true" spans="1:6">
      <c r="A3477"/>
      <c r="B3477" s="242"/>
      <c r="C3477" s="208"/>
      <c r="D3477" s="208"/>
      <c r="E3477" s="208"/>
      <c r="F3477" s="208"/>
    </row>
    <row r="3478" customHeight="true" spans="1:6">
      <c r="A3478"/>
      <c r="B3478" s="242"/>
      <c r="C3478" s="208"/>
      <c r="D3478" s="208"/>
      <c r="E3478" s="208"/>
      <c r="F3478" s="208"/>
    </row>
    <row r="3479" customHeight="true" spans="1:6">
      <c r="A3479"/>
      <c r="B3479" s="242"/>
      <c r="C3479" s="208"/>
      <c r="D3479" s="208"/>
      <c r="E3479" s="208"/>
      <c r="F3479" s="208"/>
    </row>
    <row r="3480" customHeight="true" spans="1:6">
      <c r="A3480"/>
      <c r="B3480" s="242"/>
      <c r="C3480" s="208"/>
      <c r="D3480" s="208"/>
      <c r="E3480" s="208"/>
      <c r="F3480" s="208"/>
    </row>
    <row r="3481" customHeight="true" spans="1:6">
      <c r="A3481"/>
      <c r="B3481" s="242"/>
      <c r="C3481" s="208"/>
      <c r="D3481" s="208"/>
      <c r="E3481" s="208"/>
      <c r="F3481" s="208"/>
    </row>
    <row r="3482" customHeight="true" spans="1:6">
      <c r="A3482"/>
      <c r="B3482" s="242"/>
      <c r="C3482" s="208"/>
      <c r="D3482" s="208"/>
      <c r="E3482" s="208"/>
      <c r="F3482" s="208"/>
    </row>
    <row r="3483" customHeight="true" spans="1:6">
      <c r="A3483"/>
      <c r="B3483" s="242"/>
      <c r="C3483" s="208"/>
      <c r="D3483" s="208"/>
      <c r="E3483" s="208"/>
      <c r="F3483" s="208"/>
    </row>
    <row r="3484" customHeight="true" spans="1:6">
      <c r="A3484"/>
      <c r="B3484" s="242"/>
      <c r="C3484" s="208"/>
      <c r="D3484" s="208"/>
      <c r="E3484" s="208"/>
      <c r="F3484" s="208"/>
    </row>
    <row r="3485" customHeight="true" spans="1:6">
      <c r="A3485"/>
      <c r="B3485" s="242"/>
      <c r="C3485" s="208"/>
      <c r="D3485" s="208"/>
      <c r="E3485" s="208"/>
      <c r="F3485" s="208"/>
    </row>
    <row r="3486" customHeight="true" spans="1:6">
      <c r="A3486"/>
      <c r="B3486" s="242"/>
      <c r="C3486" s="208"/>
      <c r="D3486" s="208"/>
      <c r="E3486" s="208"/>
      <c r="F3486" s="208"/>
    </row>
    <row r="3487" customHeight="true" spans="1:6">
      <c r="A3487"/>
      <c r="B3487" s="242"/>
      <c r="C3487" s="208"/>
      <c r="D3487" s="208"/>
      <c r="E3487" s="208"/>
      <c r="F3487" s="208"/>
    </row>
    <row r="3488" customHeight="true" spans="1:6">
      <c r="A3488"/>
      <c r="B3488" s="242"/>
      <c r="C3488" s="208"/>
      <c r="D3488" s="208"/>
      <c r="E3488" s="208"/>
      <c r="F3488" s="208"/>
    </row>
    <row r="3489" customHeight="true" spans="1:6">
      <c r="A3489"/>
      <c r="B3489" s="242"/>
      <c r="C3489" s="208"/>
      <c r="D3489" s="208"/>
      <c r="E3489" s="208"/>
      <c r="F3489" s="208"/>
    </row>
    <row r="3490" customHeight="true" spans="1:6">
      <c r="A3490"/>
      <c r="B3490" s="242"/>
      <c r="C3490" s="208"/>
      <c r="D3490" s="208"/>
      <c r="E3490" s="208"/>
      <c r="F3490" s="208"/>
    </row>
    <row r="3491" customHeight="true" spans="1:6">
      <c r="A3491"/>
      <c r="B3491" s="242"/>
      <c r="C3491" s="208"/>
      <c r="D3491" s="208"/>
      <c r="E3491" s="208"/>
      <c r="F3491" s="208"/>
    </row>
    <row r="3492" customHeight="true" spans="1:6">
      <c r="A3492"/>
      <c r="B3492" s="242"/>
      <c r="C3492" s="208"/>
      <c r="D3492" s="208"/>
      <c r="E3492" s="208"/>
      <c r="F3492" s="208"/>
    </row>
    <row r="3493" customHeight="true" spans="1:6">
      <c r="A3493"/>
      <c r="B3493" s="242"/>
      <c r="C3493" s="208"/>
      <c r="D3493" s="208"/>
      <c r="E3493" s="208"/>
      <c r="F3493" s="208"/>
    </row>
    <row r="3494" customHeight="true" spans="1:6">
      <c r="A3494"/>
      <c r="B3494" s="242"/>
      <c r="C3494" s="208"/>
      <c r="D3494" s="208"/>
      <c r="E3494" s="208"/>
      <c r="F3494" s="208"/>
    </row>
    <row r="3495" customHeight="true" spans="1:6">
      <c r="A3495"/>
      <c r="B3495" s="242"/>
      <c r="C3495" s="208"/>
      <c r="D3495" s="208"/>
      <c r="E3495" s="208"/>
      <c r="F3495" s="208"/>
    </row>
    <row r="3496" customHeight="true" spans="1:6">
      <c r="A3496"/>
      <c r="B3496" s="242"/>
      <c r="C3496" s="208"/>
      <c r="D3496" s="208"/>
      <c r="E3496" s="208"/>
      <c r="F3496" s="208"/>
    </row>
    <row r="3497" customHeight="true" spans="1:6">
      <c r="A3497"/>
      <c r="B3497" s="242"/>
      <c r="C3497" s="208"/>
      <c r="D3497" s="208"/>
      <c r="E3497" s="208"/>
      <c r="F3497" s="208"/>
    </row>
    <row r="3498" customHeight="true" spans="1:6">
      <c r="A3498"/>
      <c r="B3498" s="242"/>
      <c r="C3498" s="208"/>
      <c r="D3498" s="208"/>
      <c r="E3498" s="208"/>
      <c r="F3498" s="208"/>
    </row>
    <row r="3499" customHeight="true" spans="1:6">
      <c r="A3499"/>
      <c r="B3499" s="242"/>
      <c r="C3499" s="208"/>
      <c r="D3499" s="208"/>
      <c r="E3499" s="208"/>
      <c r="F3499" s="208"/>
    </row>
    <row r="3500" customHeight="true" spans="1:6">
      <c r="A3500"/>
      <c r="B3500" s="242"/>
      <c r="C3500" s="208"/>
      <c r="D3500" s="208"/>
      <c r="E3500" s="208"/>
      <c r="F3500" s="208"/>
    </row>
    <row r="3501" customHeight="true" spans="1:6">
      <c r="A3501"/>
      <c r="B3501" s="242"/>
      <c r="C3501" s="208"/>
      <c r="D3501" s="208"/>
      <c r="E3501" s="208"/>
      <c r="F3501" s="208"/>
    </row>
    <row r="3502" customHeight="true" spans="1:6">
      <c r="A3502"/>
      <c r="B3502" s="242"/>
      <c r="C3502" s="208"/>
      <c r="D3502" s="208"/>
      <c r="E3502" s="208"/>
      <c r="F3502" s="208"/>
    </row>
    <row r="3503" customHeight="true" spans="1:6">
      <c r="A3503"/>
      <c r="B3503" s="242"/>
      <c r="C3503" s="208"/>
      <c r="D3503" s="208"/>
      <c r="E3503" s="208"/>
      <c r="F3503" s="208"/>
    </row>
    <row r="3504" customHeight="true" spans="1:6">
      <c r="A3504"/>
      <c r="B3504" s="242"/>
      <c r="C3504" s="208"/>
      <c r="D3504" s="208"/>
      <c r="E3504" s="208"/>
      <c r="F3504" s="208"/>
    </row>
    <row r="3505" customHeight="true" spans="1:6">
      <c r="A3505"/>
      <c r="B3505" s="242"/>
      <c r="C3505" s="208"/>
      <c r="D3505" s="208"/>
      <c r="E3505" s="208"/>
      <c r="F3505" s="208"/>
    </row>
    <row r="3506" customHeight="true" spans="1:6">
      <c r="A3506"/>
      <c r="B3506" s="242"/>
      <c r="C3506" s="208"/>
      <c r="D3506" s="208"/>
      <c r="E3506" s="208"/>
      <c r="F3506" s="208"/>
    </row>
    <row r="3507" customHeight="true" spans="1:6">
      <c r="A3507"/>
      <c r="B3507" s="242"/>
      <c r="C3507" s="208"/>
      <c r="D3507" s="208"/>
      <c r="E3507" s="208"/>
      <c r="F3507" s="208"/>
    </row>
    <row r="3508" customHeight="true" spans="1:6">
      <c r="A3508"/>
      <c r="B3508" s="242"/>
      <c r="C3508" s="208"/>
      <c r="D3508" s="208"/>
      <c r="E3508" s="208"/>
      <c r="F3508" s="208"/>
    </row>
    <row r="3509" customHeight="true" spans="1:6">
      <c r="A3509"/>
      <c r="B3509" s="242"/>
      <c r="C3509" s="208"/>
      <c r="D3509" s="208"/>
      <c r="E3509" s="208"/>
      <c r="F3509" s="208"/>
    </row>
    <row r="3510" customHeight="true" spans="1:6">
      <c r="A3510"/>
      <c r="B3510" s="242"/>
      <c r="C3510" s="208"/>
      <c r="D3510" s="208"/>
      <c r="E3510" s="208"/>
      <c r="F3510" s="208"/>
    </row>
    <row r="3511" customHeight="true" spans="1:6">
      <c r="A3511"/>
      <c r="B3511" s="242"/>
      <c r="C3511" s="208"/>
      <c r="D3511" s="208"/>
      <c r="E3511" s="208"/>
      <c r="F3511" s="208"/>
    </row>
    <row r="3512" customHeight="true" spans="1:6">
      <c r="A3512"/>
      <c r="B3512" s="242"/>
      <c r="C3512" s="208"/>
      <c r="D3512" s="208"/>
      <c r="E3512" s="208"/>
      <c r="F3512" s="208"/>
    </row>
    <row r="3513" customHeight="true" spans="1:6">
      <c r="A3513"/>
      <c r="B3513" s="242"/>
      <c r="C3513" s="208"/>
      <c r="D3513" s="208"/>
      <c r="E3513" s="208"/>
      <c r="F3513" s="208"/>
    </row>
    <row r="3514" customHeight="true" spans="1:6">
      <c r="A3514"/>
      <c r="B3514" s="242"/>
      <c r="C3514" s="208"/>
      <c r="D3514" s="208"/>
      <c r="E3514" s="208"/>
      <c r="F3514" s="208"/>
    </row>
    <row r="3515" customHeight="true" spans="1:6">
      <c r="A3515"/>
      <c r="B3515" s="242"/>
      <c r="C3515" s="208"/>
      <c r="D3515" s="208"/>
      <c r="E3515" s="208"/>
      <c r="F3515" s="208"/>
    </row>
    <row r="3516" customHeight="true" spans="1:6">
      <c r="A3516"/>
      <c r="B3516" s="242"/>
      <c r="C3516" s="208"/>
      <c r="D3516" s="208"/>
      <c r="E3516" s="208"/>
      <c r="F3516" s="208"/>
    </row>
    <row r="3517" customHeight="true" spans="1:6">
      <c r="A3517"/>
      <c r="B3517" s="242"/>
      <c r="C3517" s="208"/>
      <c r="D3517" s="208"/>
      <c r="E3517" s="208"/>
      <c r="F3517" s="208"/>
    </row>
    <row r="3518" customHeight="true" spans="1:6">
      <c r="A3518"/>
      <c r="B3518" s="242"/>
      <c r="C3518" s="208"/>
      <c r="D3518" s="208"/>
      <c r="E3518" s="208"/>
      <c r="F3518" s="208"/>
    </row>
    <row r="3519" customHeight="true" spans="1:6">
      <c r="A3519"/>
      <c r="B3519" s="242"/>
      <c r="C3519" s="208"/>
      <c r="D3519" s="208"/>
      <c r="E3519" s="208"/>
      <c r="F3519" s="208"/>
    </row>
    <row r="3520" customHeight="true" spans="1:6">
      <c r="A3520"/>
      <c r="B3520" s="242"/>
      <c r="C3520" s="208"/>
      <c r="D3520" s="208"/>
      <c r="E3520" s="208"/>
      <c r="F3520" s="208"/>
    </row>
    <row r="3521" customHeight="true" spans="1:6">
      <c r="A3521"/>
      <c r="B3521" s="242"/>
      <c r="C3521" s="208"/>
      <c r="D3521" s="208"/>
      <c r="E3521" s="208"/>
      <c r="F3521" s="208"/>
    </row>
    <row r="3522" customHeight="true" spans="1:6">
      <c r="A3522"/>
      <c r="B3522" s="242"/>
      <c r="C3522" s="208"/>
      <c r="D3522" s="208"/>
      <c r="E3522" s="208"/>
      <c r="F3522" s="208"/>
    </row>
    <row r="3523" customHeight="true" spans="1:6">
      <c r="A3523"/>
      <c r="B3523" s="242"/>
      <c r="C3523" s="208"/>
      <c r="D3523" s="208"/>
      <c r="E3523" s="208"/>
      <c r="F3523" s="208"/>
    </row>
    <row r="3524" customHeight="true" spans="1:6">
      <c r="A3524"/>
      <c r="B3524" s="242"/>
      <c r="C3524" s="208"/>
      <c r="D3524" s="208"/>
      <c r="E3524" s="208"/>
      <c r="F3524" s="208"/>
    </row>
    <row r="3525" customHeight="true" spans="1:6">
      <c r="A3525"/>
      <c r="B3525" s="242"/>
      <c r="C3525" s="208"/>
      <c r="D3525" s="208"/>
      <c r="E3525" s="208"/>
      <c r="F3525" s="208"/>
    </row>
    <row r="3526" customHeight="true" spans="1:6">
      <c r="A3526"/>
      <c r="B3526" s="242"/>
      <c r="C3526" s="208"/>
      <c r="D3526" s="208"/>
      <c r="E3526" s="208"/>
      <c r="F3526" s="208"/>
    </row>
    <row r="3527" customHeight="true" spans="1:6">
      <c r="A3527"/>
      <c r="B3527" s="242"/>
      <c r="C3527" s="208"/>
      <c r="D3527" s="208"/>
      <c r="E3527" s="208"/>
      <c r="F3527" s="208"/>
    </row>
    <row r="3528" customHeight="true" spans="1:6">
      <c r="A3528"/>
      <c r="B3528" s="242"/>
      <c r="C3528" s="208"/>
      <c r="D3528" s="208"/>
      <c r="E3528" s="208"/>
      <c r="F3528" s="208"/>
    </row>
    <row r="3529" customHeight="true" spans="1:6">
      <c r="A3529"/>
      <c r="B3529" s="242"/>
      <c r="C3529" s="208"/>
      <c r="D3529" s="208"/>
      <c r="E3529" s="208"/>
      <c r="F3529" s="208"/>
    </row>
    <row r="3530" customHeight="true" spans="1:6">
      <c r="A3530"/>
      <c r="B3530" s="242"/>
      <c r="C3530" s="208"/>
      <c r="D3530" s="208"/>
      <c r="E3530" s="208"/>
      <c r="F3530" s="208"/>
    </row>
    <row r="3531" customHeight="true" spans="1:6">
      <c r="A3531"/>
      <c r="B3531" s="242"/>
      <c r="C3531" s="208"/>
      <c r="D3531" s="208"/>
      <c r="E3531" s="208"/>
      <c r="F3531" s="208"/>
    </row>
    <row r="3532" customHeight="true" spans="1:6">
      <c r="A3532"/>
      <c r="B3532" s="242"/>
      <c r="C3532" s="208"/>
      <c r="D3532" s="208"/>
      <c r="E3532" s="208"/>
      <c r="F3532" s="208"/>
    </row>
    <row r="3533" customHeight="true" spans="1:6">
      <c r="A3533"/>
      <c r="B3533" s="242"/>
      <c r="C3533" s="208"/>
      <c r="D3533" s="208"/>
      <c r="E3533" s="208"/>
      <c r="F3533" s="208"/>
    </row>
    <row r="3534" customHeight="true" spans="1:6">
      <c r="A3534"/>
      <c r="B3534" s="242"/>
      <c r="C3534" s="208"/>
      <c r="D3534" s="208"/>
      <c r="E3534" s="208"/>
      <c r="F3534" s="208"/>
    </row>
    <row r="3535" customHeight="true" spans="1:6">
      <c r="A3535"/>
      <c r="B3535" s="242"/>
      <c r="C3535" s="208"/>
      <c r="D3535" s="208"/>
      <c r="E3535" s="208"/>
      <c r="F3535" s="208"/>
    </row>
    <row r="3536" customHeight="true" spans="1:6">
      <c r="A3536"/>
      <c r="B3536" s="242"/>
      <c r="C3536" s="208"/>
      <c r="D3536" s="208"/>
      <c r="E3536" s="208"/>
      <c r="F3536" s="208"/>
    </row>
    <row r="3537" customHeight="true" spans="1:6">
      <c r="A3537"/>
      <c r="B3537" s="242"/>
      <c r="C3537" s="208"/>
      <c r="D3537" s="208"/>
      <c r="E3537" s="208"/>
      <c r="F3537" s="208"/>
    </row>
    <row r="3538" customHeight="true" spans="1:6">
      <c r="A3538"/>
      <c r="B3538" s="242"/>
      <c r="C3538" s="208"/>
      <c r="D3538" s="208"/>
      <c r="E3538" s="208"/>
      <c r="F3538" s="208"/>
    </row>
    <row r="3539" customHeight="true" spans="1:6">
      <c r="A3539"/>
      <c r="B3539" s="242"/>
      <c r="C3539" s="208"/>
      <c r="D3539" s="208"/>
      <c r="E3539" s="208"/>
      <c r="F3539" s="208"/>
    </row>
    <row r="3540" customHeight="true" spans="1:6">
      <c r="A3540"/>
      <c r="B3540" s="242"/>
      <c r="C3540" s="208"/>
      <c r="D3540" s="208"/>
      <c r="E3540" s="208"/>
      <c r="F3540" s="208"/>
    </row>
    <row r="3541" customHeight="true" spans="1:6">
      <c r="A3541"/>
      <c r="B3541" s="242"/>
      <c r="C3541" s="208"/>
      <c r="D3541" s="208"/>
      <c r="E3541" s="208"/>
      <c r="F3541" s="208"/>
    </row>
    <row r="3542" customHeight="true" spans="1:6">
      <c r="A3542"/>
      <c r="B3542" s="242"/>
      <c r="C3542" s="208"/>
      <c r="D3542" s="208"/>
      <c r="E3542" s="208"/>
      <c r="F3542" s="208"/>
    </row>
    <row r="3543" customHeight="true" spans="1:6">
      <c r="A3543"/>
      <c r="B3543" s="242"/>
      <c r="C3543" s="208"/>
      <c r="D3543" s="208"/>
      <c r="E3543" s="208"/>
      <c r="F3543" s="208"/>
    </row>
    <row r="3544" customHeight="true" spans="1:6">
      <c r="A3544"/>
      <c r="B3544" s="242"/>
      <c r="C3544" s="208"/>
      <c r="D3544" s="208"/>
      <c r="E3544" s="208"/>
      <c r="F3544" s="208"/>
    </row>
    <row r="3545" customHeight="true" spans="1:6">
      <c r="A3545"/>
      <c r="B3545" s="242"/>
      <c r="C3545" s="208"/>
      <c r="D3545" s="208"/>
      <c r="E3545" s="208"/>
      <c r="F3545" s="208"/>
    </row>
    <row r="3546" customHeight="true" spans="1:6">
      <c r="A3546"/>
      <c r="B3546" s="242"/>
      <c r="C3546" s="208"/>
      <c r="D3546" s="208"/>
      <c r="E3546" s="208"/>
      <c r="F3546" s="208"/>
    </row>
    <row r="3547" customHeight="true" spans="1:6">
      <c r="A3547"/>
      <c r="B3547" s="242"/>
      <c r="C3547" s="208"/>
      <c r="D3547" s="208"/>
      <c r="E3547" s="208"/>
      <c r="F3547" s="208"/>
    </row>
    <row r="3548" customHeight="true" spans="1:6">
      <c r="A3548"/>
      <c r="B3548" s="242"/>
      <c r="C3548" s="208"/>
      <c r="D3548" s="208"/>
      <c r="E3548" s="208"/>
      <c r="F3548" s="208"/>
    </row>
    <row r="3549" customHeight="true" spans="1:6">
      <c r="A3549"/>
      <c r="B3549" s="242"/>
      <c r="C3549" s="208"/>
      <c r="D3549" s="208"/>
      <c r="E3549" s="208"/>
      <c r="F3549" s="208"/>
    </row>
    <row r="3550" customHeight="true" spans="1:6">
      <c r="A3550"/>
      <c r="B3550" s="242"/>
      <c r="C3550" s="208"/>
      <c r="D3550" s="208"/>
      <c r="E3550" s="208"/>
      <c r="F3550" s="208"/>
    </row>
    <row r="3551" customHeight="true" spans="1:6">
      <c r="A3551"/>
      <c r="B3551" s="242"/>
      <c r="C3551" s="208"/>
      <c r="D3551" s="208"/>
      <c r="E3551" s="208"/>
      <c r="F3551" s="208"/>
    </row>
    <row r="3552" customHeight="true" spans="1:6">
      <c r="A3552"/>
      <c r="B3552" s="242"/>
      <c r="C3552" s="208"/>
      <c r="D3552" s="208"/>
      <c r="E3552" s="208"/>
      <c r="F3552" s="208"/>
    </row>
    <row r="3553" customHeight="true" spans="1:6">
      <c r="A3553"/>
      <c r="B3553" s="242"/>
      <c r="C3553" s="208"/>
      <c r="D3553" s="208"/>
      <c r="E3553" s="208"/>
      <c r="F3553" s="208"/>
    </row>
    <row r="3554" customHeight="true" spans="1:6">
      <c r="A3554"/>
      <c r="B3554" s="242"/>
      <c r="C3554" s="208"/>
      <c r="D3554" s="208"/>
      <c r="E3554" s="208"/>
      <c r="F3554" s="208"/>
    </row>
    <row r="3555" customHeight="true" spans="1:6">
      <c r="A3555"/>
      <c r="B3555" s="242"/>
      <c r="C3555" s="208"/>
      <c r="D3555" s="208"/>
      <c r="E3555" s="208"/>
      <c r="F3555" s="208"/>
    </row>
    <row r="3556" customHeight="true" spans="1:6">
      <c r="A3556"/>
      <c r="B3556" s="242"/>
      <c r="C3556" s="208"/>
      <c r="D3556" s="208"/>
      <c r="E3556" s="208"/>
      <c r="F3556" s="208"/>
    </row>
    <row r="3557" customHeight="true" spans="1:6">
      <c r="A3557"/>
      <c r="B3557" s="242"/>
      <c r="C3557" s="208"/>
      <c r="D3557" s="208"/>
      <c r="E3557" s="208"/>
      <c r="F3557" s="208"/>
    </row>
    <row r="3558" customHeight="true" spans="1:6">
      <c r="A3558"/>
      <c r="B3558" s="242"/>
      <c r="C3558" s="208"/>
      <c r="D3558" s="208"/>
      <c r="E3558" s="208"/>
      <c r="F3558" s="208"/>
    </row>
    <row r="3559" customHeight="true" spans="1:6">
      <c r="A3559"/>
      <c r="B3559" s="242"/>
      <c r="C3559" s="208"/>
      <c r="D3559" s="208"/>
      <c r="E3559" s="208"/>
      <c r="F3559" s="208"/>
    </row>
    <row r="3560" customHeight="true" spans="1:6">
      <c r="A3560"/>
      <c r="B3560" s="242"/>
      <c r="C3560" s="208"/>
      <c r="D3560" s="208"/>
      <c r="E3560" s="208"/>
      <c r="F3560" s="208"/>
    </row>
    <row r="3561" customHeight="true" spans="1:6">
      <c r="A3561"/>
      <c r="B3561" s="242"/>
      <c r="C3561" s="208"/>
      <c r="D3561" s="208"/>
      <c r="E3561" s="208"/>
      <c r="F3561" s="208"/>
    </row>
    <row r="3562" customHeight="true" spans="1:6">
      <c r="A3562"/>
      <c r="B3562" s="242"/>
      <c r="C3562" s="208"/>
      <c r="D3562" s="208"/>
      <c r="E3562" s="208"/>
      <c r="F3562" s="208"/>
    </row>
    <row r="3563" customHeight="true" spans="1:6">
      <c r="A3563"/>
      <c r="B3563" s="242"/>
      <c r="C3563" s="208"/>
      <c r="D3563" s="208"/>
      <c r="E3563" s="208"/>
      <c r="F3563" s="208"/>
    </row>
    <row r="3564" customHeight="true" spans="1:6">
      <c r="A3564"/>
      <c r="B3564" s="242"/>
      <c r="C3564" s="208"/>
      <c r="D3564" s="208"/>
      <c r="E3564" s="208"/>
      <c r="F3564" s="208"/>
    </row>
    <row r="3565" customHeight="true" spans="1:6">
      <c r="A3565"/>
      <c r="B3565" s="242"/>
      <c r="C3565" s="208"/>
      <c r="D3565" s="208"/>
      <c r="E3565" s="208"/>
      <c r="F3565" s="208"/>
    </row>
    <row r="3566" customHeight="true" spans="1:6">
      <c r="A3566"/>
      <c r="B3566" s="242"/>
      <c r="C3566" s="208"/>
      <c r="D3566" s="208"/>
      <c r="E3566" s="208"/>
      <c r="F3566" s="208"/>
    </row>
    <row r="3567" customHeight="true" spans="1:6">
      <c r="A3567"/>
      <c r="B3567" s="242"/>
      <c r="C3567" s="208"/>
      <c r="D3567" s="208"/>
      <c r="E3567" s="208"/>
      <c r="F3567" s="208"/>
    </row>
    <row r="3568" customHeight="true" spans="1:6">
      <c r="A3568"/>
      <c r="B3568" s="242"/>
      <c r="C3568" s="208"/>
      <c r="D3568" s="208"/>
      <c r="E3568" s="208"/>
      <c r="F3568" s="208"/>
    </row>
    <row r="3569" customHeight="true" spans="1:6">
      <c r="A3569"/>
      <c r="B3569" s="242"/>
      <c r="C3569" s="208"/>
      <c r="D3569" s="208"/>
      <c r="E3569" s="208"/>
      <c r="F3569" s="208"/>
    </row>
    <row r="3570" customHeight="true" spans="1:6">
      <c r="A3570"/>
      <c r="B3570" s="242"/>
      <c r="C3570" s="208"/>
      <c r="D3570" s="208"/>
      <c r="E3570" s="208"/>
      <c r="F3570" s="208"/>
    </row>
    <row r="3571" customHeight="true" spans="1:6">
      <c r="A3571"/>
      <c r="B3571" s="242"/>
      <c r="C3571" s="208"/>
      <c r="D3571" s="208"/>
      <c r="E3571" s="208"/>
      <c r="F3571" s="208"/>
    </row>
    <row r="3572" customHeight="true" spans="1:6">
      <c r="A3572"/>
      <c r="B3572" s="242"/>
      <c r="C3572" s="208"/>
      <c r="D3572" s="208"/>
      <c r="E3572" s="208"/>
      <c r="F3572" s="208"/>
    </row>
    <row r="3573" customHeight="true" spans="1:6">
      <c r="A3573"/>
      <c r="B3573" s="242"/>
      <c r="C3573" s="208"/>
      <c r="D3573" s="208"/>
      <c r="E3573" s="208"/>
      <c r="F3573" s="208"/>
    </row>
    <row r="3574" customHeight="true" spans="1:6">
      <c r="A3574"/>
      <c r="B3574" s="242"/>
      <c r="C3574" s="208"/>
      <c r="D3574" s="208"/>
      <c r="E3574" s="208"/>
      <c r="F3574" s="208"/>
    </row>
    <row r="3575" customHeight="true" spans="1:6">
      <c r="A3575"/>
      <c r="B3575" s="242"/>
      <c r="C3575" s="208"/>
      <c r="D3575" s="208"/>
      <c r="E3575" s="208"/>
      <c r="F3575" s="208"/>
    </row>
    <row r="3576" customHeight="true" spans="1:6">
      <c r="A3576"/>
      <c r="B3576" s="242"/>
      <c r="C3576" s="208"/>
      <c r="D3576" s="208"/>
      <c r="E3576" s="208"/>
      <c r="F3576" s="208"/>
    </row>
    <row r="3577" customHeight="true" spans="1:6">
      <c r="A3577"/>
      <c r="B3577" s="242"/>
      <c r="C3577" s="208"/>
      <c r="D3577" s="208"/>
      <c r="E3577" s="208"/>
      <c r="F3577" s="208"/>
    </row>
    <row r="3578" customHeight="true" spans="1:6">
      <c r="A3578"/>
      <c r="B3578" s="242"/>
      <c r="C3578" s="208"/>
      <c r="D3578" s="208"/>
      <c r="E3578" s="208"/>
      <c r="F3578" s="208"/>
    </row>
    <row r="3579" customHeight="true" spans="1:6">
      <c r="A3579"/>
      <c r="B3579" s="242"/>
      <c r="C3579" s="208"/>
      <c r="D3579" s="208"/>
      <c r="E3579" s="208"/>
      <c r="F3579" s="208"/>
    </row>
    <row r="3580" customHeight="true" spans="1:6">
      <c r="A3580"/>
      <c r="B3580" s="242"/>
      <c r="C3580" s="208"/>
      <c r="D3580" s="208"/>
      <c r="E3580" s="208"/>
      <c r="F3580" s="208"/>
    </row>
    <row r="3581" customHeight="true" spans="1:6">
      <c r="A3581"/>
      <c r="B3581" s="242"/>
      <c r="C3581" s="208"/>
      <c r="D3581" s="208"/>
      <c r="E3581" s="208"/>
      <c r="F3581" s="208"/>
    </row>
    <row r="3582" customHeight="true" spans="1:6">
      <c r="A3582"/>
      <c r="B3582" s="242"/>
      <c r="C3582" s="208"/>
      <c r="D3582" s="208"/>
      <c r="E3582" s="208"/>
      <c r="F3582" s="208"/>
    </row>
    <row r="3583" customHeight="true" spans="1:6">
      <c r="A3583"/>
      <c r="B3583" s="242"/>
      <c r="C3583" s="208"/>
      <c r="D3583" s="208"/>
      <c r="E3583" s="208"/>
      <c r="F3583" s="208"/>
    </row>
    <row r="3584" customHeight="true" spans="1:6">
      <c r="A3584"/>
      <c r="B3584" s="242"/>
      <c r="C3584" s="208"/>
      <c r="D3584" s="208"/>
      <c r="E3584" s="208"/>
      <c r="F3584" s="208"/>
    </row>
    <row r="3585" customHeight="true" spans="1:6">
      <c r="A3585"/>
      <c r="B3585" s="242"/>
      <c r="C3585" s="208"/>
      <c r="D3585" s="208"/>
      <c r="E3585" s="208"/>
      <c r="F3585" s="208"/>
    </row>
    <row r="3586" customHeight="true" spans="1:6">
      <c r="A3586"/>
      <c r="B3586" s="242"/>
      <c r="C3586" s="208"/>
      <c r="D3586" s="208"/>
      <c r="E3586" s="208"/>
      <c r="F3586" s="208"/>
    </row>
    <row r="3587" customHeight="true" spans="1:6">
      <c r="A3587"/>
      <c r="B3587" s="242"/>
      <c r="C3587" s="208"/>
      <c r="D3587" s="208"/>
      <c r="E3587" s="208"/>
      <c r="F3587" s="208"/>
    </row>
    <row r="3588" customHeight="true" spans="1:6">
      <c r="A3588"/>
      <c r="B3588" s="242"/>
      <c r="C3588" s="208"/>
      <c r="D3588" s="208"/>
      <c r="E3588" s="208"/>
      <c r="F3588" s="208"/>
    </row>
    <row r="3589" customHeight="true" spans="1:6">
      <c r="A3589"/>
      <c r="B3589" s="242"/>
      <c r="C3589" s="208"/>
      <c r="D3589" s="208"/>
      <c r="E3589" s="208"/>
      <c r="F3589" s="208"/>
    </row>
    <row r="3590" customHeight="true" spans="1:6">
      <c r="A3590"/>
      <c r="B3590" s="242"/>
      <c r="C3590" s="208"/>
      <c r="D3590" s="208"/>
      <c r="E3590" s="208"/>
      <c r="F3590" s="208"/>
    </row>
    <row r="3591" customHeight="true" spans="1:6">
      <c r="A3591"/>
      <c r="B3591" s="242"/>
      <c r="C3591" s="208"/>
      <c r="D3591" s="208"/>
      <c r="E3591" s="208"/>
      <c r="F3591" s="208"/>
    </row>
    <row r="3592" customHeight="true" spans="1:6">
      <c r="A3592"/>
      <c r="B3592" s="242"/>
      <c r="C3592" s="208"/>
      <c r="D3592" s="208"/>
      <c r="E3592" s="208"/>
      <c r="F3592" s="208"/>
    </row>
    <row r="3593" customHeight="true" spans="1:6">
      <c r="A3593"/>
      <c r="B3593" s="242"/>
      <c r="C3593" s="208"/>
      <c r="D3593" s="208"/>
      <c r="E3593" s="208"/>
      <c r="F3593" s="208"/>
    </row>
    <row r="3594" customHeight="true" spans="1:6">
      <c r="A3594"/>
      <c r="B3594" s="242"/>
      <c r="C3594" s="208"/>
      <c r="D3594" s="208"/>
      <c r="E3594" s="208"/>
      <c r="F3594" s="208"/>
    </row>
    <row r="3595" customHeight="true" spans="1:6">
      <c r="A3595"/>
      <c r="B3595" s="242"/>
      <c r="C3595" s="208"/>
      <c r="D3595" s="208"/>
      <c r="E3595" s="208"/>
      <c r="F3595" s="208"/>
    </row>
    <row r="3596" customHeight="true" spans="1:6">
      <c r="A3596"/>
      <c r="B3596" s="242"/>
      <c r="C3596" s="208"/>
      <c r="D3596" s="208"/>
      <c r="E3596" s="208"/>
      <c r="F3596" s="208"/>
    </row>
    <row r="3597" customHeight="true" spans="1:6">
      <c r="A3597"/>
      <c r="B3597" s="242"/>
      <c r="C3597" s="208"/>
      <c r="D3597" s="208"/>
      <c r="E3597" s="208"/>
      <c r="F3597" s="208"/>
    </row>
    <row r="3598" customHeight="true" spans="1:6">
      <c r="A3598"/>
      <c r="B3598" s="242"/>
      <c r="C3598" s="208"/>
      <c r="D3598" s="208"/>
      <c r="E3598" s="208"/>
      <c r="F3598" s="208"/>
    </row>
    <row r="3599" customHeight="true" spans="1:6">
      <c r="A3599"/>
      <c r="B3599" s="242"/>
      <c r="C3599" s="208"/>
      <c r="D3599" s="208"/>
      <c r="E3599" s="208"/>
      <c r="F3599" s="208"/>
    </row>
    <row r="3600" customHeight="true" spans="1:6">
      <c r="A3600"/>
      <c r="B3600" s="242"/>
      <c r="C3600" s="208"/>
      <c r="D3600" s="208"/>
      <c r="E3600" s="208"/>
      <c r="F3600" s="208"/>
    </row>
    <row r="3601" customHeight="true" spans="1:6">
      <c r="A3601"/>
      <c r="B3601" s="242"/>
      <c r="C3601" s="208"/>
      <c r="D3601" s="208"/>
      <c r="E3601" s="208"/>
      <c r="F3601" s="208"/>
    </row>
    <row r="3602" customHeight="true" spans="1:6">
      <c r="A3602"/>
      <c r="B3602" s="242"/>
      <c r="C3602" s="208"/>
      <c r="D3602" s="208"/>
      <c r="E3602" s="208"/>
      <c r="F3602" s="208"/>
    </row>
    <row r="3603" customHeight="true" spans="1:6">
      <c r="A3603"/>
      <c r="B3603" s="242"/>
      <c r="C3603" s="208"/>
      <c r="D3603" s="208"/>
      <c r="E3603" s="208"/>
      <c r="F3603" s="208"/>
    </row>
    <row r="3604" customHeight="true" spans="1:6">
      <c r="A3604"/>
      <c r="B3604" s="242"/>
      <c r="C3604" s="208"/>
      <c r="D3604" s="208"/>
      <c r="E3604" s="208"/>
      <c r="F3604" s="208"/>
    </row>
    <row r="3605" customHeight="true" spans="1:6">
      <c r="A3605"/>
      <c r="B3605" s="242"/>
      <c r="C3605" s="208"/>
      <c r="D3605" s="208"/>
      <c r="E3605" s="208"/>
      <c r="F3605" s="208"/>
    </row>
    <row r="3606" customHeight="true" spans="1:6">
      <c r="A3606"/>
      <c r="B3606" s="242"/>
      <c r="C3606" s="208"/>
      <c r="D3606" s="208"/>
      <c r="E3606" s="208"/>
      <c r="F3606" s="208"/>
    </row>
    <row r="3607" customHeight="true" spans="1:6">
      <c r="A3607"/>
      <c r="B3607" s="242"/>
      <c r="C3607" s="208"/>
      <c r="D3607" s="208"/>
      <c r="E3607" s="208"/>
      <c r="F3607" s="208"/>
    </row>
    <row r="3608" customHeight="true" spans="1:6">
      <c r="A3608"/>
      <c r="B3608" s="242"/>
      <c r="C3608" s="208"/>
      <c r="D3608" s="208"/>
      <c r="E3608" s="208"/>
      <c r="F3608" s="208"/>
    </row>
    <row r="3609" customHeight="true" spans="1:6">
      <c r="A3609"/>
      <c r="B3609" s="242"/>
      <c r="C3609" s="208"/>
      <c r="D3609" s="208"/>
      <c r="E3609" s="208"/>
      <c r="F3609" s="208"/>
    </row>
    <row r="3610" customHeight="true" spans="1:6">
      <c r="A3610"/>
      <c r="B3610" s="242"/>
      <c r="C3610" s="208"/>
      <c r="D3610" s="208"/>
      <c r="E3610" s="208"/>
      <c r="F3610" s="208"/>
    </row>
    <row r="3611" customHeight="true" spans="1:6">
      <c r="A3611"/>
      <c r="B3611" s="242"/>
      <c r="C3611" s="208"/>
      <c r="D3611" s="208"/>
      <c r="E3611" s="208"/>
      <c r="F3611" s="208"/>
    </row>
    <row r="3612" customHeight="true" spans="1:6">
      <c r="A3612"/>
      <c r="B3612" s="242"/>
      <c r="C3612" s="208"/>
      <c r="D3612" s="208"/>
      <c r="E3612" s="208"/>
      <c r="F3612" s="208"/>
    </row>
    <row r="3613" customHeight="true" spans="1:6">
      <c r="A3613"/>
      <c r="B3613" s="242"/>
      <c r="C3613" s="208"/>
      <c r="D3613" s="208"/>
      <c r="E3613" s="208"/>
      <c r="F3613" s="208"/>
    </row>
    <row r="3614" customHeight="true" spans="1:6">
      <c r="A3614"/>
      <c r="B3614" s="242"/>
      <c r="C3614" s="208"/>
      <c r="D3614" s="208"/>
      <c r="E3614" s="208"/>
      <c r="F3614" s="208"/>
    </row>
    <row r="3615" customHeight="true" spans="1:6">
      <c r="A3615"/>
      <c r="B3615" s="242"/>
      <c r="C3615" s="208"/>
      <c r="D3615" s="208"/>
      <c r="E3615" s="208"/>
      <c r="F3615" s="208"/>
    </row>
    <row r="3616" customHeight="true" spans="1:6">
      <c r="A3616"/>
      <c r="B3616" s="242"/>
      <c r="C3616" s="208"/>
      <c r="D3616" s="208"/>
      <c r="E3616" s="208"/>
      <c r="F3616" s="208"/>
    </row>
    <row r="3617" customHeight="true" spans="1:6">
      <c r="A3617"/>
      <c r="B3617" s="242"/>
      <c r="C3617" s="208"/>
      <c r="D3617" s="208"/>
      <c r="E3617" s="208"/>
      <c r="F3617" s="208"/>
    </row>
    <row r="3618" customHeight="true" spans="1:6">
      <c r="A3618"/>
      <c r="B3618" s="242"/>
      <c r="C3618" s="208"/>
      <c r="D3618" s="208"/>
      <c r="E3618" s="208"/>
      <c r="F3618" s="208"/>
    </row>
    <row r="3619" customHeight="true" spans="1:6">
      <c r="A3619"/>
      <c r="B3619" s="242"/>
      <c r="C3619" s="208"/>
      <c r="D3619" s="208"/>
      <c r="E3619" s="208"/>
      <c r="F3619" s="208"/>
    </row>
    <row r="3620" customHeight="true" spans="1:6">
      <c r="A3620"/>
      <c r="B3620" s="242"/>
      <c r="C3620" s="208"/>
      <c r="D3620" s="208"/>
      <c r="E3620" s="208"/>
      <c r="F3620" s="208"/>
    </row>
    <row r="3621" customHeight="true" spans="1:6">
      <c r="A3621"/>
      <c r="B3621" s="242"/>
      <c r="C3621" s="208"/>
      <c r="D3621" s="208"/>
      <c r="E3621" s="208"/>
      <c r="F3621" s="208"/>
    </row>
    <row r="3622" customHeight="true" spans="1:6">
      <c r="A3622"/>
      <c r="B3622" s="242"/>
      <c r="C3622" s="208"/>
      <c r="D3622" s="208"/>
      <c r="E3622" s="208"/>
      <c r="F3622" s="208"/>
    </row>
    <row r="3623" customHeight="true" spans="1:6">
      <c r="A3623"/>
      <c r="B3623" s="242"/>
      <c r="C3623" s="208"/>
      <c r="D3623" s="208"/>
      <c r="E3623" s="208"/>
      <c r="F3623" s="208"/>
    </row>
    <row r="3624" customHeight="true" spans="1:6">
      <c r="A3624"/>
      <c r="B3624" s="242"/>
      <c r="C3624" s="208"/>
      <c r="D3624" s="208"/>
      <c r="E3624" s="208"/>
      <c r="F3624" s="208"/>
    </row>
    <row r="3625" customHeight="true" spans="1:6">
      <c r="A3625"/>
      <c r="B3625" s="242"/>
      <c r="C3625" s="208"/>
      <c r="D3625" s="208"/>
      <c r="E3625" s="208"/>
      <c r="F3625" s="208"/>
    </row>
    <row r="3626" customHeight="true" spans="1:6">
      <c r="A3626"/>
      <c r="B3626" s="242"/>
      <c r="C3626" s="208"/>
      <c r="D3626" s="208"/>
      <c r="E3626" s="208"/>
      <c r="F3626" s="208"/>
    </row>
    <row r="3627" customHeight="true" spans="1:6">
      <c r="A3627"/>
      <c r="B3627" s="242"/>
      <c r="C3627" s="208"/>
      <c r="D3627" s="208"/>
      <c r="E3627" s="208"/>
      <c r="F3627" s="208"/>
    </row>
    <row r="3628" customHeight="true" spans="1:6">
      <c r="A3628"/>
      <c r="B3628" s="242"/>
      <c r="C3628" s="208"/>
      <c r="D3628" s="208"/>
      <c r="E3628" s="208"/>
      <c r="F3628" s="208"/>
    </row>
    <row r="3629" customHeight="true" spans="1:6">
      <c r="A3629"/>
      <c r="B3629" s="242"/>
      <c r="C3629" s="208"/>
      <c r="D3629" s="208"/>
      <c r="E3629" s="208"/>
      <c r="F3629" s="208"/>
    </row>
    <row r="3630" customHeight="true" spans="1:6">
      <c r="A3630"/>
      <c r="B3630" s="242"/>
      <c r="C3630" s="208"/>
      <c r="D3630" s="208"/>
      <c r="E3630" s="208"/>
      <c r="F3630" s="208"/>
    </row>
    <row r="3631" customHeight="true" spans="1:6">
      <c r="A3631"/>
      <c r="B3631" s="242"/>
      <c r="C3631" s="208"/>
      <c r="D3631" s="208"/>
      <c r="E3631" s="208"/>
      <c r="F3631" s="208"/>
    </row>
    <row r="3632" customHeight="true" spans="1:6">
      <c r="A3632"/>
      <c r="B3632" s="242"/>
      <c r="C3632" s="208"/>
      <c r="D3632" s="208"/>
      <c r="E3632" s="208"/>
      <c r="F3632" s="208"/>
    </row>
    <row r="3633" customHeight="true" spans="1:6">
      <c r="A3633"/>
      <c r="B3633" s="242"/>
      <c r="C3633" s="208"/>
      <c r="D3633" s="208"/>
      <c r="E3633" s="208"/>
      <c r="F3633" s="208"/>
    </row>
    <row r="3634" customHeight="true" spans="1:6">
      <c r="A3634"/>
      <c r="B3634" s="242"/>
      <c r="C3634" s="208"/>
      <c r="D3634" s="208"/>
      <c r="E3634" s="208"/>
      <c r="F3634" s="208"/>
    </row>
    <row r="3635" customHeight="true" spans="1:6">
      <c r="A3635"/>
      <c r="B3635" s="242"/>
      <c r="C3635" s="208"/>
      <c r="D3635" s="208"/>
      <c r="E3635" s="208"/>
      <c r="F3635" s="208"/>
    </row>
    <row r="3636" customHeight="true" spans="1:6">
      <c r="A3636"/>
      <c r="B3636" s="242"/>
      <c r="C3636" s="208"/>
      <c r="D3636" s="208"/>
      <c r="E3636" s="208"/>
      <c r="F3636" s="208"/>
    </row>
    <row r="3637" customHeight="true" spans="1:6">
      <c r="A3637"/>
      <c r="B3637" s="242"/>
      <c r="C3637" s="208"/>
      <c r="D3637" s="208"/>
      <c r="E3637" s="208"/>
      <c r="F3637" s="208"/>
    </row>
    <row r="3638" customHeight="true" spans="1:6">
      <c r="A3638"/>
      <c r="B3638" s="242"/>
      <c r="C3638" s="208"/>
      <c r="D3638" s="208"/>
      <c r="E3638" s="208"/>
      <c r="F3638" s="208"/>
    </row>
    <row r="3639" customHeight="true" spans="1:6">
      <c r="A3639"/>
      <c r="B3639" s="242"/>
      <c r="C3639" s="208"/>
      <c r="D3639" s="208"/>
      <c r="E3639" s="208"/>
      <c r="F3639" s="208"/>
    </row>
    <row r="3640" customHeight="true" spans="1:6">
      <c r="A3640"/>
      <c r="B3640" s="242"/>
      <c r="C3640" s="208"/>
      <c r="D3640" s="208"/>
      <c r="E3640" s="208"/>
      <c r="F3640" s="208"/>
    </row>
    <row r="3641" customHeight="true" spans="1:6">
      <c r="A3641"/>
      <c r="B3641" s="242"/>
      <c r="C3641" s="208"/>
      <c r="D3641" s="208"/>
      <c r="E3641" s="208"/>
      <c r="F3641" s="208"/>
    </row>
    <row r="3642" customHeight="true" spans="1:6">
      <c r="A3642"/>
      <c r="B3642" s="242"/>
      <c r="C3642" s="208"/>
      <c r="D3642" s="208"/>
      <c r="E3642" s="208"/>
      <c r="F3642" s="208"/>
    </row>
    <row r="3643" customHeight="true" spans="1:6">
      <c r="A3643"/>
      <c r="B3643" s="242"/>
      <c r="C3643" s="208"/>
      <c r="D3643" s="208"/>
      <c r="E3643" s="208"/>
      <c r="F3643" s="208"/>
    </row>
    <row r="3644" customHeight="true" spans="1:6">
      <c r="A3644"/>
      <c r="B3644" s="242"/>
      <c r="C3644" s="208"/>
      <c r="D3644" s="208"/>
      <c r="E3644" s="208"/>
      <c r="F3644" s="208"/>
    </row>
    <row r="3645" customHeight="true" spans="1:6">
      <c r="A3645"/>
      <c r="B3645" s="242"/>
      <c r="C3645" s="208"/>
      <c r="D3645" s="208"/>
      <c r="E3645" s="208"/>
      <c r="F3645" s="208"/>
    </row>
    <row r="3646" customHeight="true" spans="1:6">
      <c r="A3646"/>
      <c r="B3646" s="242"/>
      <c r="C3646" s="208"/>
      <c r="D3646" s="208"/>
      <c r="E3646" s="208"/>
      <c r="F3646" s="208"/>
    </row>
    <row r="3647" customHeight="true" spans="1:6">
      <c r="A3647"/>
      <c r="B3647" s="242"/>
      <c r="C3647" s="208"/>
      <c r="D3647" s="208"/>
      <c r="E3647" s="208"/>
      <c r="F3647" s="208"/>
    </row>
    <row r="3648" customHeight="true" spans="1:6">
      <c r="A3648"/>
      <c r="B3648" s="242"/>
      <c r="C3648" s="208"/>
      <c r="D3648" s="208"/>
      <c r="E3648" s="208"/>
      <c r="F3648" s="208"/>
    </row>
    <row r="3649" customHeight="true" spans="1:6">
      <c r="A3649"/>
      <c r="B3649" s="242"/>
      <c r="C3649" s="208"/>
      <c r="D3649" s="208"/>
      <c r="E3649" s="208"/>
      <c r="F3649" s="208"/>
    </row>
    <row r="3650" customHeight="true" spans="1:6">
      <c r="A3650"/>
      <c r="B3650" s="242"/>
      <c r="C3650" s="208"/>
      <c r="D3650" s="208"/>
      <c r="E3650" s="208"/>
      <c r="F3650" s="208"/>
    </row>
    <row r="3651" customHeight="true" spans="1:6">
      <c r="A3651"/>
      <c r="B3651" s="242"/>
      <c r="C3651" s="208"/>
      <c r="D3651" s="208"/>
      <c r="E3651" s="208"/>
      <c r="F3651" s="208"/>
    </row>
    <row r="3652" customHeight="true" spans="1:6">
      <c r="A3652"/>
      <c r="B3652" s="242"/>
      <c r="C3652" s="208"/>
      <c r="D3652" s="208"/>
      <c r="E3652" s="208"/>
      <c r="F3652" s="208"/>
    </row>
    <row r="3653" customHeight="true" spans="1:6">
      <c r="A3653"/>
      <c r="B3653" s="242"/>
      <c r="C3653" s="208"/>
      <c r="D3653" s="208"/>
      <c r="E3653" s="208"/>
      <c r="F3653" s="208"/>
    </row>
    <row r="3654" customHeight="true" spans="1:6">
      <c r="A3654"/>
      <c r="B3654" s="242"/>
      <c r="C3654" s="208"/>
      <c r="D3654" s="208"/>
      <c r="E3654" s="208"/>
      <c r="F3654" s="208"/>
    </row>
    <row r="3655" customHeight="true" spans="1:6">
      <c r="A3655"/>
      <c r="B3655" s="242"/>
      <c r="C3655" s="208"/>
      <c r="D3655" s="208"/>
      <c r="E3655" s="208"/>
      <c r="F3655" s="208"/>
    </row>
    <row r="3656" customHeight="true" spans="1:6">
      <c r="A3656"/>
      <c r="B3656" s="242"/>
      <c r="C3656" s="208"/>
      <c r="D3656" s="208"/>
      <c r="E3656" s="208"/>
      <c r="F3656" s="208"/>
    </row>
    <row r="3657" customHeight="true" spans="1:6">
      <c r="A3657"/>
      <c r="B3657" s="242"/>
      <c r="C3657" s="208"/>
      <c r="D3657" s="208"/>
      <c r="E3657" s="208"/>
      <c r="F3657" s="208"/>
    </row>
    <row r="3658" customHeight="true" spans="1:6">
      <c r="A3658"/>
      <c r="B3658" s="242"/>
      <c r="C3658" s="208"/>
      <c r="D3658" s="208"/>
      <c r="E3658" s="208"/>
      <c r="F3658" s="208"/>
    </row>
    <row r="3659" customHeight="true" spans="1:6">
      <c r="A3659"/>
      <c r="B3659" s="242"/>
      <c r="C3659" s="208"/>
      <c r="D3659" s="208"/>
      <c r="E3659" s="208"/>
      <c r="F3659" s="208"/>
    </row>
    <row r="3660" customHeight="true" spans="1:6">
      <c r="A3660"/>
      <c r="B3660" s="242"/>
      <c r="C3660" s="208"/>
      <c r="D3660" s="208"/>
      <c r="E3660" s="208"/>
      <c r="F3660" s="208"/>
    </row>
    <row r="3661" customHeight="true" spans="1:6">
      <c r="A3661"/>
      <c r="B3661" s="242"/>
      <c r="C3661" s="208"/>
      <c r="D3661" s="208"/>
      <c r="E3661" s="208"/>
      <c r="F3661" s="208"/>
    </row>
    <row r="3662" customHeight="true" spans="1:6">
      <c r="A3662"/>
      <c r="B3662" s="242"/>
      <c r="C3662" s="208"/>
      <c r="D3662" s="208"/>
      <c r="E3662" s="208"/>
      <c r="F3662" s="208"/>
    </row>
    <row r="3663" customHeight="true" spans="1:6">
      <c r="A3663"/>
      <c r="B3663" s="242"/>
      <c r="C3663" s="208"/>
      <c r="D3663" s="208"/>
      <c r="E3663" s="208"/>
      <c r="F3663" s="208"/>
    </row>
    <row r="3664" customHeight="true" spans="1:6">
      <c r="A3664"/>
      <c r="B3664" s="242"/>
      <c r="C3664" s="208"/>
      <c r="D3664" s="208"/>
      <c r="E3664" s="208"/>
      <c r="F3664" s="208"/>
    </row>
    <row r="3665" customHeight="true" spans="1:6">
      <c r="A3665"/>
      <c r="B3665" s="242"/>
      <c r="C3665" s="208"/>
      <c r="D3665" s="208"/>
      <c r="E3665" s="208"/>
      <c r="F3665" s="208"/>
    </row>
    <row r="3666" customHeight="true" spans="1:6">
      <c r="A3666"/>
      <c r="B3666" s="242"/>
      <c r="C3666" s="208"/>
      <c r="D3666" s="208"/>
      <c r="E3666" s="208"/>
      <c r="F3666" s="208"/>
    </row>
    <row r="3667" customHeight="true" spans="1:6">
      <c r="A3667"/>
      <c r="B3667" s="242"/>
      <c r="C3667" s="208"/>
      <c r="D3667" s="208"/>
      <c r="E3667" s="208"/>
      <c r="F3667" s="208"/>
    </row>
    <row r="3668" customHeight="true" spans="1:6">
      <c r="A3668"/>
      <c r="B3668" s="242"/>
      <c r="C3668" s="208"/>
      <c r="D3668" s="208"/>
      <c r="E3668" s="208"/>
      <c r="F3668" s="208"/>
    </row>
    <row r="3669" customHeight="true" spans="1:6">
      <c r="A3669"/>
      <c r="B3669" s="242"/>
      <c r="C3669" s="208"/>
      <c r="D3669" s="208"/>
      <c r="E3669" s="208"/>
      <c r="F3669" s="208"/>
    </row>
    <row r="3670" customHeight="true" spans="1:6">
      <c r="A3670"/>
      <c r="B3670" s="242"/>
      <c r="C3670" s="208"/>
      <c r="D3670" s="208"/>
      <c r="E3670" s="208"/>
      <c r="F3670" s="208"/>
    </row>
    <row r="3671" customHeight="true" spans="1:6">
      <c r="A3671"/>
      <c r="B3671" s="242"/>
      <c r="C3671" s="208"/>
      <c r="D3671" s="208"/>
      <c r="E3671" s="208"/>
      <c r="F3671" s="208"/>
    </row>
    <row r="3672" customHeight="true" spans="1:6">
      <c r="A3672"/>
      <c r="B3672" s="242"/>
      <c r="C3672" s="208"/>
      <c r="D3672" s="208"/>
      <c r="E3672" s="208"/>
      <c r="F3672" s="208"/>
    </row>
    <row r="3673" customHeight="true" spans="1:6">
      <c r="A3673"/>
      <c r="B3673" s="242"/>
      <c r="C3673" s="208"/>
      <c r="D3673" s="208"/>
      <c r="E3673" s="208"/>
      <c r="F3673" s="208"/>
    </row>
    <row r="3674" customHeight="true" spans="1:6">
      <c r="A3674"/>
      <c r="B3674" s="242"/>
      <c r="C3674" s="208"/>
      <c r="D3674" s="208"/>
      <c r="E3674" s="208"/>
      <c r="F3674" s="208"/>
    </row>
    <row r="3675" customHeight="true" spans="1:6">
      <c r="A3675"/>
      <c r="B3675" s="242"/>
      <c r="C3675" s="208"/>
      <c r="D3675" s="208"/>
      <c r="E3675" s="208"/>
      <c r="F3675" s="208"/>
    </row>
    <row r="3676" customHeight="true" spans="1:6">
      <c r="A3676"/>
      <c r="B3676" s="242"/>
      <c r="C3676" s="208"/>
      <c r="D3676" s="208"/>
      <c r="E3676" s="208"/>
      <c r="F3676" s="208"/>
    </row>
    <row r="3677" customHeight="true" spans="1:6">
      <c r="A3677"/>
      <c r="B3677" s="242"/>
      <c r="C3677" s="208"/>
      <c r="D3677" s="208"/>
      <c r="E3677" s="208"/>
      <c r="F3677" s="208"/>
    </row>
    <row r="3678" customHeight="true" spans="1:6">
      <c r="A3678"/>
      <c r="B3678" s="242"/>
      <c r="C3678" s="208"/>
      <c r="D3678" s="208"/>
      <c r="E3678" s="208"/>
      <c r="F3678" s="208"/>
    </row>
    <row r="3679" customHeight="true" spans="1:6">
      <c r="A3679"/>
      <c r="B3679" s="242"/>
      <c r="C3679" s="208"/>
      <c r="D3679" s="208"/>
      <c r="E3679" s="208"/>
      <c r="F3679" s="208"/>
    </row>
    <row r="3680" customHeight="true" spans="1:6">
      <c r="A3680"/>
      <c r="B3680" s="242"/>
      <c r="C3680" s="208"/>
      <c r="D3680" s="208"/>
      <c r="E3680" s="208"/>
      <c r="F3680" s="208"/>
    </row>
    <row r="3681" customHeight="true" spans="1:6">
      <c r="A3681"/>
      <c r="B3681" s="242"/>
      <c r="C3681" s="208"/>
      <c r="D3681" s="208"/>
      <c r="E3681" s="208"/>
      <c r="F3681" s="208"/>
    </row>
    <row r="3682" customHeight="true" spans="1:6">
      <c r="A3682"/>
      <c r="B3682" s="242"/>
      <c r="C3682" s="208"/>
      <c r="D3682" s="208"/>
      <c r="E3682" s="208"/>
      <c r="F3682" s="208"/>
    </row>
    <row r="3683" customHeight="true" spans="1:6">
      <c r="A3683"/>
      <c r="B3683" s="242"/>
      <c r="C3683" s="208"/>
      <c r="D3683" s="208"/>
      <c r="E3683" s="208"/>
      <c r="F3683" s="208"/>
    </row>
    <row r="3684" customHeight="true" spans="1:6">
      <c r="A3684"/>
      <c r="B3684" s="242"/>
      <c r="C3684" s="208"/>
      <c r="D3684" s="208"/>
      <c r="E3684" s="208"/>
      <c r="F3684" s="208"/>
    </row>
    <row r="3685" customHeight="true" spans="1:6">
      <c r="A3685"/>
      <c r="B3685" s="242"/>
      <c r="C3685" s="208"/>
      <c r="D3685" s="208"/>
      <c r="E3685" s="208"/>
      <c r="F3685" s="208"/>
    </row>
    <row r="3686" customHeight="true" spans="1:6">
      <c r="A3686"/>
      <c r="B3686" s="242"/>
      <c r="C3686" s="208"/>
      <c r="D3686" s="208"/>
      <c r="E3686" s="208"/>
      <c r="F3686" s="208"/>
    </row>
    <row r="3687" customHeight="true" spans="1:6">
      <c r="A3687"/>
      <c r="B3687" s="242"/>
      <c r="C3687" s="208"/>
      <c r="D3687" s="208"/>
      <c r="E3687" s="208"/>
      <c r="F3687" s="208"/>
    </row>
    <row r="3688" customHeight="true" spans="1:6">
      <c r="A3688"/>
      <c r="B3688" s="242"/>
      <c r="C3688" s="208"/>
      <c r="D3688" s="208"/>
      <c r="E3688" s="208"/>
      <c r="F3688" s="208"/>
    </row>
    <row r="3689" customHeight="true" spans="1:6">
      <c r="A3689"/>
      <c r="B3689" s="242"/>
      <c r="C3689" s="208"/>
      <c r="D3689" s="208"/>
      <c r="E3689" s="208"/>
      <c r="F3689" s="208"/>
    </row>
    <row r="3690" customHeight="true" spans="1:6">
      <c r="A3690"/>
      <c r="B3690" s="242"/>
      <c r="C3690" s="208"/>
      <c r="D3690" s="208"/>
      <c r="E3690" s="208"/>
      <c r="F3690" s="208"/>
    </row>
    <row r="3691" customHeight="true" spans="1:6">
      <c r="A3691"/>
      <c r="B3691" s="242"/>
      <c r="C3691" s="208"/>
      <c r="D3691" s="208"/>
      <c r="E3691" s="208"/>
      <c r="F3691" s="208"/>
    </row>
    <row r="3692" customHeight="true" spans="1:6">
      <c r="A3692"/>
      <c r="B3692" s="242"/>
      <c r="C3692" s="208"/>
      <c r="D3692" s="208"/>
      <c r="E3692" s="208"/>
      <c r="F3692" s="208"/>
    </row>
    <row r="3693" customHeight="true" spans="1:6">
      <c r="A3693"/>
      <c r="B3693" s="242"/>
      <c r="C3693" s="208"/>
      <c r="D3693" s="208"/>
      <c r="E3693" s="208"/>
      <c r="F3693" s="208"/>
    </row>
    <row r="3694" customHeight="true" spans="1:6">
      <c r="A3694"/>
      <c r="B3694" s="242"/>
      <c r="C3694" s="208"/>
      <c r="D3694" s="208"/>
      <c r="E3694" s="208"/>
      <c r="F3694" s="208"/>
    </row>
    <row r="3695" customHeight="true" spans="1:6">
      <c r="A3695"/>
      <c r="B3695" s="242"/>
      <c r="C3695" s="208"/>
      <c r="D3695" s="208"/>
      <c r="E3695" s="208"/>
      <c r="F3695" s="208"/>
    </row>
    <row r="3696" customHeight="true" spans="1:6">
      <c r="A3696"/>
      <c r="B3696" s="242"/>
      <c r="C3696" s="208"/>
      <c r="D3696" s="208"/>
      <c r="E3696" s="208"/>
      <c r="F3696" s="208"/>
    </row>
    <row r="3697" customHeight="true" spans="1:6">
      <c r="A3697"/>
      <c r="B3697" s="242"/>
      <c r="C3697" s="208"/>
      <c r="D3697" s="208"/>
      <c r="E3697" s="208"/>
      <c r="F3697" s="208"/>
    </row>
    <row r="3698" customHeight="true" spans="1:6">
      <c r="A3698"/>
      <c r="B3698" s="242"/>
      <c r="C3698" s="208"/>
      <c r="D3698" s="208"/>
      <c r="E3698" s="208"/>
      <c r="F3698" s="208"/>
    </row>
    <row r="3699" customHeight="true" spans="1:6">
      <c r="A3699"/>
      <c r="B3699" s="242"/>
      <c r="C3699" s="208"/>
      <c r="D3699" s="208"/>
      <c r="E3699" s="208"/>
      <c r="F3699" s="208"/>
    </row>
    <row r="3700" customHeight="true" spans="1:6">
      <c r="A3700"/>
      <c r="B3700" s="242"/>
      <c r="C3700" s="208"/>
      <c r="D3700" s="208"/>
      <c r="E3700" s="208"/>
      <c r="F3700" s="208"/>
    </row>
    <row r="3701" customHeight="true" spans="1:6">
      <c r="A3701"/>
      <c r="B3701" s="242"/>
      <c r="C3701" s="208"/>
      <c r="D3701" s="208"/>
      <c r="E3701" s="208"/>
      <c r="F3701" s="208"/>
    </row>
    <row r="3702" customHeight="true" spans="1:6">
      <c r="A3702"/>
      <c r="B3702" s="242"/>
      <c r="C3702" s="208"/>
      <c r="D3702" s="208"/>
      <c r="E3702" s="208"/>
      <c r="F3702" s="208"/>
    </row>
    <row r="3703" customHeight="true" spans="1:6">
      <c r="A3703"/>
      <c r="B3703" s="242"/>
      <c r="C3703" s="208"/>
      <c r="D3703" s="208"/>
      <c r="E3703" s="208"/>
      <c r="F3703" s="208"/>
    </row>
    <row r="3704" customHeight="true" spans="1:6">
      <c r="A3704"/>
      <c r="B3704" s="242"/>
      <c r="C3704" s="208"/>
      <c r="D3704" s="208"/>
      <c r="E3704" s="208"/>
      <c r="F3704" s="208"/>
    </row>
    <row r="3705" customHeight="true" spans="1:6">
      <c r="A3705"/>
      <c r="B3705" s="242"/>
      <c r="C3705" s="208"/>
      <c r="D3705" s="208"/>
      <c r="E3705" s="208"/>
      <c r="F3705" s="208"/>
    </row>
    <row r="3706" customHeight="true" spans="1:6">
      <c r="A3706"/>
      <c r="B3706" s="242"/>
      <c r="C3706" s="208"/>
      <c r="D3706" s="208"/>
      <c r="E3706" s="208"/>
      <c r="F3706" s="208"/>
    </row>
    <row r="3707" customHeight="true" spans="1:6">
      <c r="A3707"/>
      <c r="B3707" s="242"/>
      <c r="C3707" s="208"/>
      <c r="D3707" s="208"/>
      <c r="E3707" s="208"/>
      <c r="F3707" s="208"/>
    </row>
    <row r="3708" customHeight="true" spans="1:6">
      <c r="A3708"/>
      <c r="B3708" s="242"/>
      <c r="C3708" s="208"/>
      <c r="D3708" s="208"/>
      <c r="E3708" s="208"/>
      <c r="F3708" s="208"/>
    </row>
    <row r="3709" customHeight="true" spans="1:6">
      <c r="A3709"/>
      <c r="B3709" s="242"/>
      <c r="C3709" s="208"/>
      <c r="D3709" s="208"/>
      <c r="E3709" s="208"/>
      <c r="F3709" s="208"/>
    </row>
    <row r="3710" customHeight="true" spans="1:6">
      <c r="A3710"/>
      <c r="B3710" s="242"/>
      <c r="C3710" s="208"/>
      <c r="D3710" s="208"/>
      <c r="E3710" s="208"/>
      <c r="F3710" s="208"/>
    </row>
    <row r="3711" customHeight="true" spans="1:6">
      <c r="A3711"/>
      <c r="B3711" s="242"/>
      <c r="C3711" s="208"/>
      <c r="D3711" s="208"/>
      <c r="E3711" s="208"/>
      <c r="F3711" s="208"/>
    </row>
    <row r="3712" customHeight="true" spans="1:6">
      <c r="A3712"/>
      <c r="B3712" s="242"/>
      <c r="C3712" s="208"/>
      <c r="D3712" s="208"/>
      <c r="E3712" s="208"/>
      <c r="F3712" s="208"/>
    </row>
    <row r="3713" customHeight="true" spans="1:6">
      <c r="A3713"/>
      <c r="B3713" s="242"/>
      <c r="C3713" s="208"/>
      <c r="D3713" s="208"/>
      <c r="E3713" s="208"/>
      <c r="F3713" s="208"/>
    </row>
    <row r="3714" customHeight="true" spans="1:6">
      <c r="A3714"/>
      <c r="B3714" s="242"/>
      <c r="C3714" s="208"/>
      <c r="D3714" s="208"/>
      <c r="E3714" s="208"/>
      <c r="F3714" s="208"/>
    </row>
    <row r="3715" customHeight="true" spans="1:6">
      <c r="A3715"/>
      <c r="B3715" s="242"/>
      <c r="C3715" s="208"/>
      <c r="D3715" s="208"/>
      <c r="E3715" s="208"/>
      <c r="F3715" s="208"/>
    </row>
    <row r="3716" customHeight="true" spans="1:6">
      <c r="A3716"/>
      <c r="B3716" s="242"/>
      <c r="C3716" s="208"/>
      <c r="D3716" s="208"/>
      <c r="E3716" s="208"/>
      <c r="F3716" s="208"/>
    </row>
    <row r="3717" customHeight="true" spans="1:6">
      <c r="A3717"/>
      <c r="B3717" s="242"/>
      <c r="C3717" s="208"/>
      <c r="D3717" s="208"/>
      <c r="E3717" s="208"/>
      <c r="F3717" s="208"/>
    </row>
    <row r="3718" customHeight="true" spans="1:6">
      <c r="A3718"/>
      <c r="B3718" s="242"/>
      <c r="C3718" s="208"/>
      <c r="D3718" s="208"/>
      <c r="E3718" s="208"/>
      <c r="F3718" s="208"/>
    </row>
    <row r="3719" customHeight="true" spans="1:6">
      <c r="A3719"/>
      <c r="B3719" s="242"/>
      <c r="C3719" s="208"/>
      <c r="D3719" s="208"/>
      <c r="E3719" s="208"/>
      <c r="F3719" s="208"/>
    </row>
    <row r="3720" customHeight="true" spans="1:6">
      <c r="A3720"/>
      <c r="B3720" s="242"/>
      <c r="C3720" s="208"/>
      <c r="D3720" s="208"/>
      <c r="E3720" s="208"/>
      <c r="F3720" s="208"/>
    </row>
    <row r="3721" customHeight="true" spans="1:6">
      <c r="A3721"/>
      <c r="B3721" s="242"/>
      <c r="C3721" s="208"/>
      <c r="D3721" s="208"/>
      <c r="E3721" s="208"/>
      <c r="F3721" s="208"/>
    </row>
    <row r="3722" customHeight="true" spans="1:6">
      <c r="A3722"/>
      <c r="B3722" s="242"/>
      <c r="C3722" s="208"/>
      <c r="D3722" s="208"/>
      <c r="E3722" s="208"/>
      <c r="F3722" s="208"/>
    </row>
    <row r="3723" customHeight="true" spans="1:6">
      <c r="A3723"/>
      <c r="B3723" s="242"/>
      <c r="C3723" s="208"/>
      <c r="D3723" s="208"/>
      <c r="E3723" s="208"/>
      <c r="F3723" s="208"/>
    </row>
    <row r="3724" customHeight="true" spans="1:6">
      <c r="A3724"/>
      <c r="B3724" s="242"/>
      <c r="C3724" s="208"/>
      <c r="D3724" s="208"/>
      <c r="E3724" s="208"/>
      <c r="F3724" s="208"/>
    </row>
    <row r="3725" customHeight="true" spans="1:6">
      <c r="A3725"/>
      <c r="B3725" s="242"/>
      <c r="C3725" s="208"/>
      <c r="D3725" s="208"/>
      <c r="E3725" s="208"/>
      <c r="F3725" s="208"/>
    </row>
    <row r="3726" customHeight="true" spans="1:6">
      <c r="A3726"/>
      <c r="B3726" s="242"/>
      <c r="C3726" s="208"/>
      <c r="D3726" s="208"/>
      <c r="E3726" s="208"/>
      <c r="F3726" s="208"/>
    </row>
    <row r="3727" customHeight="true" spans="1:6">
      <c r="A3727"/>
      <c r="B3727" s="242"/>
      <c r="C3727" s="208"/>
      <c r="D3727" s="208"/>
      <c r="E3727" s="208"/>
      <c r="F3727" s="208"/>
    </row>
    <row r="3728" customHeight="true" spans="1:6">
      <c r="A3728"/>
      <c r="B3728" s="242"/>
      <c r="C3728" s="208"/>
      <c r="D3728" s="208"/>
      <c r="E3728" s="208"/>
      <c r="F3728" s="208"/>
    </row>
    <row r="3729" customHeight="true" spans="1:6">
      <c r="A3729"/>
      <c r="B3729" s="242"/>
      <c r="C3729" s="208"/>
      <c r="D3729" s="208"/>
      <c r="E3729" s="208"/>
      <c r="F3729" s="208"/>
    </row>
    <row r="3730" customHeight="true" spans="1:6">
      <c r="A3730"/>
      <c r="B3730" s="242"/>
      <c r="C3730" s="208"/>
      <c r="D3730" s="208"/>
      <c r="E3730" s="208"/>
      <c r="F3730" s="208"/>
    </row>
    <row r="3731" customHeight="true" spans="1:6">
      <c r="A3731"/>
      <c r="B3731" s="242"/>
      <c r="C3731" s="208"/>
      <c r="D3731" s="208"/>
      <c r="E3731" s="208"/>
      <c r="F3731" s="208"/>
    </row>
    <row r="3732" customHeight="true" spans="1:6">
      <c r="A3732"/>
      <c r="B3732" s="242"/>
      <c r="C3732" s="208"/>
      <c r="D3732" s="208"/>
      <c r="E3732" s="208"/>
      <c r="F3732" s="208"/>
    </row>
    <row r="3733" customHeight="true" spans="1:6">
      <c r="A3733"/>
      <c r="B3733" s="242"/>
      <c r="C3733" s="208"/>
      <c r="D3733" s="208"/>
      <c r="E3733" s="208"/>
      <c r="F3733" s="208"/>
    </row>
    <row r="3734" customHeight="true" spans="1:6">
      <c r="A3734"/>
      <c r="B3734" s="242"/>
      <c r="C3734" s="208"/>
      <c r="D3734" s="208"/>
      <c r="E3734" s="208"/>
      <c r="F3734" s="208"/>
    </row>
    <row r="3735" customHeight="true" spans="1:6">
      <c r="A3735"/>
      <c r="B3735" s="242"/>
      <c r="C3735" s="208"/>
      <c r="D3735" s="208"/>
      <c r="E3735" s="208"/>
      <c r="F3735" s="208"/>
    </row>
    <row r="3736" customHeight="true" spans="1:6">
      <c r="A3736"/>
      <c r="B3736" s="242"/>
      <c r="C3736" s="208"/>
      <c r="D3736" s="208"/>
      <c r="E3736" s="208"/>
      <c r="F3736" s="208"/>
    </row>
    <row r="3737" customHeight="true" spans="1:6">
      <c r="A3737"/>
      <c r="B3737" s="242"/>
      <c r="C3737" s="208"/>
      <c r="D3737" s="208"/>
      <c r="E3737" s="208"/>
      <c r="F3737" s="208"/>
    </row>
    <row r="3738" customHeight="true" spans="1:6">
      <c r="A3738"/>
      <c r="B3738" s="242"/>
      <c r="C3738" s="208"/>
      <c r="D3738" s="208"/>
      <c r="E3738" s="208"/>
      <c r="F3738" s="208"/>
    </row>
    <row r="3739" customHeight="true" spans="1:6">
      <c r="A3739"/>
      <c r="B3739" s="242"/>
      <c r="C3739" s="208"/>
      <c r="D3739" s="208"/>
      <c r="E3739" s="208"/>
      <c r="F3739" s="208"/>
    </row>
    <row r="3740" customHeight="true" spans="1:6">
      <c r="A3740"/>
      <c r="B3740" s="242"/>
      <c r="C3740" s="208"/>
      <c r="D3740" s="208"/>
      <c r="E3740" s="208"/>
      <c r="F3740" s="208"/>
    </row>
    <row r="3741" customHeight="true" spans="1:6">
      <c r="A3741"/>
      <c r="B3741" s="242"/>
      <c r="C3741" s="208"/>
      <c r="D3741" s="208"/>
      <c r="E3741" s="208"/>
      <c r="F3741" s="208"/>
    </row>
    <row r="3742" customHeight="true" spans="1:6">
      <c r="A3742"/>
      <c r="B3742" s="242"/>
      <c r="C3742" s="208"/>
      <c r="D3742" s="208"/>
      <c r="E3742" s="208"/>
      <c r="F3742" s="208"/>
    </row>
    <row r="3743" customHeight="true" spans="1:6">
      <c r="A3743"/>
      <c r="B3743" s="242"/>
      <c r="C3743" s="208"/>
      <c r="D3743" s="208"/>
      <c r="E3743" s="208"/>
      <c r="F3743" s="208"/>
    </row>
    <row r="3744" customHeight="true" spans="1:6">
      <c r="A3744"/>
      <c r="B3744" s="242"/>
      <c r="C3744" s="208"/>
      <c r="D3744" s="208"/>
      <c r="E3744" s="208"/>
      <c r="F3744" s="208"/>
    </row>
    <row r="3745" customHeight="true" spans="1:6">
      <c r="A3745"/>
      <c r="B3745" s="242"/>
      <c r="C3745" s="208"/>
      <c r="D3745" s="208"/>
      <c r="E3745" s="208"/>
      <c r="F3745" s="208"/>
    </row>
    <row r="3746" customHeight="true" spans="1:6">
      <c r="A3746"/>
      <c r="B3746" s="242"/>
      <c r="C3746" s="208"/>
      <c r="D3746" s="208"/>
      <c r="E3746" s="208"/>
      <c r="F3746" s="208"/>
    </row>
    <row r="3747" customHeight="true" spans="1:6">
      <c r="A3747"/>
      <c r="B3747" s="242"/>
      <c r="C3747" s="208"/>
      <c r="D3747" s="208"/>
      <c r="E3747" s="208"/>
      <c r="F3747" s="208"/>
    </row>
    <row r="3748" customHeight="true" spans="1:6">
      <c r="A3748"/>
      <c r="B3748" s="242"/>
      <c r="C3748" s="208"/>
      <c r="D3748" s="208"/>
      <c r="E3748" s="208"/>
      <c r="F3748" s="208"/>
    </row>
    <row r="3749" customHeight="true" spans="1:6">
      <c r="A3749"/>
      <c r="B3749" s="242"/>
      <c r="C3749" s="208"/>
      <c r="D3749" s="208"/>
      <c r="E3749" s="208"/>
      <c r="F3749" s="208"/>
    </row>
    <row r="3750" customHeight="true" spans="1:6">
      <c r="A3750"/>
      <c r="B3750" s="242"/>
      <c r="C3750" s="208"/>
      <c r="D3750" s="208"/>
      <c r="E3750" s="208"/>
      <c r="F3750" s="208"/>
    </row>
    <row r="3751" customHeight="true" spans="1:6">
      <c r="A3751"/>
      <c r="B3751" s="242"/>
      <c r="C3751" s="208"/>
      <c r="D3751" s="208"/>
      <c r="E3751" s="208"/>
      <c r="F3751" s="208"/>
    </row>
    <row r="3752" customHeight="true" spans="1:6">
      <c r="A3752"/>
      <c r="B3752" s="242"/>
      <c r="C3752" s="208"/>
      <c r="D3752" s="208"/>
      <c r="E3752" s="208"/>
      <c r="F3752" s="208"/>
    </row>
    <row r="3753" customHeight="true" spans="1:6">
      <c r="A3753"/>
      <c r="B3753" s="242"/>
      <c r="C3753" s="208"/>
      <c r="D3753" s="208"/>
      <c r="E3753" s="208"/>
      <c r="F3753" s="208"/>
    </row>
    <row r="3754" customHeight="true" spans="1:6">
      <c r="A3754"/>
      <c r="B3754" s="242"/>
      <c r="C3754" s="208"/>
      <c r="D3754" s="208"/>
      <c r="E3754" s="208"/>
      <c r="F3754" s="208"/>
    </row>
    <row r="3755" customHeight="true" spans="1:6">
      <c r="A3755"/>
      <c r="B3755" s="242"/>
      <c r="C3755" s="208"/>
      <c r="D3755" s="208"/>
      <c r="E3755" s="208"/>
      <c r="F3755" s="208"/>
    </row>
    <row r="3756" customHeight="true" spans="1:6">
      <c r="A3756"/>
      <c r="B3756" s="242"/>
      <c r="C3756" s="208"/>
      <c r="D3756" s="208"/>
      <c r="E3756" s="208"/>
      <c r="F3756" s="208"/>
    </row>
    <row r="3757" customHeight="true" spans="1:6">
      <c r="A3757"/>
      <c r="B3757" s="242"/>
      <c r="C3757" s="208"/>
      <c r="D3757" s="208"/>
      <c r="E3757" s="208"/>
      <c r="F3757" s="208"/>
    </row>
    <row r="3758" customHeight="true" spans="1:6">
      <c r="A3758"/>
      <c r="B3758" s="242"/>
      <c r="C3758" s="208"/>
      <c r="D3758" s="208"/>
      <c r="E3758" s="208"/>
      <c r="F3758" s="208"/>
    </row>
    <row r="3759" customHeight="true" spans="1:6">
      <c r="A3759"/>
      <c r="B3759" s="242"/>
      <c r="C3759" s="208"/>
      <c r="D3759" s="208"/>
      <c r="E3759" s="208"/>
      <c r="F3759" s="208"/>
    </row>
    <row r="3760" customHeight="true" spans="1:6">
      <c r="A3760"/>
      <c r="B3760" s="242"/>
      <c r="C3760" s="208"/>
      <c r="D3760" s="208"/>
      <c r="E3760" s="208"/>
      <c r="F3760" s="208"/>
    </row>
    <row r="3761" customHeight="true" spans="1:6">
      <c r="A3761"/>
      <c r="B3761" s="242"/>
      <c r="C3761" s="208"/>
      <c r="D3761" s="208"/>
      <c r="E3761" s="208"/>
      <c r="F3761" s="208"/>
    </row>
    <row r="3762" customHeight="true" spans="1:6">
      <c r="A3762"/>
      <c r="B3762" s="242"/>
      <c r="C3762" s="208"/>
      <c r="D3762" s="208"/>
      <c r="E3762" s="208"/>
      <c r="F3762" s="208"/>
    </row>
    <row r="3763" customHeight="true" spans="1:6">
      <c r="A3763"/>
      <c r="B3763" s="242"/>
      <c r="C3763" s="208"/>
      <c r="D3763" s="208"/>
      <c r="E3763" s="208"/>
      <c r="F3763" s="208"/>
    </row>
    <row r="3764" customHeight="true" spans="1:6">
      <c r="A3764"/>
      <c r="B3764" s="242"/>
      <c r="C3764" s="208"/>
      <c r="D3764" s="208"/>
      <c r="E3764" s="208"/>
      <c r="F3764" s="208"/>
    </row>
    <row r="3765" customHeight="true" spans="1:6">
      <c r="A3765"/>
      <c r="B3765" s="242"/>
      <c r="C3765" s="208"/>
      <c r="D3765" s="208"/>
      <c r="E3765" s="208"/>
      <c r="F3765" s="208"/>
    </row>
    <row r="3766" customHeight="true" spans="1:6">
      <c r="A3766"/>
      <c r="B3766" s="242"/>
      <c r="C3766" s="208"/>
      <c r="D3766" s="208"/>
      <c r="E3766" s="208"/>
      <c r="F3766" s="208"/>
    </row>
    <row r="3767" customHeight="true" spans="1:6">
      <c r="A3767"/>
      <c r="B3767" s="242"/>
      <c r="C3767" s="208"/>
      <c r="D3767" s="208"/>
      <c r="E3767" s="208"/>
      <c r="F3767" s="208"/>
    </row>
    <row r="3768" customHeight="true" spans="1:6">
      <c r="A3768"/>
      <c r="B3768" s="242"/>
      <c r="C3768" s="208"/>
      <c r="D3768" s="208"/>
      <c r="E3768" s="208"/>
      <c r="F3768" s="208"/>
    </row>
    <row r="3769" customHeight="true" spans="1:6">
      <c r="A3769"/>
      <c r="B3769" s="242"/>
      <c r="C3769" s="208"/>
      <c r="D3769" s="208"/>
      <c r="E3769" s="208"/>
      <c r="F3769" s="208"/>
    </row>
    <row r="3770" customHeight="true" spans="1:6">
      <c r="A3770"/>
      <c r="B3770" s="242"/>
      <c r="C3770" s="208"/>
      <c r="D3770" s="208"/>
      <c r="E3770" s="208"/>
      <c r="F3770" s="208"/>
    </row>
    <row r="3771" customHeight="true" spans="1:6">
      <c r="A3771"/>
      <c r="B3771" s="242"/>
      <c r="C3771" s="208"/>
      <c r="D3771" s="208"/>
      <c r="E3771" s="208"/>
      <c r="F3771" s="208"/>
    </row>
    <row r="3772" customHeight="true" spans="1:6">
      <c r="A3772"/>
      <c r="B3772" s="242"/>
      <c r="C3772" s="208"/>
      <c r="D3772" s="208"/>
      <c r="E3772" s="208"/>
      <c r="F3772" s="208"/>
    </row>
    <row r="3773" customHeight="true" spans="1:6">
      <c r="A3773"/>
      <c r="B3773" s="242"/>
      <c r="C3773" s="208"/>
      <c r="D3773" s="208"/>
      <c r="E3773" s="208"/>
      <c r="F3773" s="208"/>
    </row>
    <row r="3774" customHeight="true" spans="1:6">
      <c r="A3774"/>
      <c r="B3774" s="242"/>
      <c r="C3774" s="208"/>
      <c r="D3774" s="208"/>
      <c r="E3774" s="208"/>
      <c r="F3774" s="208"/>
    </row>
    <row r="3775" customHeight="true" spans="1:6">
      <c r="A3775"/>
      <c r="B3775" s="242"/>
      <c r="C3775" s="208"/>
      <c r="D3775" s="208"/>
      <c r="E3775" s="208"/>
      <c r="F3775" s="208"/>
    </row>
    <row r="3776" customHeight="true" spans="1:6">
      <c r="A3776"/>
      <c r="B3776" s="242"/>
      <c r="C3776" s="208"/>
      <c r="D3776" s="208"/>
      <c r="E3776" s="208"/>
      <c r="F3776" s="208"/>
    </row>
    <row r="3777" customHeight="true" spans="1:6">
      <c r="A3777"/>
      <c r="B3777" s="242"/>
      <c r="C3777" s="208"/>
      <c r="D3777" s="208"/>
      <c r="E3777" s="208"/>
      <c r="F3777" s="208"/>
    </row>
    <row r="3778" customHeight="true" spans="1:6">
      <c r="A3778"/>
      <c r="B3778" s="242"/>
      <c r="C3778" s="208"/>
      <c r="D3778" s="208"/>
      <c r="E3778" s="208"/>
      <c r="F3778" s="208"/>
    </row>
    <row r="3779" customHeight="true" spans="1:6">
      <c r="A3779"/>
      <c r="B3779" s="242"/>
      <c r="C3779" s="208"/>
      <c r="D3779" s="208"/>
      <c r="E3779" s="208"/>
      <c r="F3779" s="208"/>
    </row>
    <row r="3780" customHeight="true" spans="1:6">
      <c r="A3780"/>
      <c r="B3780" s="242"/>
      <c r="C3780" s="208"/>
      <c r="D3780" s="208"/>
      <c r="E3780" s="208"/>
      <c r="F3780" s="208"/>
    </row>
    <row r="3781" customHeight="true" spans="1:6">
      <c r="A3781"/>
      <c r="B3781" s="242"/>
      <c r="C3781" s="208"/>
      <c r="D3781" s="208"/>
      <c r="E3781" s="208"/>
      <c r="F3781" s="208"/>
    </row>
    <row r="3782" customHeight="true" spans="1:6">
      <c r="A3782"/>
      <c r="B3782" s="242"/>
      <c r="C3782" s="208"/>
      <c r="D3782" s="208"/>
      <c r="E3782" s="208"/>
      <c r="F3782" s="208"/>
    </row>
    <row r="3783" customHeight="true" spans="1:6">
      <c r="A3783"/>
      <c r="B3783" s="242"/>
      <c r="C3783" s="208"/>
      <c r="D3783" s="208"/>
      <c r="E3783" s="208"/>
      <c r="F3783" s="208"/>
    </row>
    <row r="3784" customHeight="true" spans="1:6">
      <c r="A3784"/>
      <c r="B3784" s="242"/>
      <c r="C3784" s="208"/>
      <c r="D3784" s="208"/>
      <c r="E3784" s="208"/>
      <c r="F3784" s="208"/>
    </row>
    <row r="3785" customHeight="true" spans="1:6">
      <c r="A3785"/>
      <c r="B3785" s="242"/>
      <c r="C3785" s="208"/>
      <c r="D3785" s="208"/>
      <c r="E3785" s="208"/>
      <c r="F3785" s="208"/>
    </row>
    <row r="3786" customHeight="true" spans="1:6">
      <c r="A3786"/>
      <c r="B3786" s="242"/>
      <c r="C3786" s="208"/>
      <c r="D3786" s="208"/>
      <c r="E3786" s="208"/>
      <c r="F3786" s="208"/>
    </row>
    <row r="3787" customHeight="true" spans="1:6">
      <c r="A3787"/>
      <c r="B3787" s="242"/>
      <c r="C3787" s="208"/>
      <c r="D3787" s="208"/>
      <c r="E3787" s="208"/>
      <c r="F3787" s="208"/>
    </row>
    <row r="3788" customHeight="true" spans="1:6">
      <c r="A3788"/>
      <c r="B3788" s="242"/>
      <c r="C3788" s="208"/>
      <c r="D3788" s="208"/>
      <c r="E3788" s="208"/>
      <c r="F3788" s="208"/>
    </row>
    <row r="3789" customHeight="true" spans="1:6">
      <c r="A3789"/>
      <c r="B3789" s="242"/>
      <c r="C3789" s="208"/>
      <c r="D3789" s="208"/>
      <c r="E3789" s="208"/>
      <c r="F3789" s="208"/>
    </row>
    <row r="3790" customHeight="true" spans="1:6">
      <c r="A3790"/>
      <c r="B3790" s="242"/>
      <c r="C3790" s="208"/>
      <c r="D3790" s="208"/>
      <c r="E3790" s="208"/>
      <c r="F3790" s="208"/>
    </row>
    <row r="3791" customHeight="true" spans="1:6">
      <c r="A3791"/>
      <c r="B3791" s="242"/>
      <c r="C3791" s="208"/>
      <c r="D3791" s="208"/>
      <c r="E3791" s="208"/>
      <c r="F3791" s="208"/>
    </row>
    <row r="3792" customHeight="true" spans="1:6">
      <c r="A3792"/>
      <c r="B3792" s="242"/>
      <c r="C3792" s="208"/>
      <c r="D3792" s="208"/>
      <c r="E3792" s="208"/>
      <c r="F3792" s="208"/>
    </row>
    <row r="3793" customHeight="true" spans="1:6">
      <c r="A3793"/>
      <c r="B3793" s="242"/>
      <c r="C3793" s="208"/>
      <c r="D3793" s="208"/>
      <c r="E3793" s="208"/>
      <c r="F3793" s="208"/>
    </row>
    <row r="3794" customHeight="true" spans="1:6">
      <c r="A3794"/>
      <c r="B3794" s="242"/>
      <c r="C3794" s="208"/>
      <c r="D3794" s="208"/>
      <c r="E3794" s="208"/>
      <c r="F3794" s="208"/>
    </row>
    <row r="3795" customHeight="true" spans="1:6">
      <c r="A3795"/>
      <c r="B3795" s="242"/>
      <c r="C3795" s="208"/>
      <c r="D3795" s="208"/>
      <c r="E3795" s="208"/>
      <c r="F3795" s="208"/>
    </row>
    <row r="3796" customHeight="true" spans="1:6">
      <c r="A3796"/>
      <c r="B3796" s="242"/>
      <c r="C3796" s="208"/>
      <c r="D3796" s="208"/>
      <c r="E3796" s="208"/>
      <c r="F3796" s="208"/>
    </row>
    <row r="3797" customHeight="true" spans="1:6">
      <c r="A3797"/>
      <c r="B3797" s="242"/>
      <c r="C3797" s="208"/>
      <c r="D3797" s="208"/>
      <c r="E3797" s="208"/>
      <c r="F3797" s="208"/>
    </row>
    <row r="3798" customHeight="true" spans="1:6">
      <c r="A3798"/>
      <c r="B3798" s="242"/>
      <c r="C3798" s="208"/>
      <c r="D3798" s="208"/>
      <c r="E3798" s="208"/>
      <c r="F3798" s="208"/>
    </row>
    <row r="3799" customHeight="true" spans="1:6">
      <c r="A3799"/>
      <c r="B3799" s="242"/>
      <c r="C3799" s="208"/>
      <c r="D3799" s="208"/>
      <c r="E3799" s="208"/>
      <c r="F3799" s="208"/>
    </row>
    <row r="3800" customHeight="true" spans="1:6">
      <c r="A3800"/>
      <c r="B3800" s="242"/>
      <c r="C3800" s="208"/>
      <c r="D3800" s="208"/>
      <c r="E3800" s="208"/>
      <c r="F3800" s="208"/>
    </row>
    <row r="3801" customHeight="true" spans="1:6">
      <c r="A3801"/>
      <c r="B3801" s="242"/>
      <c r="C3801" s="208"/>
      <c r="D3801" s="208"/>
      <c r="E3801" s="208"/>
      <c r="F3801" s="208"/>
    </row>
    <row r="3802" customHeight="true" spans="1:6">
      <c r="A3802"/>
      <c r="B3802" s="242"/>
      <c r="C3802" s="208"/>
      <c r="D3802" s="208"/>
      <c r="E3802" s="208"/>
      <c r="F3802" s="208"/>
    </row>
    <row r="3803" customHeight="true" spans="1:6">
      <c r="A3803"/>
      <c r="B3803" s="242"/>
      <c r="C3803" s="208"/>
      <c r="D3803" s="208"/>
      <c r="E3803" s="208"/>
      <c r="F3803" s="208"/>
    </row>
    <row r="3804" customHeight="true" spans="1:6">
      <c r="A3804"/>
      <c r="B3804" s="242"/>
      <c r="C3804" s="208"/>
      <c r="D3804" s="208"/>
      <c r="E3804" s="208"/>
      <c r="F3804" s="208"/>
    </row>
    <row r="3805" customHeight="true" spans="1:6">
      <c r="A3805"/>
      <c r="B3805" s="242"/>
      <c r="C3805" s="208"/>
      <c r="D3805" s="208"/>
      <c r="E3805" s="208"/>
      <c r="F3805" s="208"/>
    </row>
    <row r="3806" customHeight="true" spans="1:6">
      <c r="A3806"/>
      <c r="B3806" s="242"/>
      <c r="C3806" s="208"/>
      <c r="D3806" s="208"/>
      <c r="E3806" s="208"/>
      <c r="F3806" s="208"/>
    </row>
    <row r="3807" customHeight="true" spans="1:6">
      <c r="A3807"/>
      <c r="B3807" s="242"/>
      <c r="C3807" s="208"/>
      <c r="D3807" s="208"/>
      <c r="E3807" s="208"/>
      <c r="F3807" s="208"/>
    </row>
    <row r="3808" customHeight="true" spans="1:6">
      <c r="A3808"/>
      <c r="B3808" s="242"/>
      <c r="C3808" s="208"/>
      <c r="D3808" s="208"/>
      <c r="E3808" s="208"/>
      <c r="F3808" s="208"/>
    </row>
    <row r="3809" customHeight="true" spans="1:6">
      <c r="A3809"/>
      <c r="B3809" s="242"/>
      <c r="C3809" s="208"/>
      <c r="D3809" s="208"/>
      <c r="E3809" s="208"/>
      <c r="F3809" s="208"/>
    </row>
    <row r="3810" customHeight="true" spans="1:6">
      <c r="A3810"/>
      <c r="B3810" s="242"/>
      <c r="C3810" s="208"/>
      <c r="D3810" s="208"/>
      <c r="E3810" s="208"/>
      <c r="F3810" s="208"/>
    </row>
    <row r="3811" customHeight="true" spans="1:6">
      <c r="A3811"/>
      <c r="B3811" s="242"/>
      <c r="C3811" s="208"/>
      <c r="D3811" s="208"/>
      <c r="E3811" s="208"/>
      <c r="F3811" s="208"/>
    </row>
    <row r="3812" customHeight="true" spans="1:6">
      <c r="A3812"/>
      <c r="B3812" s="242"/>
      <c r="C3812" s="208"/>
      <c r="D3812" s="208"/>
      <c r="E3812" s="208"/>
      <c r="F3812" s="208"/>
    </row>
    <row r="3813" customHeight="true" spans="1:6">
      <c r="A3813"/>
      <c r="B3813" s="242"/>
      <c r="C3813" s="208"/>
      <c r="D3813" s="208"/>
      <c r="E3813" s="208"/>
      <c r="F3813" s="208"/>
    </row>
    <row r="3814" customHeight="true" spans="1:6">
      <c r="A3814"/>
      <c r="B3814" s="242"/>
      <c r="C3814" s="208"/>
      <c r="D3814" s="208"/>
      <c r="E3814" s="208"/>
      <c r="F3814" s="208"/>
    </row>
    <row r="3815" customHeight="true" spans="1:6">
      <c r="A3815"/>
      <c r="B3815" s="242"/>
      <c r="C3815" s="208"/>
      <c r="D3815" s="208"/>
      <c r="E3815" s="208"/>
      <c r="F3815" s="208"/>
    </row>
    <row r="3816" customHeight="true" spans="1:6">
      <c r="A3816"/>
      <c r="B3816" s="242"/>
      <c r="C3816" s="208"/>
      <c r="D3816" s="208"/>
      <c r="E3816" s="208"/>
      <c r="F3816" s="208"/>
    </row>
    <row r="3817" customHeight="true" spans="1:6">
      <c r="A3817"/>
      <c r="B3817" s="242"/>
      <c r="C3817" s="208"/>
      <c r="D3817" s="208"/>
      <c r="E3817" s="208"/>
      <c r="F3817" s="208"/>
    </row>
    <row r="3818" customHeight="true" spans="1:6">
      <c r="A3818"/>
      <c r="B3818" s="242"/>
      <c r="C3818" s="208"/>
      <c r="D3818" s="208"/>
      <c r="E3818" s="208"/>
      <c r="F3818" s="208"/>
    </row>
    <row r="3819" customHeight="true" spans="1:6">
      <c r="A3819"/>
      <c r="B3819" s="242"/>
      <c r="C3819" s="208"/>
      <c r="D3819" s="208"/>
      <c r="E3819" s="208"/>
      <c r="F3819" s="208"/>
    </row>
    <row r="3820" customHeight="true" spans="1:6">
      <c r="A3820"/>
      <c r="B3820" s="242"/>
      <c r="C3820" s="208"/>
      <c r="D3820" s="208"/>
      <c r="E3820" s="208"/>
      <c r="F3820" s="208"/>
    </row>
    <row r="3821" customHeight="true" spans="1:6">
      <c r="A3821"/>
      <c r="B3821" s="242"/>
      <c r="C3821" s="208"/>
      <c r="D3821" s="208"/>
      <c r="E3821" s="208"/>
      <c r="F3821" s="208"/>
    </row>
    <row r="3822" customHeight="true" spans="1:6">
      <c r="A3822"/>
      <c r="B3822" s="242"/>
      <c r="C3822" s="208"/>
      <c r="D3822" s="208"/>
      <c r="E3822" s="208"/>
      <c r="F3822" s="208"/>
    </row>
    <row r="3823" customHeight="true" spans="1:6">
      <c r="A3823"/>
      <c r="B3823" s="242"/>
      <c r="C3823" s="208"/>
      <c r="D3823" s="208"/>
      <c r="E3823" s="208"/>
      <c r="F3823" s="208"/>
    </row>
    <row r="3824" customHeight="true" spans="1:6">
      <c r="A3824"/>
      <c r="B3824" s="242"/>
      <c r="C3824" s="208"/>
      <c r="D3824" s="208"/>
      <c r="E3824" s="208"/>
      <c r="F3824" s="208"/>
    </row>
    <row r="3825" customHeight="true" spans="1:6">
      <c r="A3825"/>
      <c r="B3825" s="242"/>
      <c r="C3825" s="208"/>
      <c r="D3825" s="208"/>
      <c r="E3825" s="208"/>
      <c r="F3825" s="208"/>
    </row>
    <row r="3826" customHeight="true" spans="1:6">
      <c r="A3826"/>
      <c r="B3826" s="242"/>
      <c r="C3826" s="208"/>
      <c r="D3826" s="208"/>
      <c r="E3826" s="208"/>
      <c r="F3826" s="208"/>
    </row>
    <row r="3827" customHeight="true" spans="1:6">
      <c r="A3827"/>
      <c r="B3827" s="242"/>
      <c r="C3827" s="208"/>
      <c r="D3827" s="208"/>
      <c r="E3827" s="208"/>
      <c r="F3827" s="208"/>
    </row>
    <row r="3828" customHeight="true" spans="1:6">
      <c r="A3828"/>
      <c r="B3828" s="242"/>
      <c r="C3828" s="208"/>
      <c r="D3828" s="208"/>
      <c r="E3828" s="208"/>
      <c r="F3828" s="208"/>
    </row>
    <row r="3829" customHeight="true" spans="1:6">
      <c r="A3829"/>
      <c r="B3829" s="242"/>
      <c r="C3829" s="208"/>
      <c r="D3829" s="208"/>
      <c r="E3829" s="208"/>
      <c r="F3829" s="208"/>
    </row>
    <row r="3830" customHeight="true" spans="1:6">
      <c r="A3830"/>
      <c r="B3830" s="242"/>
      <c r="C3830" s="208"/>
      <c r="D3830" s="208"/>
      <c r="E3830" s="208"/>
      <c r="F3830" s="208"/>
    </row>
    <row r="3831" customHeight="true" spans="1:6">
      <c r="A3831"/>
      <c r="B3831" s="242"/>
      <c r="C3831" s="208"/>
      <c r="D3831" s="208"/>
      <c r="E3831" s="208"/>
      <c r="F3831" s="208"/>
    </row>
    <row r="3832" customHeight="true" spans="1:6">
      <c r="A3832"/>
      <c r="B3832" s="242"/>
      <c r="C3832" s="208"/>
      <c r="D3832" s="208"/>
      <c r="E3832" s="208"/>
      <c r="F3832" s="208"/>
    </row>
    <row r="3833" customHeight="true" spans="1:6">
      <c r="A3833"/>
      <c r="B3833" s="242"/>
      <c r="C3833" s="208"/>
      <c r="D3833" s="208"/>
      <c r="E3833" s="208"/>
      <c r="F3833" s="208"/>
    </row>
    <row r="3834" customHeight="true" spans="1:6">
      <c r="A3834"/>
      <c r="B3834" s="242"/>
      <c r="C3834" s="208"/>
      <c r="D3834" s="208"/>
      <c r="E3834" s="208"/>
      <c r="F3834" s="208"/>
    </row>
    <row r="3835" customHeight="true" spans="1:6">
      <c r="A3835"/>
      <c r="B3835" s="242"/>
      <c r="C3835" s="208"/>
      <c r="D3835" s="208"/>
      <c r="E3835" s="208"/>
      <c r="F3835" s="208"/>
    </row>
    <row r="3836" customHeight="true" spans="1:6">
      <c r="A3836"/>
      <c r="B3836" s="242"/>
      <c r="C3836" s="208"/>
      <c r="D3836" s="208"/>
      <c r="E3836" s="208"/>
      <c r="F3836" s="208"/>
    </row>
    <row r="3837" customHeight="true" spans="1:6">
      <c r="A3837"/>
      <c r="B3837" s="242"/>
      <c r="C3837" s="208"/>
      <c r="D3837" s="208"/>
      <c r="E3837" s="208"/>
      <c r="F3837" s="208"/>
    </row>
    <row r="3838" customHeight="true" spans="1:6">
      <c r="A3838"/>
      <c r="B3838" s="242"/>
      <c r="C3838" s="208"/>
      <c r="D3838" s="208"/>
      <c r="E3838" s="208"/>
      <c r="F3838" s="208"/>
    </row>
    <row r="3839" customHeight="true" spans="1:6">
      <c r="A3839"/>
      <c r="B3839" s="242"/>
      <c r="C3839" s="208"/>
      <c r="D3839" s="208"/>
      <c r="E3839" s="208"/>
      <c r="F3839" s="208"/>
    </row>
    <row r="3840" customHeight="true" spans="1:6">
      <c r="A3840"/>
      <c r="B3840" s="242"/>
      <c r="C3840" s="208"/>
      <c r="D3840" s="208"/>
      <c r="E3840" s="208"/>
      <c r="F3840" s="208"/>
    </row>
    <row r="3841" customHeight="true" spans="1:6">
      <c r="A3841"/>
      <c r="B3841" s="242"/>
      <c r="C3841" s="208"/>
      <c r="D3841" s="208"/>
      <c r="E3841" s="208"/>
      <c r="F3841" s="208"/>
    </row>
    <row r="3842" customHeight="true" spans="1:6">
      <c r="A3842"/>
      <c r="B3842" s="242"/>
      <c r="C3842" s="208"/>
      <c r="D3842" s="208"/>
      <c r="E3842" s="208"/>
      <c r="F3842" s="208"/>
    </row>
    <row r="3843" customHeight="true" spans="1:6">
      <c r="A3843"/>
      <c r="B3843" s="242"/>
      <c r="C3843" s="208"/>
      <c r="D3843" s="208"/>
      <c r="E3843" s="208"/>
      <c r="F3843" s="208"/>
    </row>
    <row r="3844" customHeight="true" spans="1:6">
      <c r="A3844"/>
      <c r="B3844" s="242"/>
      <c r="C3844" s="208"/>
      <c r="D3844" s="208"/>
      <c r="E3844" s="208"/>
      <c r="F3844" s="208"/>
    </row>
    <row r="3845" customHeight="true" spans="1:6">
      <c r="A3845"/>
      <c r="B3845" s="242"/>
      <c r="C3845" s="208"/>
      <c r="D3845" s="208"/>
      <c r="E3845" s="208"/>
      <c r="F3845" s="208"/>
    </row>
    <row r="3846" customHeight="true" spans="1:6">
      <c r="A3846"/>
      <c r="B3846" s="242"/>
      <c r="C3846" s="208"/>
      <c r="D3846" s="208"/>
      <c r="E3846" s="208"/>
      <c r="F3846" s="208"/>
    </row>
    <row r="3847" customHeight="true" spans="1:6">
      <c r="A3847"/>
      <c r="B3847" s="242"/>
      <c r="C3847" s="208"/>
      <c r="D3847" s="208"/>
      <c r="E3847" s="208"/>
      <c r="F3847" s="208"/>
    </row>
    <row r="3848" customHeight="true" spans="1:6">
      <c r="A3848"/>
      <c r="B3848" s="242"/>
      <c r="C3848" s="208"/>
      <c r="D3848" s="208"/>
      <c r="E3848" s="208"/>
      <c r="F3848" s="208"/>
    </row>
    <row r="3849" customHeight="true" spans="1:6">
      <c r="A3849"/>
      <c r="B3849" s="242"/>
      <c r="C3849" s="208"/>
      <c r="D3849" s="208"/>
      <c r="E3849" s="208"/>
      <c r="F3849" s="208"/>
    </row>
    <row r="3850" customHeight="true" spans="1:6">
      <c r="A3850"/>
      <c r="B3850" s="242"/>
      <c r="C3850" s="208"/>
      <c r="D3850" s="208"/>
      <c r="E3850" s="208"/>
      <c r="F3850" s="208"/>
    </row>
    <row r="3851" customHeight="true" spans="1:6">
      <c r="A3851"/>
      <c r="B3851" s="242"/>
      <c r="C3851" s="208"/>
      <c r="D3851" s="208"/>
      <c r="E3851" s="208"/>
      <c r="F3851" s="208"/>
    </row>
    <row r="3852" customHeight="true" spans="1:6">
      <c r="A3852"/>
      <c r="B3852" s="242"/>
      <c r="C3852" s="208"/>
      <c r="D3852" s="208"/>
      <c r="E3852" s="208"/>
      <c r="F3852" s="208"/>
    </row>
    <row r="3853" customHeight="true" spans="1:6">
      <c r="A3853"/>
      <c r="B3853" s="242"/>
      <c r="C3853" s="208"/>
      <c r="D3853" s="208"/>
      <c r="E3853" s="208"/>
      <c r="F3853" s="208"/>
    </row>
    <row r="3854" customHeight="true" spans="1:6">
      <c r="A3854"/>
      <c r="B3854" s="242"/>
      <c r="C3854" s="208"/>
      <c r="D3854" s="208"/>
      <c r="E3854" s="208"/>
      <c r="F3854" s="208"/>
    </row>
    <row r="3855" customHeight="true" spans="1:6">
      <c r="A3855"/>
      <c r="B3855" s="242"/>
      <c r="C3855" s="208"/>
      <c r="D3855" s="208"/>
      <c r="E3855" s="208"/>
      <c r="F3855" s="208"/>
    </row>
    <row r="3856" customHeight="true" spans="1:6">
      <c r="A3856"/>
      <c r="B3856" s="242"/>
      <c r="C3856" s="208"/>
      <c r="D3856" s="208"/>
      <c r="E3856" s="208"/>
      <c r="F3856" s="208"/>
    </row>
    <row r="3857" customHeight="true" spans="1:6">
      <c r="A3857"/>
      <c r="B3857" s="242"/>
      <c r="C3857" s="208"/>
      <c r="D3857" s="208"/>
      <c r="E3857" s="208"/>
      <c r="F3857" s="208"/>
    </row>
    <row r="3858" customHeight="true" spans="1:6">
      <c r="A3858"/>
      <c r="B3858" s="242"/>
      <c r="C3858" s="208"/>
      <c r="D3858" s="208"/>
      <c r="E3858" s="208"/>
      <c r="F3858" s="208"/>
    </row>
    <row r="3859" customHeight="true" spans="1:6">
      <c r="A3859"/>
      <c r="B3859" s="242"/>
      <c r="C3859" s="208"/>
      <c r="D3859" s="208"/>
      <c r="E3859" s="208"/>
      <c r="F3859" s="208"/>
    </row>
    <row r="3860" customHeight="true" spans="1:6">
      <c r="A3860"/>
      <c r="B3860" s="242"/>
      <c r="C3860" s="208"/>
      <c r="D3860" s="208"/>
      <c r="E3860" s="208"/>
      <c r="F3860" s="208"/>
    </row>
    <row r="3861" customHeight="true" spans="1:6">
      <c r="A3861"/>
      <c r="B3861" s="242"/>
      <c r="C3861" s="208"/>
      <c r="D3861" s="208"/>
      <c r="E3861" s="208"/>
      <c r="F3861" s="208"/>
    </row>
    <row r="3862" customHeight="true" spans="1:6">
      <c r="A3862"/>
      <c r="B3862" s="242"/>
      <c r="C3862" s="208"/>
      <c r="D3862" s="208"/>
      <c r="E3862" s="208"/>
      <c r="F3862" s="208"/>
    </row>
    <row r="3863" customHeight="true" spans="1:6">
      <c r="A3863"/>
      <c r="B3863" s="242"/>
      <c r="C3863" s="208"/>
      <c r="D3863" s="208"/>
      <c r="E3863" s="208"/>
      <c r="F3863" s="208"/>
    </row>
    <row r="3864" customHeight="true" spans="1:6">
      <c r="A3864"/>
      <c r="B3864" s="242"/>
      <c r="C3864" s="208"/>
      <c r="D3864" s="208"/>
      <c r="E3864" s="208"/>
      <c r="F3864" s="208"/>
    </row>
    <row r="3865" customHeight="true" spans="1:6">
      <c r="A3865"/>
      <c r="B3865" s="242"/>
      <c r="C3865" s="208"/>
      <c r="D3865" s="208"/>
      <c r="E3865" s="208"/>
      <c r="F3865" s="208"/>
    </row>
    <row r="3866" customHeight="true" spans="1:6">
      <c r="A3866"/>
      <c r="B3866" s="242"/>
      <c r="C3866" s="208"/>
      <c r="D3866" s="208"/>
      <c r="E3866" s="208"/>
      <c r="F3866" s="208"/>
    </row>
    <row r="3867" customHeight="true" spans="1:6">
      <c r="A3867"/>
      <c r="B3867" s="242"/>
      <c r="C3867" s="208"/>
      <c r="D3867" s="208"/>
      <c r="E3867" s="208"/>
      <c r="F3867" s="208"/>
    </row>
    <row r="3868" customHeight="true" spans="1:6">
      <c r="A3868"/>
      <c r="B3868" s="242"/>
      <c r="C3868" s="208"/>
      <c r="D3868" s="208"/>
      <c r="E3868" s="208"/>
      <c r="F3868" s="208"/>
    </row>
    <row r="3869" customHeight="true" spans="1:6">
      <c r="A3869"/>
      <c r="B3869" s="242"/>
      <c r="C3869" s="208"/>
      <c r="D3869" s="208"/>
      <c r="E3869" s="208"/>
      <c r="F3869" s="208"/>
    </row>
    <row r="3870" customHeight="true" spans="1:6">
      <c r="A3870"/>
      <c r="B3870" s="242"/>
      <c r="C3870" s="208"/>
      <c r="D3870" s="208"/>
      <c r="E3870" s="208"/>
      <c r="F3870" s="208"/>
    </row>
    <row r="3871" customHeight="true" spans="1:6">
      <c r="A3871"/>
      <c r="B3871" s="242"/>
      <c r="C3871" s="208"/>
      <c r="D3871" s="208"/>
      <c r="E3871" s="208"/>
      <c r="F3871" s="208"/>
    </row>
    <row r="3872" customHeight="true" spans="1:6">
      <c r="A3872"/>
      <c r="B3872" s="242"/>
      <c r="C3872" s="208"/>
      <c r="D3872" s="208"/>
      <c r="E3872" s="208"/>
      <c r="F3872" s="208"/>
    </row>
    <row r="3873" customHeight="true" spans="1:6">
      <c r="A3873"/>
      <c r="B3873" s="242"/>
      <c r="C3873" s="208"/>
      <c r="D3873" s="208"/>
      <c r="E3873" s="208"/>
      <c r="F3873" s="208"/>
    </row>
    <row r="3874" customHeight="true" spans="1:6">
      <c r="A3874"/>
      <c r="B3874" s="242"/>
      <c r="C3874" s="208"/>
      <c r="D3874" s="208"/>
      <c r="E3874" s="208"/>
      <c r="F3874" s="208"/>
    </row>
    <row r="3875" customHeight="true" spans="1:6">
      <c r="A3875"/>
      <c r="B3875" s="242"/>
      <c r="C3875" s="208"/>
      <c r="D3875" s="208"/>
      <c r="E3875" s="208"/>
      <c r="F3875" s="208"/>
    </row>
    <row r="3876" customHeight="true" spans="1:6">
      <c r="A3876"/>
      <c r="B3876" s="242"/>
      <c r="C3876" s="208"/>
      <c r="D3876" s="208"/>
      <c r="E3876" s="208"/>
      <c r="F3876" s="208"/>
    </row>
    <row r="3877" customHeight="true" spans="1:6">
      <c r="A3877"/>
      <c r="B3877" s="242"/>
      <c r="C3877" s="208"/>
      <c r="D3877" s="208"/>
      <c r="E3877" s="208"/>
      <c r="F3877" s="208"/>
    </row>
    <row r="3878" customHeight="true" spans="1:6">
      <c r="A3878"/>
      <c r="B3878" s="242"/>
      <c r="C3878" s="208"/>
      <c r="D3878" s="208"/>
      <c r="E3878" s="208"/>
      <c r="F3878" s="208"/>
    </row>
    <row r="3879" customHeight="true" spans="1:6">
      <c r="A3879"/>
      <c r="B3879" s="242"/>
      <c r="C3879" s="208"/>
      <c r="D3879" s="208"/>
      <c r="E3879" s="208"/>
      <c r="F3879" s="208"/>
    </row>
    <row r="3880" customHeight="true" spans="1:6">
      <c r="A3880"/>
      <c r="B3880" s="242"/>
      <c r="C3880" s="208"/>
      <c r="D3880" s="208"/>
      <c r="E3880" s="208"/>
      <c r="F3880" s="208"/>
    </row>
    <row r="3881" customHeight="true" spans="1:6">
      <c r="A3881"/>
      <c r="B3881" s="242"/>
      <c r="C3881" s="208"/>
      <c r="D3881" s="208"/>
      <c r="E3881" s="208"/>
      <c r="F3881" s="208"/>
    </row>
    <row r="3882" customHeight="true" spans="1:6">
      <c r="A3882"/>
      <c r="B3882" s="242"/>
      <c r="C3882" s="208"/>
      <c r="D3882" s="208"/>
      <c r="E3882" s="208"/>
      <c r="F3882" s="208"/>
    </row>
    <row r="3883" customHeight="true" spans="1:6">
      <c r="A3883"/>
      <c r="B3883" s="242"/>
      <c r="C3883" s="208"/>
      <c r="D3883" s="208"/>
      <c r="E3883" s="208"/>
      <c r="F3883" s="208"/>
    </row>
    <row r="3884" customHeight="true" spans="1:6">
      <c r="A3884"/>
      <c r="B3884" s="242"/>
      <c r="C3884" s="208"/>
      <c r="D3884" s="208"/>
      <c r="E3884" s="208"/>
      <c r="F3884" s="208"/>
    </row>
    <row r="3885" customHeight="true" spans="1:6">
      <c r="A3885"/>
      <c r="B3885" s="242"/>
      <c r="C3885" s="208"/>
      <c r="D3885" s="208"/>
      <c r="E3885" s="208"/>
      <c r="F3885" s="208"/>
    </row>
    <row r="3886" customHeight="true" spans="1:6">
      <c r="A3886"/>
      <c r="B3886" s="242"/>
      <c r="C3886" s="208"/>
      <c r="D3886" s="208"/>
      <c r="E3886" s="208"/>
      <c r="F3886" s="208"/>
    </row>
    <row r="3887" customHeight="true" spans="1:6">
      <c r="A3887"/>
      <c r="B3887" s="242"/>
      <c r="C3887" s="208"/>
      <c r="D3887" s="208"/>
      <c r="E3887" s="208"/>
      <c r="F3887" s="208"/>
    </row>
    <row r="3888" customHeight="true" spans="1:6">
      <c r="A3888"/>
      <c r="B3888" s="242"/>
      <c r="C3888" s="208"/>
      <c r="D3888" s="208"/>
      <c r="E3888" s="208"/>
      <c r="F3888" s="208"/>
    </row>
    <row r="3889" customHeight="true" spans="1:6">
      <c r="A3889"/>
      <c r="B3889" s="242"/>
      <c r="C3889" s="208"/>
      <c r="D3889" s="208"/>
      <c r="E3889" s="208"/>
      <c r="F3889" s="208"/>
    </row>
    <row r="3890" customHeight="true" spans="1:6">
      <c r="A3890"/>
      <c r="B3890" s="242"/>
      <c r="C3890" s="208"/>
      <c r="D3890" s="208"/>
      <c r="E3890" s="208"/>
      <c r="F3890" s="208"/>
    </row>
    <row r="3891" customHeight="true" spans="1:6">
      <c r="A3891"/>
      <c r="B3891" s="242"/>
      <c r="C3891" s="208"/>
      <c r="D3891" s="208"/>
      <c r="E3891" s="208"/>
      <c r="F3891" s="208"/>
    </row>
    <row r="3892" customHeight="true" spans="1:6">
      <c r="A3892"/>
      <c r="B3892" s="242"/>
      <c r="C3892" s="208"/>
      <c r="D3892" s="208"/>
      <c r="E3892" s="208"/>
      <c r="F3892" s="208"/>
    </row>
    <row r="3893" customHeight="true" spans="1:6">
      <c r="A3893"/>
      <c r="B3893" s="242"/>
      <c r="C3893" s="208"/>
      <c r="D3893" s="208"/>
      <c r="E3893" s="208"/>
      <c r="F3893" s="208"/>
    </row>
    <row r="3894" customHeight="true" spans="1:6">
      <c r="A3894"/>
      <c r="B3894" s="242"/>
      <c r="C3894" s="208"/>
      <c r="D3894" s="208"/>
      <c r="E3894" s="208"/>
      <c r="F3894" s="208"/>
    </row>
    <row r="3895" customHeight="true" spans="1:6">
      <c r="A3895"/>
      <c r="B3895" s="242"/>
      <c r="C3895" s="208"/>
      <c r="D3895" s="208"/>
      <c r="E3895" s="208"/>
      <c r="F3895" s="208"/>
    </row>
    <row r="3896" customHeight="true" spans="1:6">
      <c r="A3896"/>
      <c r="B3896" s="242"/>
      <c r="C3896" s="208"/>
      <c r="D3896" s="208"/>
      <c r="E3896" s="208"/>
      <c r="F3896" s="208"/>
    </row>
    <row r="3897" customHeight="true" spans="1:6">
      <c r="A3897"/>
      <c r="B3897" s="242"/>
      <c r="C3897" s="208"/>
      <c r="D3897" s="208"/>
      <c r="E3897" s="208"/>
      <c r="F3897" s="208"/>
    </row>
    <row r="3898" customHeight="true" spans="1:6">
      <c r="A3898"/>
      <c r="B3898" s="242"/>
      <c r="C3898" s="208"/>
      <c r="D3898" s="208"/>
      <c r="E3898" s="208"/>
      <c r="F3898" s="208"/>
    </row>
    <row r="3899" customHeight="true" spans="1:6">
      <c r="A3899"/>
      <c r="B3899" s="242"/>
      <c r="C3899" s="208"/>
      <c r="D3899" s="208"/>
      <c r="E3899" s="208"/>
      <c r="F3899" s="208"/>
    </row>
    <row r="3900" customHeight="true" spans="1:6">
      <c r="A3900"/>
      <c r="B3900" s="242"/>
      <c r="C3900" s="208"/>
      <c r="D3900" s="208"/>
      <c r="E3900" s="208"/>
      <c r="F3900" s="208"/>
    </row>
    <row r="3901" customHeight="true" spans="1:6">
      <c r="A3901"/>
      <c r="B3901" s="242"/>
      <c r="C3901" s="208"/>
      <c r="D3901" s="208"/>
      <c r="E3901" s="208"/>
      <c r="F3901" s="208"/>
    </row>
    <row r="3902" customHeight="true" spans="1:6">
      <c r="A3902"/>
      <c r="B3902" s="242"/>
      <c r="C3902" s="208"/>
      <c r="D3902" s="208"/>
      <c r="E3902" s="208"/>
      <c r="F3902" s="208"/>
    </row>
    <row r="3903" customHeight="true" spans="1:6">
      <c r="A3903"/>
      <c r="B3903" s="242"/>
      <c r="C3903" s="208"/>
      <c r="D3903" s="208"/>
      <c r="E3903" s="208"/>
      <c r="F3903" s="208"/>
    </row>
    <row r="3904" customHeight="true" spans="1:6">
      <c r="A3904"/>
      <c r="B3904" s="242"/>
      <c r="C3904" s="208"/>
      <c r="D3904" s="208"/>
      <c r="E3904" s="208"/>
      <c r="F3904" s="208"/>
    </row>
    <row r="3905" customHeight="true" spans="1:6">
      <c r="A3905"/>
      <c r="B3905" s="242"/>
      <c r="C3905" s="208"/>
      <c r="D3905" s="208"/>
      <c r="E3905" s="208"/>
      <c r="F3905" s="208"/>
    </row>
    <row r="3906" customHeight="true" spans="1:6">
      <c r="A3906"/>
      <c r="B3906" s="242"/>
      <c r="C3906" s="208"/>
      <c r="D3906" s="208"/>
      <c r="E3906" s="208"/>
      <c r="F3906" s="208"/>
    </row>
    <row r="3907" customHeight="true" spans="1:6">
      <c r="A3907"/>
      <c r="B3907" s="242"/>
      <c r="C3907" s="208"/>
      <c r="D3907" s="208"/>
      <c r="E3907" s="208"/>
      <c r="F3907" s="208"/>
    </row>
    <row r="3908" customHeight="true" spans="1:6">
      <c r="A3908"/>
      <c r="B3908" s="242"/>
      <c r="C3908" s="208"/>
      <c r="D3908" s="208"/>
      <c r="E3908" s="208"/>
      <c r="F3908" s="208"/>
    </row>
    <row r="3909" customHeight="true" spans="1:6">
      <c r="A3909"/>
      <c r="B3909" s="242"/>
      <c r="C3909" s="208"/>
      <c r="D3909" s="208"/>
      <c r="E3909" s="208"/>
      <c r="F3909" s="208"/>
    </row>
    <row r="3910" customHeight="true" spans="1:6">
      <c r="A3910"/>
      <c r="B3910" s="242"/>
      <c r="C3910" s="208"/>
      <c r="D3910" s="208"/>
      <c r="E3910" s="208"/>
      <c r="F3910" s="208"/>
    </row>
    <row r="3911" customHeight="true" spans="1:6">
      <c r="A3911"/>
      <c r="B3911" s="242"/>
      <c r="C3911" s="208"/>
      <c r="D3911" s="208"/>
      <c r="E3911" s="208"/>
      <c r="F3911" s="208"/>
    </row>
    <row r="3912" customHeight="true" spans="1:6">
      <c r="A3912"/>
      <c r="B3912" s="242"/>
      <c r="C3912" s="208"/>
      <c r="D3912" s="208"/>
      <c r="E3912" s="208"/>
      <c r="F3912" s="208"/>
    </row>
    <row r="3913" customHeight="true" spans="1:6">
      <c r="A3913"/>
      <c r="B3913" s="242"/>
      <c r="C3913" s="208"/>
      <c r="D3913" s="208"/>
      <c r="E3913" s="208"/>
      <c r="F3913" s="208"/>
    </row>
    <row r="3914" customHeight="true" spans="1:6">
      <c r="A3914"/>
      <c r="B3914" s="242"/>
      <c r="C3914" s="208"/>
      <c r="D3914" s="208"/>
      <c r="E3914" s="208"/>
      <c r="F3914" s="208"/>
    </row>
    <row r="3915" customHeight="true" spans="1:6">
      <c r="A3915"/>
      <c r="B3915" s="242"/>
      <c r="C3915" s="208"/>
      <c r="D3915" s="208"/>
      <c r="E3915" s="208"/>
      <c r="F3915" s="208"/>
    </row>
    <row r="3916" customHeight="true" spans="1:6">
      <c r="A3916"/>
      <c r="B3916" s="242"/>
      <c r="C3916" s="208"/>
      <c r="D3916" s="208"/>
      <c r="E3916" s="208"/>
      <c r="F3916" s="208"/>
    </row>
    <row r="3917" customHeight="true" spans="1:6">
      <c r="A3917"/>
      <c r="B3917" s="242"/>
      <c r="C3917" s="208"/>
      <c r="D3917" s="208"/>
      <c r="E3917" s="208"/>
      <c r="F3917" s="208"/>
    </row>
    <row r="3918" customHeight="true" spans="1:6">
      <c r="A3918"/>
      <c r="B3918" s="242"/>
      <c r="C3918" s="208"/>
      <c r="D3918" s="208"/>
      <c r="E3918" s="208"/>
      <c r="F3918" s="208"/>
    </row>
    <row r="3919" customHeight="true" spans="1:6">
      <c r="A3919"/>
      <c r="B3919" s="242"/>
      <c r="C3919" s="208"/>
      <c r="D3919" s="208"/>
      <c r="E3919" s="208"/>
      <c r="F3919" s="208"/>
    </row>
    <row r="3920" customHeight="true" spans="1:6">
      <c r="A3920"/>
      <c r="B3920" s="242"/>
      <c r="C3920" s="208"/>
      <c r="D3920" s="208"/>
      <c r="E3920" s="208"/>
      <c r="F3920" s="208"/>
    </row>
    <row r="3921" customHeight="true" spans="1:6">
      <c r="A3921"/>
      <c r="B3921" s="242"/>
      <c r="C3921" s="208"/>
      <c r="D3921" s="208"/>
      <c r="E3921" s="208"/>
      <c r="F3921" s="208"/>
    </row>
    <row r="3922" customHeight="true" spans="1:6">
      <c r="A3922"/>
      <c r="B3922" s="242"/>
      <c r="C3922" s="208"/>
      <c r="D3922" s="208"/>
      <c r="E3922" s="208"/>
      <c r="F3922" s="208"/>
    </row>
    <row r="3923" customHeight="true" spans="1:6">
      <c r="A3923"/>
      <c r="B3923" s="242"/>
      <c r="C3923" s="208"/>
      <c r="D3923" s="208"/>
      <c r="E3923" s="208"/>
      <c r="F3923" s="208"/>
    </row>
    <row r="3924" customHeight="true" spans="1:6">
      <c r="A3924"/>
      <c r="B3924" s="242"/>
      <c r="C3924" s="208"/>
      <c r="D3924" s="208"/>
      <c r="E3924" s="208"/>
      <c r="F3924" s="208"/>
    </row>
    <row r="3925" customHeight="true" spans="1:6">
      <c r="A3925"/>
      <c r="B3925" s="242"/>
      <c r="C3925" s="208"/>
      <c r="D3925" s="208"/>
      <c r="E3925" s="208"/>
      <c r="F3925" s="208"/>
    </row>
    <row r="3926" customHeight="true" spans="1:6">
      <c r="A3926"/>
      <c r="B3926" s="242"/>
      <c r="C3926" s="208"/>
      <c r="D3926" s="208"/>
      <c r="E3926" s="208"/>
      <c r="F3926" s="208"/>
    </row>
    <row r="3927" customHeight="true" spans="1:6">
      <c r="A3927"/>
      <c r="B3927" s="242"/>
      <c r="C3927" s="208"/>
      <c r="D3927" s="208"/>
      <c r="E3927" s="208"/>
      <c r="F3927" s="208"/>
    </row>
    <row r="3928" customHeight="true" spans="1:6">
      <c r="A3928"/>
      <c r="B3928" s="242"/>
      <c r="C3928" s="208"/>
      <c r="D3928" s="208"/>
      <c r="E3928" s="208"/>
      <c r="F3928" s="208"/>
    </row>
    <row r="3929" customHeight="true" spans="1:6">
      <c r="A3929"/>
      <c r="B3929" s="242"/>
      <c r="C3929" s="208"/>
      <c r="D3929" s="208"/>
      <c r="E3929" s="208"/>
      <c r="F3929" s="208"/>
    </row>
    <row r="3930" customHeight="true" spans="1:6">
      <c r="A3930"/>
      <c r="B3930" s="242"/>
      <c r="C3930" s="208"/>
      <c r="D3930" s="208"/>
      <c r="E3930" s="208"/>
      <c r="F3930" s="208"/>
    </row>
    <row r="3931" customHeight="true" spans="1:6">
      <c r="A3931"/>
      <c r="B3931" s="242"/>
      <c r="C3931" s="208"/>
      <c r="D3931" s="208"/>
      <c r="E3931" s="208"/>
      <c r="F3931" s="208"/>
    </row>
    <row r="3932" customHeight="true" spans="1:6">
      <c r="A3932"/>
      <c r="B3932" s="242"/>
      <c r="C3932" s="208"/>
      <c r="D3932" s="208"/>
      <c r="E3932" s="208"/>
      <c r="F3932" s="208"/>
    </row>
    <row r="3933" customHeight="true" spans="1:6">
      <c r="A3933"/>
      <c r="B3933" s="242"/>
      <c r="C3933" s="208"/>
      <c r="D3933" s="208"/>
      <c r="E3933" s="208"/>
      <c r="F3933" s="208"/>
    </row>
    <row r="3934" customHeight="true" spans="1:6">
      <c r="A3934"/>
      <c r="B3934" s="242"/>
      <c r="C3934" s="208"/>
      <c r="D3934" s="208"/>
      <c r="E3934" s="208"/>
      <c r="F3934" s="208"/>
    </row>
    <row r="3935" customHeight="true" spans="1:6">
      <c r="A3935"/>
      <c r="B3935" s="242"/>
      <c r="C3935" s="208"/>
      <c r="D3935" s="208"/>
      <c r="E3935" s="208"/>
      <c r="F3935" s="208"/>
    </row>
    <row r="3936" customHeight="true" spans="1:6">
      <c r="A3936"/>
      <c r="B3936" s="242"/>
      <c r="C3936" s="208"/>
      <c r="D3936" s="208"/>
      <c r="E3936" s="208"/>
      <c r="F3936" s="208"/>
    </row>
    <row r="3937" customHeight="true" spans="1:6">
      <c r="A3937"/>
      <c r="B3937" s="242"/>
      <c r="C3937" s="208"/>
      <c r="D3937" s="208"/>
      <c r="E3937" s="208"/>
      <c r="F3937" s="208"/>
    </row>
    <row r="3938" customHeight="true" spans="1:6">
      <c r="A3938"/>
      <c r="B3938" s="242"/>
      <c r="C3938" s="208"/>
      <c r="D3938" s="208"/>
      <c r="E3938" s="208"/>
      <c r="F3938" s="208"/>
    </row>
    <row r="3939" customHeight="true" spans="1:6">
      <c r="A3939"/>
      <c r="B3939" s="242"/>
      <c r="C3939" s="208"/>
      <c r="D3939" s="208"/>
      <c r="E3939" s="208"/>
      <c r="F3939" s="208"/>
    </row>
    <row r="3940" customHeight="true" spans="1:6">
      <c r="A3940"/>
      <c r="B3940" s="242"/>
      <c r="C3940" s="208"/>
      <c r="D3940" s="208"/>
      <c r="E3940" s="208"/>
      <c r="F3940" s="208"/>
    </row>
    <row r="3941" customHeight="true" spans="1:6">
      <c r="A3941"/>
      <c r="B3941" s="242"/>
      <c r="C3941" s="208"/>
      <c r="D3941" s="208"/>
      <c r="E3941" s="208"/>
      <c r="F3941" s="208"/>
    </row>
    <row r="3942" customHeight="true" spans="1:6">
      <c r="A3942"/>
      <c r="B3942" s="242"/>
      <c r="C3942" s="208"/>
      <c r="D3942" s="208"/>
      <c r="E3942" s="208"/>
      <c r="F3942" s="208"/>
    </row>
    <row r="3943" customHeight="true" spans="1:6">
      <c r="A3943"/>
      <c r="B3943" s="242"/>
      <c r="C3943" s="208"/>
      <c r="D3943" s="208"/>
      <c r="E3943" s="208"/>
      <c r="F3943" s="208"/>
    </row>
    <row r="3944" customHeight="true" spans="1:6">
      <c r="A3944"/>
      <c r="B3944" s="242"/>
      <c r="C3944" s="208"/>
      <c r="D3944" s="208"/>
      <c r="E3944" s="208"/>
      <c r="F3944" s="208"/>
    </row>
    <row r="3945" customHeight="true" spans="1:6">
      <c r="A3945"/>
      <c r="B3945" s="242"/>
      <c r="C3945" s="208"/>
      <c r="D3945" s="208"/>
      <c r="E3945" s="208"/>
      <c r="F3945" s="208"/>
    </row>
    <row r="3946" customHeight="true" spans="1:6">
      <c r="A3946"/>
      <c r="B3946" s="242"/>
      <c r="C3946" s="208"/>
      <c r="D3946" s="208"/>
      <c r="E3946" s="208"/>
      <c r="F3946" s="208"/>
    </row>
    <row r="3947" customHeight="true" spans="1:6">
      <c r="A3947"/>
      <c r="B3947" s="242"/>
      <c r="C3947" s="208"/>
      <c r="D3947" s="208"/>
      <c r="E3947" s="208"/>
      <c r="F3947" s="208"/>
    </row>
    <row r="3948" customHeight="true" spans="1:6">
      <c r="A3948"/>
      <c r="B3948" s="242"/>
      <c r="C3948" s="208"/>
      <c r="D3948" s="208"/>
      <c r="E3948" s="208"/>
      <c r="F3948" s="208"/>
    </row>
    <row r="3949" customHeight="true" spans="1:6">
      <c r="A3949"/>
      <c r="B3949" s="242"/>
      <c r="C3949" s="208"/>
      <c r="D3949" s="208"/>
      <c r="E3949" s="208"/>
      <c r="F3949" s="208"/>
    </row>
    <row r="3950" customHeight="true" spans="1:6">
      <c r="A3950"/>
      <c r="B3950" s="242"/>
      <c r="C3950" s="208"/>
      <c r="D3950" s="208"/>
      <c r="E3950" s="208"/>
      <c r="F3950" s="208"/>
    </row>
    <row r="3951" customHeight="true" spans="1:6">
      <c r="A3951"/>
      <c r="B3951" s="242"/>
      <c r="C3951" s="208"/>
      <c r="D3951" s="208"/>
      <c r="E3951" s="208"/>
      <c r="F3951" s="208"/>
    </row>
    <row r="3952" customHeight="true" spans="1:6">
      <c r="A3952"/>
      <c r="B3952" s="242"/>
      <c r="C3952" s="208"/>
      <c r="D3952" s="208"/>
      <c r="E3952" s="208"/>
      <c r="F3952" s="208"/>
    </row>
    <row r="3953" customHeight="true" spans="1:6">
      <c r="A3953"/>
      <c r="B3953" s="242"/>
      <c r="C3953" s="208"/>
      <c r="D3953" s="208"/>
      <c r="E3953" s="208"/>
      <c r="F3953" s="208"/>
    </row>
    <row r="3954" customHeight="true" spans="1:6">
      <c r="A3954"/>
      <c r="B3954" s="242"/>
      <c r="C3954" s="208"/>
      <c r="D3954" s="208"/>
      <c r="E3954" s="208"/>
      <c r="F3954" s="208"/>
    </row>
    <row r="3955" customHeight="true" spans="1:6">
      <c r="A3955"/>
      <c r="B3955" s="242"/>
      <c r="C3955" s="208"/>
      <c r="D3955" s="208"/>
      <c r="E3955" s="208"/>
      <c r="F3955" s="208"/>
    </row>
    <row r="3956" customHeight="true" spans="1:6">
      <c r="A3956"/>
      <c r="B3956" s="242"/>
      <c r="C3956" s="208"/>
      <c r="D3956" s="208"/>
      <c r="E3956" s="208"/>
      <c r="F3956" s="208"/>
    </row>
    <row r="3957" customHeight="true" spans="1:6">
      <c r="A3957"/>
      <c r="B3957" s="242"/>
      <c r="C3957" s="208"/>
      <c r="D3957" s="208"/>
      <c r="E3957" s="208"/>
      <c r="F3957" s="208"/>
    </row>
    <row r="3958" customHeight="true" spans="1:6">
      <c r="A3958"/>
      <c r="B3958" s="242"/>
      <c r="C3958" s="208"/>
      <c r="D3958" s="208"/>
      <c r="E3958" s="208"/>
      <c r="F3958" s="208"/>
    </row>
    <row r="3959" customHeight="true" spans="1:6">
      <c r="A3959"/>
      <c r="B3959" s="242"/>
      <c r="C3959" s="208"/>
      <c r="D3959" s="208"/>
      <c r="E3959" s="208"/>
      <c r="F3959" s="208"/>
    </row>
    <row r="3960" customHeight="true" spans="1:6">
      <c r="A3960"/>
      <c r="B3960" s="242"/>
      <c r="C3960" s="208"/>
      <c r="D3960" s="208"/>
      <c r="E3960" s="208"/>
      <c r="F3960" s="208"/>
    </row>
    <row r="3961" customHeight="true" spans="1:6">
      <c r="A3961"/>
      <c r="B3961" s="242"/>
      <c r="C3961" s="208"/>
      <c r="D3961" s="208"/>
      <c r="E3961" s="208"/>
      <c r="F3961" s="208"/>
    </row>
    <row r="3962" customHeight="true" spans="1:6">
      <c r="A3962"/>
      <c r="B3962" s="242"/>
      <c r="C3962" s="208"/>
      <c r="D3962" s="208"/>
      <c r="E3962" s="208"/>
      <c r="F3962" s="208"/>
    </row>
    <row r="3963" customHeight="true" spans="1:6">
      <c r="A3963"/>
      <c r="B3963" s="242"/>
      <c r="C3963" s="208"/>
      <c r="D3963" s="208"/>
      <c r="E3963" s="208"/>
      <c r="F3963" s="208"/>
    </row>
    <row r="3964" customHeight="true" spans="1:6">
      <c r="A3964"/>
      <c r="B3964" s="242"/>
      <c r="C3964" s="208"/>
      <c r="D3964" s="208"/>
      <c r="E3964" s="208"/>
      <c r="F3964" s="208"/>
    </row>
    <row r="3965" customHeight="true" spans="1:6">
      <c r="A3965"/>
      <c r="B3965" s="242"/>
      <c r="C3965" s="208"/>
      <c r="D3965" s="208"/>
      <c r="E3965" s="208"/>
      <c r="F3965" s="208"/>
    </row>
    <row r="3966" customHeight="true" spans="1:6">
      <c r="A3966"/>
      <c r="B3966" s="242"/>
      <c r="C3966" s="208"/>
      <c r="D3966" s="208"/>
      <c r="E3966" s="208"/>
      <c r="F3966" s="208"/>
    </row>
    <row r="3967" customHeight="true" spans="1:6">
      <c r="A3967"/>
      <c r="B3967" s="242"/>
      <c r="C3967" s="208"/>
      <c r="D3967" s="208"/>
      <c r="E3967" s="208"/>
      <c r="F3967" s="208"/>
    </row>
    <row r="3968" customHeight="true" spans="1:6">
      <c r="A3968"/>
      <c r="B3968" s="242"/>
      <c r="C3968" s="208"/>
      <c r="D3968" s="208"/>
      <c r="E3968" s="208"/>
      <c r="F3968" s="208"/>
    </row>
    <row r="3969" customHeight="true" spans="1:6">
      <c r="A3969"/>
      <c r="B3969" s="242"/>
      <c r="C3969" s="208"/>
      <c r="D3969" s="208"/>
      <c r="E3969" s="208"/>
      <c r="F3969" s="208"/>
    </row>
    <row r="3970" customHeight="true" spans="1:6">
      <c r="A3970"/>
      <c r="B3970" s="242"/>
      <c r="C3970" s="208"/>
      <c r="D3970" s="208"/>
      <c r="E3970" s="208"/>
      <c r="F3970" s="208"/>
    </row>
    <row r="3971" customHeight="true" spans="1:6">
      <c r="A3971"/>
      <c r="B3971" s="242"/>
      <c r="C3971" s="208"/>
      <c r="D3971" s="208"/>
      <c r="E3971" s="208"/>
      <c r="F3971" s="208"/>
    </row>
    <row r="3972" customHeight="true" spans="1:6">
      <c r="A3972"/>
      <c r="B3972" s="242"/>
      <c r="C3972" s="208"/>
      <c r="D3972" s="208"/>
      <c r="E3972" s="208"/>
      <c r="F3972" s="208"/>
    </row>
    <row r="3973" customHeight="true" spans="1:6">
      <c r="A3973"/>
      <c r="B3973" s="242"/>
      <c r="C3973" s="208"/>
      <c r="D3973" s="208"/>
      <c r="E3973" s="208"/>
      <c r="F3973" s="208"/>
    </row>
    <row r="3974" customHeight="true" spans="1:6">
      <c r="A3974"/>
      <c r="B3974" s="242"/>
      <c r="C3974" s="208"/>
      <c r="D3974" s="208"/>
      <c r="E3974" s="208"/>
      <c r="F3974" s="208"/>
    </row>
    <row r="3975" customHeight="true" spans="1:6">
      <c r="A3975"/>
      <c r="B3975" s="242"/>
      <c r="C3975" s="208"/>
      <c r="D3975" s="208"/>
      <c r="E3975" s="208"/>
      <c r="F3975" s="208"/>
    </row>
    <row r="3976" customHeight="true" spans="1:6">
      <c r="A3976"/>
      <c r="B3976" s="242"/>
      <c r="C3976" s="208"/>
      <c r="D3976" s="208"/>
      <c r="E3976" s="208"/>
      <c r="F3976" s="208"/>
    </row>
    <row r="3977" customHeight="true" spans="1:6">
      <c r="A3977"/>
      <c r="B3977" s="242"/>
      <c r="C3977" s="208"/>
      <c r="D3977" s="208"/>
      <c r="E3977" s="208"/>
      <c r="F3977" s="208"/>
    </row>
    <row r="3978" customHeight="true" spans="1:6">
      <c r="A3978"/>
      <c r="B3978" s="242"/>
      <c r="C3978" s="208"/>
      <c r="D3978" s="208"/>
      <c r="E3978" s="208"/>
      <c r="F3978" s="208"/>
    </row>
    <row r="3979" customHeight="true" spans="1:6">
      <c r="A3979"/>
      <c r="B3979" s="242"/>
      <c r="C3979" s="208"/>
      <c r="D3979" s="208"/>
      <c r="E3979" s="208"/>
      <c r="F3979" s="208"/>
    </row>
    <row r="3980" customHeight="true" spans="1:6">
      <c r="A3980"/>
      <c r="B3980" s="242"/>
      <c r="C3980" s="208"/>
      <c r="D3980" s="208"/>
      <c r="E3980" s="208"/>
      <c r="F3980" s="208"/>
    </row>
    <row r="3981" customHeight="true" spans="1:6">
      <c r="A3981"/>
      <c r="B3981" s="242"/>
      <c r="C3981" s="208"/>
      <c r="D3981" s="208"/>
      <c r="E3981" s="208"/>
      <c r="F3981" s="208"/>
    </row>
    <row r="3982" customHeight="true" spans="1:6">
      <c r="A3982"/>
      <c r="B3982" s="242"/>
      <c r="C3982" s="208"/>
      <c r="D3982" s="208"/>
      <c r="E3982" s="208"/>
      <c r="F3982" s="208"/>
    </row>
    <row r="3983" customHeight="true" spans="1:6">
      <c r="A3983"/>
      <c r="B3983" s="242"/>
      <c r="C3983" s="208"/>
      <c r="D3983" s="208"/>
      <c r="E3983" s="208"/>
      <c r="F3983" s="208"/>
    </row>
    <row r="3984" customHeight="true" spans="1:6">
      <c r="A3984"/>
      <c r="B3984" s="242"/>
      <c r="C3984" s="208"/>
      <c r="D3984" s="208"/>
      <c r="E3984" s="208"/>
      <c r="F3984" s="208"/>
    </row>
    <row r="3985" customHeight="true" spans="1:6">
      <c r="A3985"/>
      <c r="B3985" s="242"/>
      <c r="C3985" s="208"/>
      <c r="D3985" s="208"/>
      <c r="E3985" s="208"/>
      <c r="F3985" s="208"/>
    </row>
    <row r="3986" customHeight="true" spans="1:6">
      <c r="A3986"/>
      <c r="B3986" s="242"/>
      <c r="C3986" s="208"/>
      <c r="D3986" s="208"/>
      <c r="E3986" s="208"/>
      <c r="F3986" s="208"/>
    </row>
    <row r="3987" customHeight="true" spans="1:6">
      <c r="A3987"/>
      <c r="B3987" s="242"/>
      <c r="C3987" s="208"/>
      <c r="D3987" s="208"/>
      <c r="E3987" s="208"/>
      <c r="F3987" s="208"/>
    </row>
    <row r="3988" customHeight="true" spans="1:6">
      <c r="A3988"/>
      <c r="B3988" s="242"/>
      <c r="C3988" s="208"/>
      <c r="D3988" s="208"/>
      <c r="E3988" s="208"/>
      <c r="F3988" s="208"/>
    </row>
    <row r="3989" customHeight="true" spans="1:6">
      <c r="A3989"/>
      <c r="B3989" s="242"/>
      <c r="C3989" s="208"/>
      <c r="D3989" s="208"/>
      <c r="E3989" s="208"/>
      <c r="F3989" s="208"/>
    </row>
    <row r="3990" customHeight="true" spans="1:6">
      <c r="A3990"/>
      <c r="B3990" s="242"/>
      <c r="C3990" s="208"/>
      <c r="D3990" s="208"/>
      <c r="E3990" s="208"/>
      <c r="F3990" s="208"/>
    </row>
    <row r="3991" customHeight="true" spans="1:6">
      <c r="A3991"/>
      <c r="B3991" s="242"/>
      <c r="C3991" s="208"/>
      <c r="D3991" s="208"/>
      <c r="E3991" s="208"/>
      <c r="F3991" s="208"/>
    </row>
    <row r="3992" customHeight="true" spans="1:6">
      <c r="A3992"/>
      <c r="B3992" s="242"/>
      <c r="C3992" s="208"/>
      <c r="D3992" s="208"/>
      <c r="E3992" s="208"/>
      <c r="F3992" s="208"/>
    </row>
    <row r="3993" customHeight="true" spans="1:6">
      <c r="A3993"/>
      <c r="B3993" s="242"/>
      <c r="C3993" s="208"/>
      <c r="D3993" s="208"/>
      <c r="E3993" s="208"/>
      <c r="F3993" s="208"/>
    </row>
    <row r="3994" customHeight="true" spans="1:6">
      <c r="A3994"/>
      <c r="B3994" s="242"/>
      <c r="C3994" s="208"/>
      <c r="D3994" s="208"/>
      <c r="E3994" s="208"/>
      <c r="F3994" s="208"/>
    </row>
    <row r="3995" customHeight="true" spans="1:6">
      <c r="A3995"/>
      <c r="B3995" s="242"/>
      <c r="C3995" s="208"/>
      <c r="D3995" s="208"/>
      <c r="E3995" s="208"/>
      <c r="F3995" s="208"/>
    </row>
    <row r="3996" customHeight="true" spans="1:6">
      <c r="A3996"/>
      <c r="B3996" s="242"/>
      <c r="C3996" s="208"/>
      <c r="D3996" s="208"/>
      <c r="E3996" s="208"/>
      <c r="F3996" s="208"/>
    </row>
    <row r="3997" customHeight="true" spans="1:6">
      <c r="A3997"/>
      <c r="B3997" s="242"/>
      <c r="C3997" s="208"/>
      <c r="D3997" s="208"/>
      <c r="E3997" s="208"/>
      <c r="F3997" s="208"/>
    </row>
    <row r="3998" customHeight="true" spans="1:6">
      <c r="A3998"/>
      <c r="B3998" s="242"/>
      <c r="C3998" s="208"/>
      <c r="D3998" s="208"/>
      <c r="E3998" s="208"/>
      <c r="F3998" s="208"/>
    </row>
    <row r="3999" customHeight="true" spans="1:6">
      <c r="A3999"/>
      <c r="B3999" s="242"/>
      <c r="C3999" s="208"/>
      <c r="D3999" s="208"/>
      <c r="E3999" s="208"/>
      <c r="F3999" s="208"/>
    </row>
    <row r="4000" customHeight="true" spans="1:6">
      <c r="A4000"/>
      <c r="B4000" s="242"/>
      <c r="C4000" s="208"/>
      <c r="D4000" s="208"/>
      <c r="E4000" s="208"/>
      <c r="F4000" s="208"/>
    </row>
    <row r="4001" customHeight="true" spans="1:6">
      <c r="A4001"/>
      <c r="B4001" s="242"/>
      <c r="C4001" s="208"/>
      <c r="D4001" s="208"/>
      <c r="E4001" s="208"/>
      <c r="F4001" s="208"/>
    </row>
    <row r="4002" customHeight="true" spans="1:6">
      <c r="A4002"/>
      <c r="B4002" s="242"/>
      <c r="C4002" s="208"/>
      <c r="D4002" s="208"/>
      <c r="E4002" s="208"/>
      <c r="F4002" s="208"/>
    </row>
    <row r="4003" customHeight="true" spans="1:6">
      <c r="A4003"/>
      <c r="B4003" s="242"/>
      <c r="C4003" s="208"/>
      <c r="D4003" s="208"/>
      <c r="E4003" s="208"/>
      <c r="F4003" s="208"/>
    </row>
    <row r="4004" customHeight="true" spans="1:6">
      <c r="A4004"/>
      <c r="B4004" s="242"/>
      <c r="C4004" s="208"/>
      <c r="D4004" s="208"/>
      <c r="E4004" s="208"/>
      <c r="F4004" s="208"/>
    </row>
    <row r="4005" customHeight="true" spans="1:6">
      <c r="A4005"/>
      <c r="B4005" s="242"/>
      <c r="C4005" s="208"/>
      <c r="D4005" s="208"/>
      <c r="E4005" s="208"/>
      <c r="F4005" s="208"/>
    </row>
    <row r="4006" customHeight="true" spans="1:6">
      <c r="A4006"/>
      <c r="B4006" s="242"/>
      <c r="C4006" s="208"/>
      <c r="D4006" s="208"/>
      <c r="E4006" s="208"/>
      <c r="F4006" s="208"/>
    </row>
    <row r="4007" customHeight="true" spans="1:6">
      <c r="A4007"/>
      <c r="B4007" s="242"/>
      <c r="C4007" s="208"/>
      <c r="D4007" s="208"/>
      <c r="E4007" s="208"/>
      <c r="F4007" s="208"/>
    </row>
    <row r="4008" customHeight="true" spans="1:6">
      <c r="A4008"/>
      <c r="B4008" s="242"/>
      <c r="C4008" s="208"/>
      <c r="D4008" s="208"/>
      <c r="E4008" s="208"/>
      <c r="F4008" s="208"/>
    </row>
    <row r="4009" customHeight="true" spans="1:6">
      <c r="A4009"/>
      <c r="B4009" s="242"/>
      <c r="C4009" s="208"/>
      <c r="D4009" s="208"/>
      <c r="E4009" s="208"/>
      <c r="F4009" s="208"/>
    </row>
    <row r="4010" customHeight="true" spans="1:6">
      <c r="A4010"/>
      <c r="B4010" s="242"/>
      <c r="C4010" s="208"/>
      <c r="D4010" s="208"/>
      <c r="E4010" s="208"/>
      <c r="F4010" s="208"/>
    </row>
    <row r="4011" customHeight="true" spans="1:6">
      <c r="A4011"/>
      <c r="B4011" s="242"/>
      <c r="C4011" s="208"/>
      <c r="D4011" s="208"/>
      <c r="E4011" s="208"/>
      <c r="F4011" s="208"/>
    </row>
    <row r="4012" customHeight="true" spans="1:6">
      <c r="A4012"/>
      <c r="B4012" s="242"/>
      <c r="C4012" s="208"/>
      <c r="D4012" s="208"/>
      <c r="E4012" s="208"/>
      <c r="F4012" s="208"/>
    </row>
    <row r="4013" customHeight="true" spans="1:6">
      <c r="A4013"/>
      <c r="B4013" s="242"/>
      <c r="C4013" s="208"/>
      <c r="D4013" s="208"/>
      <c r="E4013" s="208"/>
      <c r="F4013" s="208"/>
    </row>
    <row r="4014" customHeight="true" spans="1:6">
      <c r="A4014"/>
      <c r="B4014" s="242"/>
      <c r="C4014" s="208"/>
      <c r="D4014" s="208"/>
      <c r="E4014" s="208"/>
      <c r="F4014" s="208"/>
    </row>
    <row r="4015" customHeight="true" spans="1:6">
      <c r="A4015"/>
      <c r="B4015" s="242"/>
      <c r="C4015" s="208"/>
      <c r="D4015" s="208"/>
      <c r="E4015" s="208"/>
      <c r="F4015" s="208"/>
    </row>
    <row r="4016" customHeight="true" spans="1:6">
      <c r="A4016"/>
      <c r="B4016" s="242"/>
      <c r="C4016" s="208"/>
      <c r="D4016" s="208"/>
      <c r="E4016" s="208"/>
      <c r="F4016" s="208"/>
    </row>
    <row r="4017" customHeight="true" spans="1:6">
      <c r="A4017"/>
      <c r="B4017" s="242"/>
      <c r="C4017" s="208"/>
      <c r="D4017" s="208"/>
      <c r="E4017" s="208"/>
      <c r="F4017" s="208"/>
    </row>
    <row r="4018" customHeight="true" spans="1:6">
      <c r="A4018"/>
      <c r="B4018" s="242"/>
      <c r="C4018" s="208"/>
      <c r="D4018" s="208"/>
      <c r="E4018" s="208"/>
      <c r="F4018" s="208"/>
    </row>
    <row r="4019" customHeight="true" spans="1:6">
      <c r="A4019"/>
      <c r="B4019" s="242"/>
      <c r="C4019" s="208"/>
      <c r="D4019" s="208"/>
      <c r="E4019" s="208"/>
      <c r="F4019" s="208"/>
    </row>
    <row r="4020" customHeight="true" spans="1:6">
      <c r="A4020"/>
      <c r="B4020" s="242"/>
      <c r="C4020" s="208"/>
      <c r="D4020" s="208"/>
      <c r="E4020" s="208"/>
      <c r="F4020" s="208"/>
    </row>
    <row r="4021" customHeight="true" spans="1:6">
      <c r="A4021"/>
      <c r="B4021" s="242"/>
      <c r="C4021" s="208"/>
      <c r="D4021" s="208"/>
      <c r="E4021" s="208"/>
      <c r="F4021" s="208"/>
    </row>
    <row r="4022" customHeight="true" spans="1:6">
      <c r="A4022"/>
      <c r="B4022" s="242"/>
      <c r="C4022" s="208"/>
      <c r="D4022" s="208"/>
      <c r="E4022" s="208"/>
      <c r="F4022" s="208"/>
    </row>
    <row r="4023" customHeight="true" spans="1:6">
      <c r="A4023"/>
      <c r="B4023" s="242"/>
      <c r="C4023" s="208"/>
      <c r="D4023" s="208"/>
      <c r="E4023" s="208"/>
      <c r="F4023" s="208"/>
    </row>
    <row r="4024" customHeight="true" spans="1:6">
      <c r="A4024"/>
      <c r="B4024" s="242"/>
      <c r="C4024" s="208"/>
      <c r="D4024" s="208"/>
      <c r="E4024" s="208"/>
      <c r="F4024" s="208"/>
    </row>
    <row r="4025" customHeight="true" spans="1:6">
      <c r="A4025"/>
      <c r="B4025" s="242"/>
      <c r="C4025" s="208"/>
      <c r="D4025" s="208"/>
      <c r="E4025" s="208"/>
      <c r="F4025" s="208"/>
    </row>
    <row r="4026" customHeight="true" spans="1:6">
      <c r="A4026"/>
      <c r="B4026" s="242"/>
      <c r="C4026" s="208"/>
      <c r="D4026" s="208"/>
      <c r="E4026" s="208"/>
      <c r="F4026" s="208"/>
    </row>
    <row r="4027" customHeight="true" spans="1:6">
      <c r="A4027"/>
      <c r="B4027" s="242"/>
      <c r="C4027" s="208"/>
      <c r="D4027" s="208"/>
      <c r="E4027" s="208"/>
      <c r="F4027" s="208"/>
    </row>
    <row r="4028" customHeight="true" spans="1:6">
      <c r="A4028"/>
      <c r="B4028" s="242"/>
      <c r="C4028" s="208"/>
      <c r="D4028" s="208"/>
      <c r="E4028" s="208"/>
      <c r="F4028" s="208"/>
    </row>
    <row r="4029" customHeight="true" spans="1:6">
      <c r="A4029"/>
      <c r="B4029" s="242"/>
      <c r="C4029" s="208"/>
      <c r="D4029" s="208"/>
      <c r="E4029" s="208"/>
      <c r="F4029" s="208"/>
    </row>
    <row r="4030" customHeight="true" spans="1:6">
      <c r="A4030"/>
      <c r="B4030" s="242"/>
      <c r="C4030" s="208"/>
      <c r="D4030" s="208"/>
      <c r="E4030" s="208"/>
      <c r="F4030" s="208"/>
    </row>
    <row r="4031" customHeight="true" spans="1:6">
      <c r="A4031"/>
      <c r="B4031" s="242"/>
      <c r="C4031" s="208"/>
      <c r="D4031" s="208"/>
      <c r="E4031" s="208"/>
      <c r="F4031" s="208"/>
    </row>
    <row r="4032" customHeight="true" spans="1:6">
      <c r="A4032"/>
      <c r="B4032" s="242"/>
      <c r="C4032" s="208"/>
      <c r="D4032" s="208"/>
      <c r="E4032" s="208"/>
      <c r="F4032" s="208"/>
    </row>
    <row r="4033" customHeight="true" spans="1:6">
      <c r="A4033"/>
      <c r="B4033" s="242"/>
      <c r="C4033" s="208"/>
      <c r="D4033" s="208"/>
      <c r="E4033" s="208"/>
      <c r="F4033" s="208"/>
    </row>
    <row r="4034" customHeight="true" spans="1:6">
      <c r="A4034"/>
      <c r="B4034" s="242"/>
      <c r="C4034" s="208"/>
      <c r="D4034" s="208"/>
      <c r="E4034" s="208"/>
      <c r="F4034" s="208"/>
    </row>
    <row r="4035" customHeight="true" spans="1:6">
      <c r="A4035"/>
      <c r="B4035" s="242"/>
      <c r="C4035" s="208"/>
      <c r="D4035" s="208"/>
      <c r="E4035" s="208"/>
      <c r="F4035" s="208"/>
    </row>
    <row r="4036" customHeight="true" spans="1:6">
      <c r="A4036"/>
      <c r="B4036" s="242"/>
      <c r="C4036" s="208"/>
      <c r="D4036" s="208"/>
      <c r="E4036" s="208"/>
      <c r="F4036" s="208"/>
    </row>
    <row r="4037" customHeight="true" spans="1:6">
      <c r="A4037"/>
      <c r="B4037" s="242"/>
      <c r="C4037" s="208"/>
      <c r="D4037" s="208"/>
      <c r="E4037" s="208"/>
      <c r="F4037" s="208"/>
    </row>
    <row r="4038" customHeight="true" spans="1:6">
      <c r="A4038"/>
      <c r="B4038" s="242"/>
      <c r="C4038" s="208"/>
      <c r="D4038" s="208"/>
      <c r="E4038" s="208"/>
      <c r="F4038" s="208"/>
    </row>
    <row r="4039" customHeight="true" spans="1:6">
      <c r="A4039"/>
      <c r="B4039" s="242"/>
      <c r="C4039" s="208"/>
      <c r="D4039" s="208"/>
      <c r="E4039" s="208"/>
      <c r="F4039" s="208"/>
    </row>
    <row r="4040" customHeight="true" spans="1:6">
      <c r="A4040"/>
      <c r="B4040" s="242"/>
      <c r="C4040" s="208"/>
      <c r="D4040" s="208"/>
      <c r="E4040" s="208"/>
      <c r="F4040" s="208"/>
    </row>
    <row r="4041" customHeight="true" spans="1:6">
      <c r="A4041"/>
      <c r="B4041" s="242"/>
      <c r="C4041" s="208"/>
      <c r="D4041" s="208"/>
      <c r="E4041" s="208"/>
      <c r="F4041" s="208"/>
    </row>
    <row r="4042" customHeight="true" spans="1:6">
      <c r="A4042"/>
      <c r="B4042" s="242"/>
      <c r="C4042" s="208"/>
      <c r="D4042" s="208"/>
      <c r="E4042" s="208"/>
      <c r="F4042" s="208"/>
    </row>
    <row r="4043" customHeight="true" spans="1:6">
      <c r="A4043"/>
      <c r="B4043" s="242"/>
      <c r="C4043" s="208"/>
      <c r="D4043" s="208"/>
      <c r="E4043" s="208"/>
      <c r="F4043" s="208"/>
    </row>
    <row r="4044" customHeight="true" spans="1:6">
      <c r="A4044"/>
      <c r="B4044" s="242"/>
      <c r="C4044" s="208"/>
      <c r="D4044" s="208"/>
      <c r="E4044" s="208"/>
      <c r="F4044" s="208"/>
    </row>
    <row r="4045" customHeight="true" spans="1:6">
      <c r="A4045"/>
      <c r="B4045" s="242"/>
      <c r="C4045" s="208"/>
      <c r="D4045" s="208"/>
      <c r="E4045" s="208"/>
      <c r="F4045" s="208"/>
    </row>
    <row r="4046" customHeight="true" spans="1:6">
      <c r="A4046"/>
      <c r="B4046" s="242"/>
      <c r="C4046" s="208"/>
      <c r="D4046" s="208"/>
      <c r="E4046" s="208"/>
      <c r="F4046" s="208"/>
    </row>
    <row r="4047" customHeight="true" spans="1:6">
      <c r="A4047"/>
      <c r="B4047" s="242"/>
      <c r="C4047" s="208"/>
      <c r="D4047" s="208"/>
      <c r="E4047" s="208"/>
      <c r="F4047" s="208"/>
    </row>
    <row r="4048" customHeight="true" spans="1:6">
      <c r="A4048"/>
      <c r="B4048" s="242"/>
      <c r="C4048" s="208"/>
      <c r="D4048" s="208"/>
      <c r="E4048" s="208"/>
      <c r="F4048" s="208"/>
    </row>
    <row r="4049" customHeight="true" spans="1:6">
      <c r="A4049"/>
      <c r="B4049" s="242"/>
      <c r="C4049" s="208"/>
      <c r="D4049" s="208"/>
      <c r="E4049" s="208"/>
      <c r="F4049" s="208"/>
    </row>
    <row r="4050" customHeight="true" spans="1:6">
      <c r="A4050"/>
      <c r="B4050" s="242"/>
      <c r="C4050" s="208"/>
      <c r="D4050" s="208"/>
      <c r="E4050" s="208"/>
      <c r="F4050" s="208"/>
    </row>
    <row r="4051" customHeight="true" spans="1:6">
      <c r="A4051"/>
      <c r="B4051" s="242"/>
      <c r="C4051" s="208"/>
      <c r="D4051" s="208"/>
      <c r="E4051" s="208"/>
      <c r="F4051" s="208"/>
    </row>
    <row r="4052" customHeight="true" spans="1:6">
      <c r="A4052"/>
      <c r="B4052" s="242"/>
      <c r="C4052" s="208"/>
      <c r="D4052" s="208"/>
      <c r="E4052" s="208"/>
      <c r="F4052" s="208"/>
    </row>
    <row r="4053" customHeight="true" spans="1:6">
      <c r="A4053"/>
      <c r="B4053" s="242"/>
      <c r="C4053" s="208"/>
      <c r="D4053" s="208"/>
      <c r="E4053" s="208"/>
      <c r="F4053" s="208"/>
    </row>
    <row r="4054" customHeight="true" spans="1:6">
      <c r="A4054"/>
      <c r="B4054" s="242"/>
      <c r="C4054" s="208"/>
      <c r="D4054" s="208"/>
      <c r="E4054" s="208"/>
      <c r="F4054" s="208"/>
    </row>
    <row r="4055" customHeight="true" spans="1:6">
      <c r="A4055"/>
      <c r="B4055" s="242"/>
      <c r="C4055" s="208"/>
      <c r="D4055" s="208"/>
      <c r="E4055" s="208"/>
      <c r="F4055" s="208"/>
    </row>
    <row r="4056" customHeight="true" spans="1:6">
      <c r="A4056"/>
      <c r="B4056" s="242"/>
      <c r="C4056" s="208"/>
      <c r="D4056" s="208"/>
      <c r="E4056" s="208"/>
      <c r="F4056" s="208"/>
    </row>
    <row r="4057" customHeight="true" spans="1:6">
      <c r="A4057"/>
      <c r="B4057" s="242"/>
      <c r="C4057" s="208"/>
      <c r="D4057" s="208"/>
      <c r="E4057" s="208"/>
      <c r="F4057" s="208"/>
    </row>
    <row r="4058" customHeight="true" spans="1:6">
      <c r="A4058"/>
      <c r="B4058" s="242"/>
      <c r="C4058" s="208"/>
      <c r="D4058" s="208"/>
      <c r="E4058" s="208"/>
      <c r="F4058" s="208"/>
    </row>
    <row r="4059" customHeight="true" spans="1:6">
      <c r="A4059"/>
      <c r="B4059" s="242"/>
      <c r="C4059" s="208"/>
      <c r="D4059" s="208"/>
      <c r="E4059" s="208"/>
      <c r="F4059" s="208"/>
    </row>
    <row r="4060" customHeight="true" spans="1:6">
      <c r="A4060"/>
      <c r="B4060" s="242"/>
      <c r="C4060" s="208"/>
      <c r="D4060" s="208"/>
      <c r="E4060" s="208"/>
      <c r="F4060" s="208"/>
    </row>
    <row r="4061" customHeight="true" spans="1:6">
      <c r="A4061"/>
      <c r="B4061" s="242"/>
      <c r="C4061" s="208"/>
      <c r="D4061" s="208"/>
      <c r="E4061" s="208"/>
      <c r="F4061" s="208"/>
    </row>
    <row r="4062" customHeight="true" spans="1:6">
      <c r="A4062"/>
      <c r="B4062" s="242"/>
      <c r="C4062" s="208"/>
      <c r="D4062" s="208"/>
      <c r="E4062" s="208"/>
      <c r="F4062" s="208"/>
    </row>
    <row r="4063" customHeight="true" spans="1:6">
      <c r="A4063"/>
      <c r="B4063" s="242"/>
      <c r="C4063" s="208"/>
      <c r="D4063" s="208"/>
      <c r="E4063" s="208"/>
      <c r="F4063" s="208"/>
    </row>
    <row r="4064" customHeight="true" spans="1:6">
      <c r="A4064"/>
      <c r="B4064" s="242"/>
      <c r="C4064" s="208"/>
      <c r="D4064" s="208"/>
      <c r="E4064" s="208"/>
      <c r="F4064" s="208"/>
    </row>
    <row r="4065" customHeight="true" spans="1:6">
      <c r="A4065"/>
      <c r="B4065" s="242"/>
      <c r="C4065" s="208"/>
      <c r="D4065" s="208"/>
      <c r="E4065" s="208"/>
      <c r="F4065" s="208"/>
    </row>
    <row r="4066" customHeight="true" spans="1:6">
      <c r="A4066"/>
      <c r="B4066" s="242"/>
      <c r="C4066" s="208"/>
      <c r="D4066" s="208"/>
      <c r="E4066" s="208"/>
      <c r="F4066" s="208"/>
    </row>
    <row r="4067" customHeight="true" spans="1:6">
      <c r="A4067"/>
      <c r="B4067" s="242"/>
      <c r="C4067" s="208"/>
      <c r="D4067" s="208"/>
      <c r="E4067" s="208"/>
      <c r="F4067" s="208"/>
    </row>
    <row r="4068" customHeight="true" spans="1:6">
      <c r="A4068"/>
      <c r="B4068" s="242"/>
      <c r="C4068" s="208"/>
      <c r="D4068" s="208"/>
      <c r="E4068" s="208"/>
      <c r="F4068" s="208"/>
    </row>
    <row r="4069" customHeight="true" spans="1:6">
      <c r="A4069"/>
      <c r="B4069" s="242"/>
      <c r="C4069" s="208"/>
      <c r="D4069" s="208"/>
      <c r="E4069" s="208"/>
      <c r="F4069" s="208"/>
    </row>
    <row r="4070" customHeight="true" spans="1:6">
      <c r="A4070"/>
      <c r="B4070" s="242"/>
      <c r="C4070" s="208"/>
      <c r="D4070" s="208"/>
      <c r="E4070" s="208"/>
      <c r="F4070" s="208"/>
    </row>
    <row r="4071" customHeight="true" spans="1:6">
      <c r="A4071"/>
      <c r="B4071" s="242"/>
      <c r="C4071" s="208"/>
      <c r="D4071" s="208"/>
      <c r="E4071" s="208"/>
      <c r="F4071" s="208"/>
    </row>
    <row r="4072" customHeight="true" spans="1:6">
      <c r="A4072"/>
      <c r="B4072" s="242"/>
      <c r="C4072" s="208"/>
      <c r="D4072" s="208"/>
      <c r="E4072" s="208"/>
      <c r="F4072" s="208"/>
    </row>
    <row r="4073" customHeight="true" spans="1:6">
      <c r="A4073"/>
      <c r="B4073" s="242"/>
      <c r="C4073" s="208"/>
      <c r="D4073" s="208"/>
      <c r="E4073" s="208"/>
      <c r="F4073" s="208"/>
    </row>
    <row r="4074" customHeight="true" spans="1:6">
      <c r="A4074"/>
      <c r="B4074" s="242"/>
      <c r="C4074" s="208"/>
      <c r="D4074" s="208"/>
      <c r="E4074" s="208"/>
      <c r="F4074" s="208"/>
    </row>
    <row r="4075" customHeight="true" spans="1:6">
      <c r="A4075"/>
      <c r="B4075" s="242"/>
      <c r="C4075" s="208"/>
      <c r="D4075" s="208"/>
      <c r="E4075" s="208"/>
      <c r="F4075" s="208"/>
    </row>
    <row r="4076" customHeight="true" spans="1:6">
      <c r="A4076"/>
      <c r="B4076" s="242"/>
      <c r="C4076" s="208"/>
      <c r="D4076" s="208"/>
      <c r="E4076" s="208"/>
      <c r="F4076" s="208"/>
    </row>
    <row r="4077" customHeight="true" spans="1:6">
      <c r="A4077"/>
      <c r="B4077" s="242"/>
      <c r="C4077" s="208"/>
      <c r="D4077" s="208"/>
      <c r="E4077" s="208"/>
      <c r="F4077" s="208"/>
    </row>
    <row r="4078" customHeight="true" spans="1:6">
      <c r="A4078"/>
      <c r="B4078" s="242"/>
      <c r="C4078" s="208"/>
      <c r="D4078" s="208"/>
      <c r="E4078" s="208"/>
      <c r="F4078" s="208"/>
    </row>
    <row r="4079" customHeight="true" spans="1:6">
      <c r="A4079"/>
      <c r="B4079" s="242"/>
      <c r="C4079" s="208"/>
      <c r="D4079" s="208"/>
      <c r="E4079" s="208"/>
      <c r="F4079" s="208"/>
    </row>
    <row r="4080" customHeight="true" spans="1:6">
      <c r="A4080"/>
      <c r="B4080" s="242"/>
      <c r="C4080" s="208"/>
      <c r="D4080" s="208"/>
      <c r="E4080" s="208"/>
      <c r="F4080" s="208"/>
    </row>
    <row r="4081" customHeight="true" spans="1:6">
      <c r="A4081"/>
      <c r="B4081" s="242"/>
      <c r="C4081" s="208"/>
      <c r="D4081" s="208"/>
      <c r="E4081" s="208"/>
      <c r="F4081" s="208"/>
    </row>
    <row r="4082" customHeight="true" spans="1:6">
      <c r="A4082"/>
      <c r="B4082" s="242"/>
      <c r="C4082" s="208"/>
      <c r="D4082" s="208"/>
      <c r="E4082" s="208"/>
      <c r="F4082" s="208"/>
    </row>
    <row r="4083" customHeight="true" spans="1:6">
      <c r="A4083"/>
      <c r="B4083" s="242"/>
      <c r="C4083" s="208"/>
      <c r="D4083" s="208"/>
      <c r="E4083" s="208"/>
      <c r="F4083" s="208"/>
    </row>
    <row r="4084" customHeight="true" spans="1:6">
      <c r="A4084"/>
      <c r="B4084" s="242"/>
      <c r="C4084" s="208"/>
      <c r="D4084" s="208"/>
      <c r="E4084" s="208"/>
      <c r="F4084" s="208"/>
    </row>
    <row r="4085" customHeight="true" spans="1:6">
      <c r="A4085"/>
      <c r="B4085" s="242"/>
      <c r="C4085" s="208"/>
      <c r="D4085" s="208"/>
      <c r="E4085" s="208"/>
      <c r="F4085" s="208"/>
    </row>
    <row r="4086" customHeight="true" spans="1:6">
      <c r="A4086"/>
      <c r="B4086" s="242"/>
      <c r="C4086" s="208"/>
      <c r="D4086" s="208"/>
      <c r="E4086" s="208"/>
      <c r="F4086" s="208"/>
    </row>
    <row r="4087" customHeight="true" spans="1:6">
      <c r="A4087"/>
      <c r="B4087" s="242"/>
      <c r="C4087" s="208"/>
      <c r="D4087" s="208"/>
      <c r="E4087" s="208"/>
      <c r="F4087" s="208"/>
    </row>
    <row r="4088" customHeight="true" spans="1:6">
      <c r="A4088"/>
      <c r="B4088" s="242"/>
      <c r="C4088" s="208"/>
      <c r="D4088" s="208"/>
      <c r="E4088" s="208"/>
      <c r="F4088" s="208"/>
    </row>
    <row r="4089" customHeight="true" spans="1:6">
      <c r="A4089"/>
      <c r="B4089" s="242"/>
      <c r="C4089" s="208"/>
      <c r="D4089" s="208"/>
      <c r="E4089" s="208"/>
      <c r="F4089" s="208"/>
    </row>
    <row r="4090" customHeight="true" spans="1:6">
      <c r="A4090"/>
      <c r="B4090" s="242"/>
      <c r="C4090" s="208"/>
      <c r="D4090" s="208"/>
      <c r="E4090" s="208"/>
      <c r="F4090" s="208"/>
    </row>
    <row r="4091" customHeight="true" spans="1:6">
      <c r="A4091"/>
      <c r="B4091" s="242"/>
      <c r="C4091" s="208"/>
      <c r="D4091" s="208"/>
      <c r="E4091" s="208"/>
      <c r="F4091" s="208"/>
    </row>
    <row r="4092" customHeight="true" spans="1:6">
      <c r="A4092"/>
      <c r="B4092" s="242"/>
      <c r="C4092" s="208"/>
      <c r="D4092" s="208"/>
      <c r="E4092" s="208"/>
      <c r="F4092" s="208"/>
    </row>
    <row r="4093" customHeight="true" spans="1:6">
      <c r="A4093"/>
      <c r="B4093" s="242"/>
      <c r="C4093" s="208"/>
      <c r="D4093" s="208"/>
      <c r="E4093" s="208"/>
      <c r="F4093" s="208"/>
    </row>
    <row r="4094" customHeight="true" spans="1:6">
      <c r="A4094"/>
      <c r="B4094" s="242"/>
      <c r="C4094" s="208"/>
      <c r="D4094" s="208"/>
      <c r="E4094" s="208"/>
      <c r="F4094" s="208"/>
    </row>
    <row r="4095" customHeight="true" spans="1:6">
      <c r="A4095"/>
      <c r="B4095" s="242"/>
      <c r="C4095" s="208"/>
      <c r="D4095" s="208"/>
      <c r="E4095" s="208"/>
      <c r="F4095" s="208"/>
    </row>
    <row r="4096" customHeight="true" spans="1:6">
      <c r="A4096"/>
      <c r="B4096" s="242"/>
      <c r="C4096" s="208"/>
      <c r="D4096" s="208"/>
      <c r="E4096" s="208"/>
      <c r="F4096" s="208"/>
    </row>
    <row r="4097" customHeight="true" spans="1:6">
      <c r="A4097"/>
      <c r="B4097" s="242"/>
      <c r="C4097" s="208"/>
      <c r="D4097" s="208"/>
      <c r="E4097" s="208"/>
      <c r="F4097" s="208"/>
    </row>
    <row r="4098" customHeight="true" spans="1:6">
      <c r="A4098"/>
      <c r="B4098" s="242"/>
      <c r="C4098" s="208"/>
      <c r="D4098" s="208"/>
      <c r="E4098" s="208"/>
      <c r="F4098" s="208"/>
    </row>
    <row r="4099" customHeight="true" spans="1:6">
      <c r="A4099"/>
      <c r="B4099" s="242"/>
      <c r="C4099" s="208"/>
      <c r="D4099" s="208"/>
      <c r="E4099" s="208"/>
      <c r="F4099" s="208"/>
    </row>
    <row r="4100" customHeight="true" spans="1:6">
      <c r="A4100"/>
      <c r="B4100" s="242"/>
      <c r="C4100" s="208"/>
      <c r="D4100" s="208"/>
      <c r="E4100" s="208"/>
      <c r="F4100" s="208"/>
    </row>
    <row r="4101" customHeight="true" spans="1:6">
      <c r="A4101"/>
      <c r="B4101" s="242"/>
      <c r="C4101" s="208"/>
      <c r="D4101" s="208"/>
      <c r="E4101" s="208"/>
      <c r="F4101" s="208"/>
    </row>
    <row r="4102" customHeight="true" spans="1:6">
      <c r="A4102"/>
      <c r="B4102" s="242"/>
      <c r="C4102" s="208"/>
      <c r="D4102" s="208"/>
      <c r="E4102" s="208"/>
      <c r="F4102" s="208"/>
    </row>
    <row r="4103" customHeight="true" spans="1:6">
      <c r="A4103"/>
      <c r="B4103" s="242"/>
      <c r="C4103" s="208"/>
      <c r="D4103" s="208"/>
      <c r="E4103" s="208"/>
      <c r="F4103" s="208"/>
    </row>
    <row r="4104" customHeight="true" spans="1:6">
      <c r="A4104"/>
      <c r="B4104" s="242"/>
      <c r="C4104" s="208"/>
      <c r="D4104" s="208"/>
      <c r="E4104" s="208"/>
      <c r="F4104" s="208"/>
    </row>
    <row r="4105" customHeight="true" spans="1:6">
      <c r="A4105"/>
      <c r="B4105" s="242"/>
      <c r="C4105" s="208"/>
      <c r="D4105" s="208"/>
      <c r="E4105" s="208"/>
      <c r="F4105" s="208"/>
    </row>
    <row r="4106" customHeight="true" spans="1:6">
      <c r="A4106"/>
      <c r="B4106" s="242"/>
      <c r="C4106" s="208"/>
      <c r="D4106" s="208"/>
      <c r="E4106" s="208"/>
      <c r="F4106" s="208"/>
    </row>
    <row r="4107" customHeight="true" spans="1:6">
      <c r="A4107"/>
      <c r="B4107" s="242"/>
      <c r="C4107" s="208"/>
      <c r="D4107" s="208"/>
      <c r="E4107" s="208"/>
      <c r="F4107" s="208"/>
    </row>
    <row r="4108" customHeight="true" spans="1:6">
      <c r="A4108"/>
      <c r="B4108" s="242"/>
      <c r="C4108" s="208"/>
      <c r="D4108" s="208"/>
      <c r="E4108" s="208"/>
      <c r="F4108" s="208"/>
    </row>
    <row r="4109" customHeight="true" spans="1:6">
      <c r="A4109"/>
      <c r="B4109" s="242"/>
      <c r="C4109" s="208"/>
      <c r="D4109" s="208"/>
      <c r="E4109" s="208"/>
      <c r="F4109" s="208"/>
    </row>
    <row r="4110" customHeight="true" spans="1:6">
      <c r="A4110"/>
      <c r="B4110" s="242"/>
      <c r="C4110" s="208"/>
      <c r="D4110" s="208"/>
      <c r="E4110" s="208"/>
      <c r="F4110" s="208"/>
    </row>
    <row r="4111" customHeight="true" spans="1:6">
      <c r="A4111"/>
      <c r="B4111" s="242"/>
      <c r="C4111" s="208"/>
      <c r="D4111" s="208"/>
      <c r="E4111" s="208"/>
      <c r="F4111" s="208"/>
    </row>
    <row r="4112" customHeight="true" spans="1:6">
      <c r="A4112"/>
      <c r="B4112" s="242"/>
      <c r="C4112" s="208"/>
      <c r="D4112" s="208"/>
      <c r="E4112" s="208"/>
      <c r="F4112" s="208"/>
    </row>
    <row r="4113" customHeight="true" spans="1:6">
      <c r="A4113"/>
      <c r="B4113" s="242"/>
      <c r="C4113" s="208"/>
      <c r="D4113" s="208"/>
      <c r="E4113" s="208"/>
      <c r="F4113" s="208"/>
    </row>
    <row r="4114" customHeight="true" spans="1:6">
      <c r="A4114"/>
      <c r="B4114" s="242"/>
      <c r="C4114" s="208"/>
      <c r="D4114" s="208"/>
      <c r="E4114" s="208"/>
      <c r="F4114" s="208"/>
    </row>
    <row r="4115" customHeight="true" spans="1:6">
      <c r="A4115"/>
      <c r="B4115" s="242"/>
      <c r="C4115" s="208"/>
      <c r="D4115" s="208"/>
      <c r="E4115" s="208"/>
      <c r="F4115" s="208"/>
    </row>
    <row r="4116" customHeight="true" spans="1:6">
      <c r="A4116"/>
      <c r="B4116" s="242"/>
      <c r="C4116" s="208"/>
      <c r="D4116" s="208"/>
      <c r="E4116" s="208"/>
      <c r="F4116" s="208"/>
    </row>
    <row r="4117" customHeight="true" spans="1:6">
      <c r="A4117"/>
      <c r="B4117" s="242"/>
      <c r="C4117" s="208"/>
      <c r="D4117" s="208"/>
      <c r="E4117" s="208"/>
      <c r="F4117" s="208"/>
    </row>
    <row r="4118" customHeight="true" spans="1:6">
      <c r="A4118"/>
      <c r="B4118" s="242"/>
      <c r="C4118" s="208"/>
      <c r="D4118" s="208"/>
      <c r="E4118" s="208"/>
      <c r="F4118" s="208"/>
    </row>
    <row r="4119" customHeight="true" spans="1:6">
      <c r="A4119"/>
      <c r="B4119" s="242"/>
      <c r="C4119" s="208"/>
      <c r="D4119" s="208"/>
      <c r="E4119" s="208"/>
      <c r="F4119" s="208"/>
    </row>
    <row r="4120" customHeight="true" spans="1:6">
      <c r="A4120"/>
      <c r="B4120" s="242"/>
      <c r="C4120" s="208"/>
      <c r="D4120" s="208"/>
      <c r="E4120" s="208"/>
      <c r="F4120" s="208"/>
    </row>
    <row r="4121" customHeight="true" spans="1:6">
      <c r="A4121"/>
      <c r="B4121" s="242"/>
      <c r="C4121" s="208"/>
      <c r="D4121" s="208"/>
      <c r="E4121" s="208"/>
      <c r="F4121" s="208"/>
    </row>
    <row r="4122" customHeight="true" spans="1:6">
      <c r="A4122"/>
      <c r="B4122" s="242"/>
      <c r="C4122" s="208"/>
      <c r="D4122" s="208"/>
      <c r="E4122" s="208"/>
      <c r="F4122" s="208"/>
    </row>
    <row r="4123" customHeight="true" spans="1:6">
      <c r="A4123"/>
      <c r="B4123" s="242"/>
      <c r="C4123" s="208"/>
      <c r="D4123" s="208"/>
      <c r="E4123" s="208"/>
      <c r="F4123" s="208"/>
    </row>
    <row r="4124" customHeight="true" spans="1:6">
      <c r="A4124"/>
      <c r="B4124" s="242"/>
      <c r="C4124" s="208"/>
      <c r="D4124" s="208"/>
      <c r="E4124" s="208"/>
      <c r="F4124" s="208"/>
    </row>
    <row r="4125" customHeight="true" spans="1:6">
      <c r="A4125"/>
      <c r="B4125" s="242"/>
      <c r="C4125" s="208"/>
      <c r="D4125" s="208"/>
      <c r="E4125" s="208"/>
      <c r="F4125" s="208"/>
    </row>
    <row r="4126" customHeight="true" spans="1:6">
      <c r="A4126"/>
      <c r="B4126" s="242"/>
      <c r="C4126" s="208"/>
      <c r="D4126" s="208"/>
      <c r="E4126" s="208"/>
      <c r="F4126" s="208"/>
    </row>
    <row r="4127" customHeight="true" spans="1:6">
      <c r="A4127"/>
      <c r="B4127" s="242"/>
      <c r="C4127" s="208"/>
      <c r="D4127" s="208"/>
      <c r="E4127" s="208"/>
      <c r="F4127" s="208"/>
    </row>
    <row r="4128" customHeight="true" spans="1:6">
      <c r="A4128"/>
      <c r="B4128" s="242"/>
      <c r="C4128" s="208"/>
      <c r="D4128" s="208"/>
      <c r="E4128" s="208"/>
      <c r="F4128" s="208"/>
    </row>
    <row r="4129" customHeight="true" spans="1:6">
      <c r="A4129"/>
      <c r="B4129" s="242"/>
      <c r="C4129" s="208"/>
      <c r="D4129" s="208"/>
      <c r="E4129" s="208"/>
      <c r="F4129" s="208"/>
    </row>
    <row r="4130" customHeight="true" spans="1:6">
      <c r="A4130"/>
      <c r="B4130" s="242"/>
      <c r="C4130" s="208"/>
      <c r="D4130" s="208"/>
      <c r="E4130" s="208"/>
      <c r="F4130" s="208"/>
    </row>
    <row r="4131" customHeight="true" spans="1:6">
      <c r="A4131"/>
      <c r="B4131" s="242"/>
      <c r="C4131" s="208"/>
      <c r="D4131" s="208"/>
      <c r="E4131" s="208"/>
      <c r="F4131" s="208"/>
    </row>
    <row r="4132" customHeight="true" spans="1:6">
      <c r="A4132"/>
      <c r="B4132" s="242"/>
      <c r="C4132" s="208"/>
      <c r="D4132" s="208"/>
      <c r="E4132" s="208"/>
      <c r="F4132" s="208"/>
    </row>
    <row r="4133" customHeight="true" spans="1:6">
      <c r="A4133"/>
      <c r="B4133" s="242"/>
      <c r="C4133" s="208"/>
      <c r="D4133" s="208"/>
      <c r="E4133" s="208"/>
      <c r="F4133" s="208"/>
    </row>
    <row r="4134" customHeight="true" spans="1:6">
      <c r="A4134"/>
      <c r="B4134" s="242"/>
      <c r="C4134" s="208"/>
      <c r="D4134" s="208"/>
      <c r="E4134" s="208"/>
      <c r="F4134" s="208"/>
    </row>
    <row r="4135" customHeight="true" spans="1:6">
      <c r="A4135"/>
      <c r="B4135" s="242"/>
      <c r="C4135" s="208"/>
      <c r="D4135" s="208"/>
      <c r="E4135" s="208"/>
      <c r="F4135" s="208"/>
    </row>
    <row r="4136" customHeight="true" spans="1:6">
      <c r="A4136"/>
      <c r="B4136" s="242"/>
      <c r="C4136" s="208"/>
      <c r="D4136" s="208"/>
      <c r="E4136" s="208"/>
      <c r="F4136" s="208"/>
    </row>
    <row r="4137" customHeight="true" spans="1:6">
      <c r="A4137"/>
      <c r="B4137" s="242"/>
      <c r="C4137" s="208"/>
      <c r="D4137" s="208"/>
      <c r="E4137" s="208"/>
      <c r="F4137" s="208"/>
    </row>
    <row r="4138" customHeight="true" spans="1:6">
      <c r="A4138"/>
      <c r="B4138" s="242"/>
      <c r="C4138" s="208"/>
      <c r="D4138" s="208"/>
      <c r="E4138" s="208"/>
      <c r="F4138" s="208"/>
    </row>
    <row r="4139" customHeight="true" spans="1:6">
      <c r="A4139"/>
      <c r="B4139" s="242"/>
      <c r="C4139" s="208"/>
      <c r="D4139" s="208"/>
      <c r="E4139" s="208"/>
      <c r="F4139" s="208"/>
    </row>
    <row r="4140" customHeight="true" spans="1:6">
      <c r="A4140"/>
      <c r="B4140" s="242"/>
      <c r="C4140" s="208"/>
      <c r="D4140" s="208"/>
      <c r="E4140" s="208"/>
      <c r="F4140" s="208"/>
    </row>
    <row r="4141" customHeight="true" spans="1:6">
      <c r="A4141"/>
      <c r="B4141" s="242"/>
      <c r="C4141" s="208"/>
      <c r="D4141" s="208"/>
      <c r="E4141" s="208"/>
      <c r="F4141" s="208"/>
    </row>
    <row r="4142" customHeight="true" spans="1:6">
      <c r="A4142"/>
      <c r="B4142" s="242"/>
      <c r="C4142" s="208"/>
      <c r="D4142" s="208"/>
      <c r="E4142" s="208"/>
      <c r="F4142" s="208"/>
    </row>
    <row r="4143" customHeight="true" spans="1:6">
      <c r="A4143"/>
      <c r="B4143" s="242"/>
      <c r="C4143" s="208"/>
      <c r="D4143" s="208"/>
      <c r="E4143" s="208"/>
      <c r="F4143" s="208"/>
    </row>
    <row r="4144" customHeight="true" spans="1:6">
      <c r="A4144"/>
      <c r="B4144" s="242"/>
      <c r="C4144" s="208"/>
      <c r="D4144" s="208"/>
      <c r="E4144" s="208"/>
      <c r="F4144" s="208"/>
    </row>
    <row r="4145" customHeight="true" spans="1:6">
      <c r="A4145"/>
      <c r="B4145" s="242"/>
      <c r="C4145" s="208"/>
      <c r="D4145" s="208"/>
      <c r="E4145" s="208"/>
      <c r="F4145" s="208"/>
    </row>
    <row r="4146" customHeight="true" spans="1:6">
      <c r="A4146"/>
      <c r="B4146" s="242"/>
      <c r="C4146" s="208"/>
      <c r="D4146" s="208"/>
      <c r="E4146" s="208"/>
      <c r="F4146" s="208"/>
    </row>
    <row r="4147" customHeight="true" spans="1:6">
      <c r="A4147"/>
      <c r="B4147" s="242"/>
      <c r="C4147" s="208"/>
      <c r="D4147" s="208"/>
      <c r="E4147" s="208"/>
      <c r="F4147" s="208"/>
    </row>
    <row r="4148" customHeight="true" spans="1:6">
      <c r="A4148"/>
      <c r="B4148" s="242"/>
      <c r="C4148" s="208"/>
      <c r="D4148" s="208"/>
      <c r="E4148" s="208"/>
      <c r="F4148" s="208"/>
    </row>
    <row r="4149" customHeight="true" spans="1:6">
      <c r="A4149"/>
      <c r="B4149" s="242"/>
      <c r="C4149" s="208"/>
      <c r="D4149" s="208"/>
      <c r="E4149" s="208"/>
      <c r="F4149" s="208"/>
    </row>
    <row r="4150" customHeight="true" spans="1:6">
      <c r="A4150"/>
      <c r="B4150" s="242"/>
      <c r="C4150" s="208"/>
      <c r="D4150" s="208"/>
      <c r="E4150" s="208"/>
      <c r="F4150" s="208"/>
    </row>
    <row r="4151" customHeight="true" spans="1:6">
      <c r="A4151"/>
      <c r="B4151" s="242"/>
      <c r="C4151" s="208"/>
      <c r="D4151" s="208"/>
      <c r="E4151" s="208"/>
      <c r="F4151" s="208"/>
    </row>
    <row r="4152" customHeight="true" spans="1:6">
      <c r="A4152"/>
      <c r="B4152" s="242"/>
      <c r="C4152" s="208"/>
      <c r="D4152" s="208"/>
      <c r="E4152" s="208"/>
      <c r="F4152" s="208"/>
    </row>
    <row r="4153" customHeight="true" spans="1:6">
      <c r="A4153"/>
      <c r="B4153" s="242"/>
      <c r="C4153" s="208"/>
      <c r="D4153" s="208"/>
      <c r="E4153" s="208"/>
      <c r="F4153" s="208"/>
    </row>
    <row r="4154" customHeight="true" spans="1:6">
      <c r="A4154"/>
      <c r="B4154" s="242"/>
      <c r="C4154" s="208"/>
      <c r="D4154" s="208"/>
      <c r="E4154" s="208"/>
      <c r="F4154" s="208"/>
    </row>
    <row r="4155" customHeight="true" spans="1:6">
      <c r="A4155"/>
      <c r="B4155" s="242"/>
      <c r="C4155" s="208"/>
      <c r="D4155" s="208"/>
      <c r="E4155" s="208"/>
      <c r="F4155" s="208"/>
    </row>
    <row r="4156" customHeight="true" spans="1:6">
      <c r="A4156"/>
      <c r="B4156" s="242"/>
      <c r="C4156" s="208"/>
      <c r="D4156" s="208"/>
      <c r="E4156" s="208"/>
      <c r="F4156" s="208"/>
    </row>
    <row r="4157" customHeight="true" spans="1:6">
      <c r="A4157"/>
      <c r="B4157" s="242"/>
      <c r="C4157" s="208"/>
      <c r="D4157" s="208"/>
      <c r="E4157" s="208"/>
      <c r="F4157" s="208"/>
    </row>
    <row r="4158" customHeight="true" spans="1:6">
      <c r="A4158"/>
      <c r="B4158" s="242"/>
      <c r="C4158" s="208"/>
      <c r="D4158" s="208"/>
      <c r="E4158" s="208"/>
      <c r="F4158" s="208"/>
    </row>
    <row r="4159" customHeight="true" spans="1:6">
      <c r="A4159"/>
      <c r="B4159" s="242"/>
      <c r="C4159" s="208"/>
      <c r="D4159" s="208"/>
      <c r="E4159" s="208"/>
      <c r="F4159" s="208"/>
    </row>
    <row r="4160" customHeight="true" spans="1:6">
      <c r="A4160"/>
      <c r="B4160" s="242"/>
      <c r="C4160" s="208"/>
      <c r="D4160" s="208"/>
      <c r="E4160" s="208"/>
      <c r="F4160" s="208"/>
    </row>
    <row r="4161" customHeight="true" spans="1:6">
      <c r="A4161"/>
      <c r="B4161" s="242"/>
      <c r="C4161" s="208"/>
      <c r="D4161" s="208"/>
      <c r="E4161" s="208"/>
      <c r="F4161" s="208"/>
    </row>
    <row r="4162" customHeight="true" spans="1:6">
      <c r="A4162"/>
      <c r="B4162" s="242"/>
      <c r="C4162" s="208"/>
      <c r="D4162" s="208"/>
      <c r="E4162" s="208"/>
      <c r="F4162" s="208"/>
    </row>
    <row r="4163" customHeight="true" spans="1:6">
      <c r="A4163"/>
      <c r="B4163" s="242"/>
      <c r="C4163" s="208"/>
      <c r="D4163" s="208"/>
      <c r="E4163" s="208"/>
      <c r="F4163" s="208"/>
    </row>
    <row r="4164" customHeight="true" spans="1:6">
      <c r="A4164"/>
      <c r="B4164" s="242"/>
      <c r="C4164" s="208"/>
      <c r="D4164" s="208"/>
      <c r="E4164" s="208"/>
      <c r="F4164" s="208"/>
    </row>
    <row r="4165" customHeight="true" spans="1:6">
      <c r="A4165"/>
      <c r="B4165" s="242"/>
      <c r="C4165" s="208"/>
      <c r="D4165" s="208"/>
      <c r="E4165" s="208"/>
      <c r="F4165" s="208"/>
    </row>
    <row r="4166" customHeight="true" spans="1:6">
      <c r="A4166"/>
      <c r="B4166" s="242"/>
      <c r="C4166" s="208"/>
      <c r="D4166" s="208"/>
      <c r="E4166" s="208"/>
      <c r="F4166" s="208"/>
    </row>
    <row r="4167" customHeight="true" spans="1:6">
      <c r="A4167"/>
      <c r="B4167" s="242"/>
      <c r="C4167" s="208"/>
      <c r="D4167" s="208"/>
      <c r="E4167" s="208"/>
      <c r="F4167" s="208"/>
    </row>
    <row r="4168" customHeight="true" spans="1:6">
      <c r="A4168"/>
      <c r="B4168" s="242"/>
      <c r="C4168" s="208"/>
      <c r="D4168" s="208"/>
      <c r="E4168" s="208"/>
      <c r="F4168" s="208"/>
    </row>
    <row r="4169" customHeight="true" spans="1:6">
      <c r="A4169"/>
      <c r="B4169" s="242"/>
      <c r="C4169" s="208"/>
      <c r="D4169" s="208"/>
      <c r="E4169" s="208"/>
      <c r="F4169" s="208"/>
    </row>
    <row r="4170" customHeight="true" spans="1:6">
      <c r="A4170"/>
      <c r="B4170" s="242"/>
      <c r="C4170" s="208"/>
      <c r="D4170" s="208"/>
      <c r="E4170" s="208"/>
      <c r="F4170" s="208"/>
    </row>
    <row r="4171" customHeight="true" spans="1:6">
      <c r="A4171"/>
      <c r="B4171" s="242"/>
      <c r="C4171" s="208"/>
      <c r="D4171" s="208"/>
      <c r="E4171" s="208"/>
      <c r="F4171" s="208"/>
    </row>
    <row r="4172" customHeight="true" spans="1:6">
      <c r="A4172"/>
      <c r="B4172" s="242"/>
      <c r="C4172" s="208"/>
      <c r="D4172" s="208"/>
      <c r="E4172" s="208"/>
      <c r="F4172" s="208"/>
    </row>
    <row r="4173" customHeight="true" spans="1:6">
      <c r="A4173"/>
      <c r="B4173" s="242"/>
      <c r="C4173" s="208"/>
      <c r="D4173" s="208"/>
      <c r="E4173" s="208"/>
      <c r="F4173" s="208"/>
    </row>
    <row r="4174" customHeight="true" spans="1:6">
      <c r="A4174"/>
      <c r="B4174" s="242"/>
      <c r="C4174" s="208"/>
      <c r="D4174" s="208"/>
      <c r="E4174" s="208"/>
      <c r="F4174" s="208"/>
    </row>
    <row r="4175" customHeight="true" spans="1:6">
      <c r="A4175"/>
      <c r="B4175" s="242"/>
      <c r="C4175" s="208"/>
      <c r="D4175" s="208"/>
      <c r="E4175" s="208"/>
      <c r="F4175" s="208"/>
    </row>
    <row r="4176" customHeight="true" spans="1:6">
      <c r="A4176"/>
      <c r="B4176" s="242"/>
      <c r="C4176" s="208"/>
      <c r="D4176" s="208"/>
      <c r="E4176" s="208"/>
      <c r="F4176" s="208"/>
    </row>
    <row r="4177" customHeight="true" spans="1:6">
      <c r="A4177"/>
      <c r="B4177" s="242"/>
      <c r="C4177" s="208"/>
      <c r="D4177" s="208"/>
      <c r="E4177" s="208"/>
      <c r="F4177" s="208"/>
    </row>
    <row r="4178" customHeight="true" spans="1:6">
      <c r="A4178"/>
      <c r="B4178" s="242"/>
      <c r="C4178" s="208"/>
      <c r="D4178" s="208"/>
      <c r="E4178" s="208"/>
      <c r="F4178" s="208"/>
    </row>
    <row r="4179" customHeight="true" spans="1:6">
      <c r="A4179"/>
      <c r="B4179" s="242"/>
      <c r="C4179" s="208"/>
      <c r="D4179" s="208"/>
      <c r="E4179" s="208"/>
      <c r="F4179" s="208"/>
    </row>
    <row r="4180" customHeight="true" spans="1:6">
      <c r="A4180"/>
      <c r="B4180" s="242"/>
      <c r="C4180" s="208"/>
      <c r="D4180" s="208"/>
      <c r="E4180" s="208"/>
      <c r="F4180" s="208"/>
    </row>
    <row r="4181" customHeight="true" spans="1:6">
      <c r="A4181"/>
      <c r="B4181" s="242"/>
      <c r="C4181" s="208"/>
      <c r="D4181" s="208"/>
      <c r="E4181" s="208"/>
      <c r="F4181" s="208"/>
    </row>
    <row r="4182" customHeight="true" spans="1:6">
      <c r="A4182"/>
      <c r="B4182" s="242"/>
      <c r="C4182" s="208"/>
      <c r="D4182" s="208"/>
      <c r="E4182" s="208"/>
      <c r="F4182" s="208"/>
    </row>
    <row r="4183" customHeight="true" spans="1:6">
      <c r="A4183"/>
      <c r="B4183" s="242"/>
      <c r="C4183" s="208"/>
      <c r="D4183" s="208"/>
      <c r="E4183" s="208"/>
      <c r="F4183" s="208"/>
    </row>
    <row r="4184" customHeight="true" spans="1:6">
      <c r="A4184"/>
      <c r="B4184" s="242"/>
      <c r="C4184" s="208"/>
      <c r="D4184" s="208"/>
      <c r="E4184" s="208"/>
      <c r="F4184" s="208"/>
    </row>
    <row r="4185" customHeight="true" spans="1:6">
      <c r="A4185"/>
      <c r="B4185" s="242"/>
      <c r="C4185" s="208"/>
      <c r="D4185" s="208"/>
      <c r="E4185" s="208"/>
      <c r="F4185" s="208"/>
    </row>
    <row r="4186" customHeight="true" spans="1:6">
      <c r="A4186"/>
      <c r="B4186" s="242"/>
      <c r="C4186" s="208"/>
      <c r="D4186" s="208"/>
      <c r="E4186" s="208"/>
      <c r="F4186" s="208"/>
    </row>
    <row r="4187" customHeight="true" spans="1:6">
      <c r="A4187"/>
      <c r="B4187" s="242"/>
      <c r="C4187" s="208"/>
      <c r="D4187" s="208"/>
      <c r="E4187" s="208"/>
      <c r="F4187" s="208"/>
    </row>
    <row r="4188" customHeight="true" spans="1:6">
      <c r="A4188"/>
      <c r="B4188" s="242"/>
      <c r="C4188" s="208"/>
      <c r="D4188" s="208"/>
      <c r="E4188" s="208"/>
      <c r="F4188" s="208"/>
    </row>
    <row r="4189" customHeight="true" spans="1:6">
      <c r="A4189"/>
      <c r="B4189" s="242"/>
      <c r="C4189" s="208"/>
      <c r="D4189" s="208"/>
      <c r="E4189" s="208"/>
      <c r="F4189" s="208"/>
    </row>
    <row r="4190" customHeight="true" spans="1:6">
      <c r="A4190"/>
      <c r="B4190" s="242"/>
      <c r="C4190" s="208"/>
      <c r="D4190" s="208"/>
      <c r="E4190" s="208"/>
      <c r="F4190" s="208"/>
    </row>
    <row r="4191" customHeight="true" spans="1:6">
      <c r="A4191"/>
      <c r="B4191" s="242"/>
      <c r="C4191" s="208"/>
      <c r="D4191" s="208"/>
      <c r="E4191" s="208"/>
      <c r="F4191" s="208"/>
    </row>
    <row r="4192" customHeight="true" spans="1:6">
      <c r="A4192"/>
      <c r="B4192" s="242"/>
      <c r="C4192" s="208"/>
      <c r="D4192" s="208"/>
      <c r="E4192" s="208"/>
      <c r="F4192" s="208"/>
    </row>
    <row r="4193" customHeight="true" spans="1:6">
      <c r="A4193"/>
      <c r="B4193" s="242"/>
      <c r="C4193" s="208"/>
      <c r="D4193" s="208"/>
      <c r="E4193" s="208"/>
      <c r="F4193" s="208"/>
    </row>
    <row r="4194" customHeight="true" spans="1:6">
      <c r="A4194"/>
      <c r="B4194" s="242"/>
      <c r="C4194" s="208"/>
      <c r="D4194" s="208"/>
      <c r="E4194" s="208"/>
      <c r="F4194" s="208"/>
    </row>
    <row r="4195" customHeight="true" spans="1:6">
      <c r="A4195"/>
      <c r="B4195" s="242"/>
      <c r="C4195" s="208"/>
      <c r="D4195" s="208"/>
      <c r="E4195" s="208"/>
      <c r="F4195" s="208"/>
    </row>
    <row r="4196" customHeight="true" spans="1:6">
      <c r="A4196"/>
      <c r="B4196" s="242"/>
      <c r="C4196" s="208"/>
      <c r="D4196" s="208"/>
      <c r="E4196" s="208"/>
      <c r="F4196" s="208"/>
    </row>
    <row r="4197" customHeight="true" spans="1:6">
      <c r="A4197"/>
      <c r="B4197" s="242"/>
      <c r="C4197" s="208"/>
      <c r="D4197" s="208"/>
      <c r="E4197" s="208"/>
      <c r="F4197" s="208"/>
    </row>
    <row r="4198" customHeight="true" spans="1:6">
      <c r="A4198"/>
      <c r="B4198" s="242"/>
      <c r="C4198" s="208"/>
      <c r="D4198" s="208"/>
      <c r="E4198" s="208"/>
      <c r="F4198" s="208"/>
    </row>
    <row r="4199" customHeight="true" spans="1:6">
      <c r="A4199"/>
      <c r="B4199" s="242"/>
      <c r="C4199" s="208"/>
      <c r="D4199" s="208"/>
      <c r="E4199" s="208"/>
      <c r="F4199" s="208"/>
    </row>
    <row r="4200" customHeight="true" spans="1:6">
      <c r="A4200"/>
      <c r="B4200" s="242"/>
      <c r="C4200" s="208"/>
      <c r="D4200" s="208"/>
      <c r="E4200" s="208"/>
      <c r="F4200" s="208"/>
    </row>
    <row r="4201" customHeight="true" spans="1:6">
      <c r="A4201"/>
      <c r="B4201" s="242"/>
      <c r="C4201" s="208"/>
      <c r="D4201" s="208"/>
      <c r="E4201" s="208"/>
      <c r="F4201" s="208"/>
    </row>
    <row r="4202" customHeight="true" spans="1:6">
      <c r="A4202"/>
      <c r="B4202" s="242"/>
      <c r="C4202" s="208"/>
      <c r="D4202" s="208"/>
      <c r="E4202" s="208"/>
      <c r="F4202" s="208"/>
    </row>
    <row r="4203" customHeight="true" spans="1:6">
      <c r="A4203"/>
      <c r="B4203" s="242"/>
      <c r="C4203" s="208"/>
      <c r="D4203" s="208"/>
      <c r="E4203" s="208"/>
      <c r="F4203" s="208"/>
    </row>
    <row r="4204" customHeight="true" spans="1:6">
      <c r="A4204"/>
      <c r="B4204" s="242"/>
      <c r="C4204" s="208"/>
      <c r="D4204" s="208"/>
      <c r="E4204" s="208"/>
      <c r="F4204" s="208"/>
    </row>
    <row r="4205" customHeight="true" spans="1:6">
      <c r="A4205"/>
      <c r="B4205" s="242"/>
      <c r="C4205" s="208"/>
      <c r="D4205" s="208"/>
      <c r="E4205" s="208"/>
      <c r="F4205" s="208"/>
    </row>
    <row r="4206" customHeight="true" spans="1:6">
      <c r="A4206"/>
      <c r="B4206" s="242"/>
      <c r="C4206" s="208"/>
      <c r="D4206" s="208"/>
      <c r="E4206" s="208"/>
      <c r="F4206" s="208"/>
    </row>
    <row r="4207" customHeight="true" spans="1:6">
      <c r="A4207"/>
      <c r="B4207" s="242"/>
      <c r="C4207" s="208"/>
      <c r="D4207" s="208"/>
      <c r="E4207" s="208"/>
      <c r="F4207" s="208"/>
    </row>
    <row r="4208" customHeight="true" spans="1:6">
      <c r="A4208"/>
      <c r="B4208" s="242"/>
      <c r="C4208" s="208"/>
      <c r="D4208" s="208"/>
      <c r="E4208" s="208"/>
      <c r="F4208" s="208"/>
    </row>
    <row r="4209" customHeight="true" spans="1:6">
      <c r="A4209"/>
      <c r="B4209" s="242"/>
      <c r="C4209" s="208"/>
      <c r="D4209" s="208"/>
      <c r="E4209" s="208"/>
      <c r="F4209" s="208"/>
    </row>
    <row r="4210" customHeight="true" spans="1:6">
      <c r="A4210"/>
      <c r="B4210" s="242"/>
      <c r="C4210" s="208"/>
      <c r="D4210" s="208"/>
      <c r="E4210" s="208"/>
      <c r="F4210" s="208"/>
    </row>
    <row r="4211" customHeight="true" spans="1:6">
      <c r="A4211"/>
      <c r="B4211" s="242"/>
      <c r="C4211" s="208"/>
      <c r="D4211" s="208"/>
      <c r="E4211" s="208"/>
      <c r="F4211" s="208"/>
    </row>
    <row r="4212" customHeight="true" spans="1:6">
      <c r="A4212"/>
      <c r="B4212" s="242"/>
      <c r="C4212" s="208"/>
      <c r="D4212" s="208"/>
      <c r="E4212" s="208"/>
      <c r="F4212" s="208"/>
    </row>
    <row r="4213" customHeight="true" spans="1:6">
      <c r="A4213"/>
      <c r="B4213" s="242"/>
      <c r="C4213" s="208"/>
      <c r="D4213" s="208"/>
      <c r="E4213" s="208"/>
      <c r="F4213" s="208"/>
    </row>
    <row r="4214" customHeight="true" spans="1:6">
      <c r="A4214"/>
      <c r="B4214" s="242"/>
      <c r="C4214" s="208"/>
      <c r="D4214" s="208"/>
      <c r="E4214" s="208"/>
      <c r="F4214" s="208"/>
    </row>
    <row r="4215" customHeight="true" spans="1:6">
      <c r="A4215"/>
      <c r="B4215" s="242"/>
      <c r="C4215" s="208"/>
      <c r="D4215" s="208"/>
      <c r="E4215" s="208"/>
      <c r="F4215" s="208"/>
    </row>
    <row r="4216" customHeight="true" spans="1:6">
      <c r="A4216"/>
      <c r="B4216" s="242"/>
      <c r="C4216" s="208"/>
      <c r="D4216" s="208"/>
      <c r="E4216" s="208"/>
      <c r="F4216" s="208"/>
    </row>
    <row r="4217" customHeight="true" spans="1:6">
      <c r="A4217"/>
      <c r="B4217" s="242"/>
      <c r="C4217" s="208"/>
      <c r="D4217" s="208"/>
      <c r="E4217" s="208"/>
      <c r="F4217" s="208"/>
    </row>
    <row r="4218" customHeight="true" spans="1:6">
      <c r="A4218"/>
      <c r="B4218" s="242"/>
      <c r="C4218" s="208"/>
      <c r="D4218" s="208"/>
      <c r="E4218" s="208"/>
      <c r="F4218" s="208"/>
    </row>
    <row r="4219" customHeight="true" spans="1:6">
      <c r="A4219"/>
      <c r="B4219" s="242"/>
      <c r="C4219" s="208"/>
      <c r="D4219" s="208"/>
      <c r="E4219" s="208"/>
      <c r="F4219" s="208"/>
    </row>
    <row r="4220" customHeight="true" spans="1:6">
      <c r="A4220"/>
      <c r="B4220" s="242"/>
      <c r="C4220" s="208"/>
      <c r="D4220" s="208"/>
      <c r="E4220" s="208"/>
      <c r="F4220" s="208"/>
    </row>
    <row r="4221" customHeight="true" spans="1:6">
      <c r="A4221"/>
      <c r="B4221" s="242"/>
      <c r="C4221" s="208"/>
      <c r="D4221" s="208"/>
      <c r="E4221" s="208"/>
      <c r="F4221" s="208"/>
    </row>
    <row r="4222" customHeight="true" spans="1:6">
      <c r="A4222"/>
      <c r="B4222" s="242"/>
      <c r="C4222" s="208"/>
      <c r="D4222" s="208"/>
      <c r="E4222" s="208"/>
      <c r="F4222" s="208"/>
    </row>
    <row r="4223" customHeight="true" spans="1:6">
      <c r="A4223"/>
      <c r="B4223" s="242"/>
      <c r="C4223" s="208"/>
      <c r="D4223" s="208"/>
      <c r="E4223" s="208"/>
      <c r="F4223" s="208"/>
    </row>
    <row r="4224" customHeight="true" spans="1:6">
      <c r="A4224"/>
      <c r="B4224" s="242"/>
      <c r="C4224" s="208"/>
      <c r="D4224" s="208"/>
      <c r="E4224" s="208"/>
      <c r="F4224" s="208"/>
    </row>
    <row r="4225" customHeight="true" spans="1:6">
      <c r="A4225"/>
      <c r="B4225" s="242"/>
      <c r="C4225" s="208"/>
      <c r="D4225" s="208"/>
      <c r="E4225" s="208"/>
      <c r="F4225" s="208"/>
    </row>
    <row r="4226" customHeight="true" spans="1:6">
      <c r="A4226"/>
      <c r="B4226" s="242"/>
      <c r="C4226" s="208"/>
      <c r="D4226" s="208"/>
      <c r="E4226" s="208"/>
      <c r="F4226" s="208"/>
    </row>
    <row r="4227" customHeight="true" spans="1:6">
      <c r="A4227"/>
      <c r="B4227" s="242"/>
      <c r="C4227" s="208"/>
      <c r="D4227" s="208"/>
      <c r="E4227" s="208"/>
      <c r="F4227" s="208"/>
    </row>
    <row r="4228" customHeight="true" spans="1:6">
      <c r="A4228"/>
      <c r="B4228" s="242"/>
      <c r="C4228" s="208"/>
      <c r="D4228" s="208"/>
      <c r="E4228" s="208"/>
      <c r="F4228" s="208"/>
    </row>
    <row r="4229" customHeight="true" spans="1:6">
      <c r="A4229"/>
      <c r="B4229" s="242"/>
      <c r="C4229" s="208"/>
      <c r="D4229" s="208"/>
      <c r="E4229" s="208"/>
      <c r="F4229" s="208"/>
    </row>
    <row r="4230" customHeight="true" spans="1:6">
      <c r="A4230"/>
      <c r="B4230" s="242"/>
      <c r="C4230" s="208"/>
      <c r="D4230" s="208"/>
      <c r="E4230" s="208"/>
      <c r="F4230" s="208"/>
    </row>
    <row r="4231" customHeight="true" spans="1:6">
      <c r="A4231"/>
      <c r="B4231" s="242"/>
      <c r="C4231" s="208"/>
      <c r="D4231" s="208"/>
      <c r="E4231" s="208"/>
      <c r="F4231" s="208"/>
    </row>
    <row r="4232" customHeight="true" spans="1:6">
      <c r="A4232"/>
      <c r="B4232" s="242"/>
      <c r="C4232" s="208"/>
      <c r="D4232" s="208"/>
      <c r="E4232" s="208"/>
      <c r="F4232" s="208"/>
    </row>
    <row r="4233" customHeight="true" spans="1:6">
      <c r="A4233"/>
      <c r="B4233" s="242"/>
      <c r="C4233" s="208"/>
      <c r="D4233" s="208"/>
      <c r="E4233" s="208"/>
      <c r="F4233" s="208"/>
    </row>
    <row r="4234" customHeight="true" spans="1:6">
      <c r="A4234"/>
      <c r="B4234" s="242"/>
      <c r="C4234" s="208"/>
      <c r="D4234" s="208"/>
      <c r="E4234" s="208"/>
      <c r="F4234" s="208"/>
    </row>
    <row r="4235" customHeight="true" spans="1:6">
      <c r="A4235"/>
      <c r="B4235" s="242"/>
      <c r="C4235" s="208"/>
      <c r="D4235" s="208"/>
      <c r="E4235" s="208"/>
      <c r="F4235" s="208"/>
    </row>
    <row r="4236" customHeight="true" spans="1:6">
      <c r="A4236"/>
      <c r="B4236" s="242"/>
      <c r="C4236" s="208"/>
      <c r="D4236" s="208"/>
      <c r="E4236" s="208"/>
      <c r="F4236" s="208"/>
    </row>
    <row r="4237" customHeight="true" spans="1:6">
      <c r="A4237"/>
      <c r="B4237" s="242"/>
      <c r="C4237" s="208"/>
      <c r="D4237" s="208"/>
      <c r="E4237" s="208"/>
      <c r="F4237" s="208"/>
    </row>
    <row r="4238" customHeight="true" spans="1:6">
      <c r="A4238"/>
      <c r="B4238" s="242"/>
      <c r="C4238" s="208"/>
      <c r="D4238" s="208"/>
      <c r="E4238" s="208"/>
      <c r="F4238" s="208"/>
    </row>
    <row r="4239" customHeight="true" spans="1:6">
      <c r="A4239"/>
      <c r="B4239" s="242"/>
      <c r="C4239" s="208"/>
      <c r="D4239" s="208"/>
      <c r="E4239" s="208"/>
      <c r="F4239" s="208"/>
    </row>
    <row r="4240" customHeight="true" spans="1:6">
      <c r="A4240"/>
      <c r="B4240" s="242"/>
      <c r="C4240" s="208"/>
      <c r="D4240" s="208"/>
      <c r="E4240" s="208"/>
      <c r="F4240" s="208"/>
    </row>
    <row r="4241" customHeight="true" spans="1:6">
      <c r="A4241"/>
      <c r="B4241" s="242"/>
      <c r="C4241" s="208"/>
      <c r="D4241" s="208"/>
      <c r="E4241" s="208"/>
      <c r="F4241" s="208"/>
    </row>
    <row r="4242" customHeight="true" spans="1:6">
      <c r="A4242"/>
      <c r="B4242" s="242"/>
      <c r="C4242" s="208"/>
      <c r="D4242" s="208"/>
      <c r="E4242" s="208"/>
      <c r="F4242" s="208"/>
    </row>
    <row r="4243" customHeight="true" spans="1:6">
      <c r="A4243"/>
      <c r="B4243" s="242"/>
      <c r="C4243" s="208"/>
      <c r="D4243" s="208"/>
      <c r="E4243" s="208"/>
      <c r="F4243" s="208"/>
    </row>
    <row r="4244" customHeight="true" spans="1:6">
      <c r="A4244"/>
      <c r="B4244" s="242"/>
      <c r="C4244" s="208"/>
      <c r="D4244" s="208"/>
      <c r="E4244" s="208"/>
      <c r="F4244" s="208"/>
    </row>
    <row r="4245" customHeight="true" spans="1:6">
      <c r="A4245"/>
      <c r="B4245" s="242"/>
      <c r="C4245" s="208"/>
      <c r="D4245" s="208"/>
      <c r="E4245" s="208"/>
      <c r="F4245" s="208"/>
    </row>
    <row r="4246" customHeight="true" spans="1:6">
      <c r="A4246"/>
      <c r="B4246" s="242"/>
      <c r="C4246" s="208"/>
      <c r="D4246" s="208"/>
      <c r="E4246" s="208"/>
      <c r="F4246" s="208"/>
    </row>
    <row r="4247" customHeight="true" spans="1:6">
      <c r="A4247"/>
      <c r="B4247" s="242"/>
      <c r="C4247" s="208"/>
      <c r="D4247" s="208"/>
      <c r="E4247" s="208"/>
      <c r="F4247" s="208"/>
    </row>
    <row r="4248" customHeight="true" spans="1:6">
      <c r="A4248"/>
      <c r="B4248" s="242"/>
      <c r="C4248" s="208"/>
      <c r="D4248" s="208"/>
      <c r="E4248" s="208"/>
      <c r="F4248" s="208"/>
    </row>
    <row r="4249" customHeight="true" spans="1:6">
      <c r="A4249"/>
      <c r="B4249" s="242"/>
      <c r="C4249" s="208"/>
      <c r="D4249" s="208"/>
      <c r="E4249" s="208"/>
      <c r="F4249" s="208"/>
    </row>
    <row r="4250" customHeight="true" spans="1:6">
      <c r="A4250"/>
      <c r="B4250" s="242"/>
      <c r="C4250" s="208"/>
      <c r="D4250" s="208"/>
      <c r="E4250" s="208"/>
      <c r="F4250" s="208"/>
    </row>
    <row r="4251" customHeight="true" spans="1:6">
      <c r="A4251"/>
      <c r="B4251" s="242"/>
      <c r="C4251" s="208"/>
      <c r="D4251" s="208"/>
      <c r="E4251" s="208"/>
      <c r="F4251" s="208"/>
    </row>
    <row r="4252" customHeight="true" spans="1:6">
      <c r="A4252"/>
      <c r="B4252" s="242"/>
      <c r="C4252" s="208"/>
      <c r="D4252" s="208"/>
      <c r="E4252" s="208"/>
      <c r="F4252" s="208"/>
    </row>
    <row r="4253" customHeight="true" spans="1:6">
      <c r="A4253"/>
      <c r="B4253" s="242"/>
      <c r="C4253" s="208"/>
      <c r="D4253" s="208"/>
      <c r="E4253" s="208"/>
      <c r="F4253" s="208"/>
    </row>
    <row r="4254" customHeight="true" spans="1:6">
      <c r="A4254"/>
      <c r="B4254" s="242"/>
      <c r="C4254" s="208"/>
      <c r="D4254" s="208"/>
      <c r="E4254" s="208"/>
      <c r="F4254" s="208"/>
    </row>
    <row r="4255" customHeight="true" spans="1:6">
      <c r="A4255"/>
      <c r="B4255" s="242"/>
      <c r="C4255" s="208"/>
      <c r="D4255" s="208"/>
      <c r="E4255" s="208"/>
      <c r="F4255" s="208"/>
    </row>
    <row r="4256" customHeight="true" spans="1:6">
      <c r="A4256"/>
      <c r="B4256" s="242"/>
      <c r="C4256" s="208"/>
      <c r="D4256" s="208"/>
      <c r="E4256" s="208"/>
      <c r="F4256" s="208"/>
    </row>
    <row r="4257" customHeight="true" spans="1:6">
      <c r="A4257"/>
      <c r="B4257" s="242"/>
      <c r="C4257" s="208"/>
      <c r="D4257" s="208"/>
      <c r="E4257" s="208"/>
      <c r="F4257" s="208"/>
    </row>
    <row r="4258" customHeight="true" spans="1:6">
      <c r="A4258"/>
      <c r="B4258" s="242"/>
      <c r="C4258" s="208"/>
      <c r="D4258" s="208"/>
      <c r="E4258" s="208"/>
      <c r="F4258" s="208"/>
    </row>
    <row r="4259" customHeight="true" spans="1:6">
      <c r="A4259"/>
      <c r="B4259" s="242"/>
      <c r="C4259" s="208"/>
      <c r="D4259" s="208"/>
      <c r="E4259" s="208"/>
      <c r="F4259" s="208"/>
    </row>
    <row r="4260" customHeight="true" spans="1:6">
      <c r="A4260"/>
      <c r="B4260" s="242"/>
      <c r="C4260" s="208"/>
      <c r="D4260" s="208"/>
      <c r="E4260" s="208"/>
      <c r="F4260" s="208"/>
    </row>
    <row r="4261" customHeight="true" spans="1:6">
      <c r="A4261"/>
      <c r="B4261" s="242"/>
      <c r="C4261" s="208"/>
      <c r="D4261" s="208"/>
      <c r="E4261" s="208"/>
      <c r="F4261" s="208"/>
    </row>
    <row r="4262" customHeight="true" spans="1:6">
      <c r="A4262"/>
      <c r="B4262" s="242"/>
      <c r="C4262" s="208"/>
      <c r="D4262" s="208"/>
      <c r="E4262" s="208"/>
      <c r="F4262" s="208"/>
    </row>
    <row r="4263" customHeight="true" spans="1:6">
      <c r="A4263"/>
      <c r="B4263" s="242"/>
      <c r="C4263" s="208"/>
      <c r="D4263" s="208"/>
      <c r="E4263" s="208"/>
      <c r="F4263" s="208"/>
    </row>
    <row r="4264" customHeight="true" spans="1:6">
      <c r="A4264"/>
      <c r="B4264" s="242"/>
      <c r="C4264" s="208"/>
      <c r="D4264" s="208"/>
      <c r="E4264" s="208"/>
      <c r="F4264" s="208"/>
    </row>
    <row r="4265" customHeight="true" spans="1:6">
      <c r="A4265"/>
      <c r="B4265" s="242"/>
      <c r="C4265" s="208"/>
      <c r="D4265" s="208"/>
      <c r="E4265" s="208"/>
      <c r="F4265" s="208"/>
    </row>
    <row r="4266" customHeight="true" spans="1:6">
      <c r="A4266"/>
      <c r="B4266" s="242"/>
      <c r="C4266" s="208"/>
      <c r="D4266" s="208"/>
      <c r="E4266" s="208"/>
      <c r="F4266" s="208"/>
    </row>
    <row r="4267" customHeight="true" spans="1:6">
      <c r="A4267"/>
      <c r="B4267" s="242"/>
      <c r="C4267" s="208"/>
      <c r="D4267" s="208"/>
      <c r="E4267" s="208"/>
      <c r="F4267" s="208"/>
    </row>
    <row r="4268" customHeight="true" spans="1:6">
      <c r="A4268"/>
      <c r="B4268" s="242"/>
      <c r="C4268" s="208"/>
      <c r="D4268" s="208"/>
      <c r="E4268" s="208"/>
      <c r="F4268" s="208"/>
    </row>
    <row r="4269" customHeight="true" spans="1:6">
      <c r="A4269"/>
      <c r="B4269" s="242"/>
      <c r="C4269" s="208"/>
      <c r="D4269" s="208"/>
      <c r="E4269" s="208"/>
      <c r="F4269" s="208"/>
    </row>
    <row r="4270" customHeight="true" spans="1:6">
      <c r="A4270"/>
      <c r="B4270" s="242"/>
      <c r="C4270" s="208"/>
      <c r="D4270" s="208"/>
      <c r="E4270" s="208"/>
      <c r="F4270" s="208"/>
    </row>
    <row r="4271" customHeight="true" spans="1:6">
      <c r="A4271"/>
      <c r="B4271" s="242"/>
      <c r="C4271" s="208"/>
      <c r="D4271" s="208"/>
      <c r="E4271" s="208"/>
      <c r="F4271" s="208"/>
    </row>
    <row r="4272" customHeight="true" spans="1:6">
      <c r="A4272"/>
      <c r="B4272" s="242"/>
      <c r="C4272" s="208"/>
      <c r="D4272" s="208"/>
      <c r="E4272" s="208"/>
      <c r="F4272" s="208"/>
    </row>
    <row r="4273" customHeight="true" spans="1:6">
      <c r="A4273"/>
      <c r="B4273" s="242"/>
      <c r="C4273" s="208"/>
      <c r="D4273" s="208"/>
      <c r="E4273" s="208"/>
      <c r="F4273" s="208"/>
    </row>
    <row r="4274" customHeight="true" spans="1:6">
      <c r="A4274"/>
      <c r="B4274" s="242"/>
      <c r="C4274" s="208"/>
      <c r="D4274" s="208"/>
      <c r="E4274" s="208"/>
      <c r="F4274" s="208"/>
    </row>
    <row r="4275" customHeight="true" spans="1:6">
      <c r="A4275"/>
      <c r="B4275" s="242"/>
      <c r="C4275" s="208"/>
      <c r="D4275" s="208"/>
      <c r="E4275" s="208"/>
      <c r="F4275" s="208"/>
    </row>
    <row r="4276" customHeight="true" spans="1:6">
      <c r="A4276"/>
      <c r="B4276" s="242"/>
      <c r="C4276" s="208"/>
      <c r="D4276" s="208"/>
      <c r="E4276" s="208"/>
      <c r="F4276" s="208"/>
    </row>
    <row r="4277" customHeight="true" spans="1:6">
      <c r="A4277"/>
      <c r="B4277" s="242"/>
      <c r="C4277" s="208"/>
      <c r="D4277" s="208"/>
      <c r="E4277" s="208"/>
      <c r="F4277" s="208"/>
    </row>
    <row r="4278" customHeight="true" spans="1:6">
      <c r="A4278"/>
      <c r="B4278" s="242"/>
      <c r="C4278" s="208"/>
      <c r="D4278" s="208"/>
      <c r="E4278" s="208"/>
      <c r="F4278" s="208"/>
    </row>
    <row r="4279" customHeight="true" spans="1:6">
      <c r="A4279"/>
      <c r="B4279" s="242"/>
      <c r="C4279" s="208"/>
      <c r="D4279" s="208"/>
      <c r="E4279" s="208"/>
      <c r="F4279" s="208"/>
    </row>
    <row r="4280" customHeight="true" spans="1:6">
      <c r="A4280"/>
      <c r="B4280" s="242"/>
      <c r="C4280" s="208"/>
      <c r="D4280" s="208"/>
      <c r="E4280" s="208"/>
      <c r="F4280" s="208"/>
    </row>
    <row r="4281" customHeight="true" spans="1:6">
      <c r="A4281"/>
      <c r="B4281" s="242"/>
      <c r="C4281" s="208"/>
      <c r="D4281" s="208"/>
      <c r="E4281" s="208"/>
      <c r="F4281" s="208"/>
    </row>
    <row r="4282" customHeight="true" spans="1:6">
      <c r="A4282"/>
      <c r="B4282" s="242"/>
      <c r="C4282" s="208"/>
      <c r="D4282" s="208"/>
      <c r="E4282" s="208"/>
      <c r="F4282" s="208"/>
    </row>
    <row r="4283" customHeight="true" spans="1:6">
      <c r="A4283"/>
      <c r="B4283" s="242"/>
      <c r="C4283" s="208"/>
      <c r="D4283" s="208"/>
      <c r="E4283" s="208"/>
      <c r="F4283" s="208"/>
    </row>
    <row r="4284" customHeight="true" spans="1:6">
      <c r="A4284"/>
      <c r="B4284" s="242"/>
      <c r="C4284" s="208"/>
      <c r="D4284" s="208"/>
      <c r="E4284" s="208"/>
      <c r="F4284" s="208"/>
    </row>
    <row r="4285" customHeight="true" spans="1:6">
      <c r="A4285"/>
      <c r="B4285" s="242"/>
      <c r="C4285" s="208"/>
      <c r="D4285" s="208"/>
      <c r="E4285" s="208"/>
      <c r="F4285" s="208"/>
    </row>
    <row r="4286" customHeight="true" spans="1:6">
      <c r="A4286"/>
      <c r="B4286" s="242"/>
      <c r="C4286" s="208"/>
      <c r="D4286" s="208"/>
      <c r="E4286" s="208"/>
      <c r="F4286" s="208"/>
    </row>
    <row r="4287" customHeight="true" spans="1:6">
      <c r="A4287"/>
      <c r="B4287" s="242"/>
      <c r="C4287" s="208"/>
      <c r="D4287" s="208"/>
      <c r="E4287" s="208"/>
      <c r="F4287" s="208"/>
    </row>
    <row r="4288" customHeight="true" spans="1:6">
      <c r="A4288"/>
      <c r="B4288" s="242"/>
      <c r="C4288" s="208"/>
      <c r="D4288" s="208"/>
      <c r="E4288" s="208"/>
      <c r="F4288" s="208"/>
    </row>
    <row r="4289" customHeight="true" spans="1:6">
      <c r="A4289"/>
      <c r="B4289" s="242"/>
      <c r="C4289" s="208"/>
      <c r="D4289" s="208"/>
      <c r="E4289" s="208"/>
      <c r="F4289" s="208"/>
    </row>
    <row r="4290" customHeight="true" spans="1:6">
      <c r="A4290"/>
      <c r="B4290" s="242"/>
      <c r="C4290" s="208"/>
      <c r="D4290" s="208"/>
      <c r="E4290" s="208"/>
      <c r="F4290" s="208"/>
    </row>
    <row r="4291" customHeight="true" spans="1:6">
      <c r="A4291"/>
      <c r="B4291" s="242"/>
      <c r="C4291" s="208"/>
      <c r="D4291" s="208"/>
      <c r="E4291" s="208"/>
      <c r="F4291" s="208"/>
    </row>
    <row r="4292" customHeight="true" spans="1:6">
      <c r="A4292"/>
      <c r="B4292" s="242"/>
      <c r="C4292" s="208"/>
      <c r="D4292" s="208"/>
      <c r="E4292" s="208"/>
      <c r="F4292" s="208"/>
    </row>
    <row r="4293" customHeight="true" spans="1:6">
      <c r="A4293"/>
      <c r="B4293" s="242"/>
      <c r="C4293" s="208"/>
      <c r="D4293" s="208"/>
      <c r="E4293" s="208"/>
      <c r="F4293" s="208"/>
    </row>
    <row r="4294" customHeight="true" spans="1:6">
      <c r="A4294"/>
      <c r="B4294" s="242"/>
      <c r="C4294" s="208"/>
      <c r="D4294" s="208"/>
      <c r="E4294" s="208"/>
      <c r="F4294" s="208"/>
    </row>
    <row r="4295" customHeight="true" spans="1:6">
      <c r="A4295"/>
      <c r="B4295" s="242"/>
      <c r="C4295" s="208"/>
      <c r="D4295" s="208"/>
      <c r="E4295" s="208"/>
      <c r="F4295" s="208"/>
    </row>
    <row r="4296" customHeight="true" spans="1:6">
      <c r="A4296"/>
      <c r="B4296" s="242"/>
      <c r="C4296" s="208"/>
      <c r="D4296" s="208"/>
      <c r="E4296" s="208"/>
      <c r="F4296" s="208"/>
    </row>
    <row r="4297" customHeight="true" spans="1:6">
      <c r="A4297"/>
      <c r="B4297" s="242"/>
      <c r="C4297" s="208"/>
      <c r="D4297" s="208"/>
      <c r="E4297" s="208"/>
      <c r="F4297" s="208"/>
    </row>
    <row r="4298" customHeight="true" spans="1:6">
      <c r="A4298"/>
      <c r="B4298" s="242"/>
      <c r="C4298" s="208"/>
      <c r="D4298" s="208"/>
      <c r="E4298" s="208"/>
      <c r="F4298" s="208"/>
    </row>
    <row r="4299" customHeight="true" spans="1:6">
      <c r="A4299"/>
      <c r="B4299" s="242"/>
      <c r="C4299" s="208"/>
      <c r="D4299" s="208"/>
      <c r="E4299" s="208"/>
      <c r="F4299" s="208"/>
    </row>
    <row r="4300" customHeight="true" spans="1:6">
      <c r="A4300"/>
      <c r="B4300" s="242"/>
      <c r="C4300" s="208"/>
      <c r="D4300" s="208"/>
      <c r="E4300" s="208"/>
      <c r="F4300" s="208"/>
    </row>
    <row r="4301" customHeight="true" spans="1:6">
      <c r="A4301"/>
      <c r="B4301" s="242"/>
      <c r="C4301" s="208"/>
      <c r="D4301" s="208"/>
      <c r="E4301" s="208"/>
      <c r="F4301" s="208"/>
    </row>
    <row r="4302" customHeight="true" spans="1:6">
      <c r="A4302"/>
      <c r="B4302" s="242"/>
      <c r="C4302" s="208"/>
      <c r="D4302" s="208"/>
      <c r="E4302" s="208"/>
      <c r="F4302" s="208"/>
    </row>
    <row r="4303" customHeight="true" spans="1:6">
      <c r="A4303"/>
      <c r="B4303" s="242"/>
      <c r="C4303" s="208"/>
      <c r="D4303" s="208"/>
      <c r="E4303" s="208"/>
      <c r="F4303" s="208"/>
    </row>
    <row r="4304" customHeight="true" spans="1:6">
      <c r="A4304"/>
      <c r="B4304" s="242"/>
      <c r="C4304" s="208"/>
      <c r="D4304" s="208"/>
      <c r="E4304" s="208"/>
      <c r="F4304" s="208"/>
    </row>
    <row r="4305" customHeight="true" spans="1:6">
      <c r="A4305"/>
      <c r="B4305" s="242"/>
      <c r="C4305" s="208"/>
      <c r="D4305" s="208"/>
      <c r="E4305" s="208"/>
      <c r="F4305" s="208"/>
    </row>
    <row r="4306" customHeight="true" spans="1:6">
      <c r="A4306"/>
      <c r="B4306" s="242"/>
      <c r="C4306" s="208"/>
      <c r="D4306" s="208"/>
      <c r="E4306" s="208"/>
      <c r="F4306" s="208"/>
    </row>
    <row r="4307" customHeight="true" spans="1:6">
      <c r="A4307"/>
      <c r="B4307" s="242"/>
      <c r="C4307" s="208"/>
      <c r="D4307" s="208"/>
      <c r="E4307" s="208"/>
      <c r="F4307" s="208"/>
    </row>
    <row r="4308" customHeight="true" spans="1:6">
      <c r="A4308"/>
      <c r="B4308" s="242"/>
      <c r="C4308" s="208"/>
      <c r="D4308" s="208"/>
      <c r="E4308" s="208"/>
      <c r="F4308" s="208"/>
    </row>
    <row r="4309" customHeight="true" spans="1:6">
      <c r="A4309"/>
      <c r="B4309" s="242"/>
      <c r="C4309" s="208"/>
      <c r="D4309" s="208"/>
      <c r="E4309" s="208"/>
      <c r="F4309" s="208"/>
    </row>
    <row r="4310" customHeight="true" spans="1:6">
      <c r="A4310"/>
      <c r="B4310" s="242"/>
      <c r="C4310" s="208"/>
      <c r="D4310" s="208"/>
      <c r="E4310" s="208"/>
      <c r="F4310" s="208"/>
    </row>
    <row r="4311" customHeight="true" spans="1:6">
      <c r="A4311"/>
      <c r="B4311" s="242"/>
      <c r="C4311" s="208"/>
      <c r="D4311" s="208"/>
      <c r="E4311" s="208"/>
      <c r="F4311" s="208"/>
    </row>
    <row r="4312" customHeight="true" spans="1:6">
      <c r="A4312"/>
      <c r="B4312" s="242"/>
      <c r="C4312" s="208"/>
      <c r="D4312" s="208"/>
      <c r="E4312" s="208"/>
      <c r="F4312" s="208"/>
    </row>
    <row r="4313" customHeight="true" spans="1:6">
      <c r="A4313"/>
      <c r="B4313" s="242"/>
      <c r="C4313" s="208"/>
      <c r="D4313" s="208"/>
      <c r="E4313" s="208"/>
      <c r="F4313" s="208"/>
    </row>
    <row r="4314" customHeight="true" spans="1:6">
      <c r="A4314"/>
      <c r="B4314" s="242"/>
      <c r="C4314" s="208"/>
      <c r="D4314" s="208"/>
      <c r="E4314" s="208"/>
      <c r="F4314" s="208"/>
    </row>
    <row r="4315" customHeight="true" spans="1:6">
      <c r="A4315"/>
      <c r="B4315" s="242"/>
      <c r="C4315" s="208"/>
      <c r="D4315" s="208"/>
      <c r="E4315" s="208"/>
      <c r="F4315" s="208"/>
    </row>
    <row r="4316" customHeight="true" spans="1:6">
      <c r="A4316"/>
      <c r="B4316" s="242"/>
      <c r="C4316" s="208"/>
      <c r="D4316" s="208"/>
      <c r="E4316" s="208"/>
      <c r="F4316" s="208"/>
    </row>
    <row r="4317" customHeight="true" spans="1:6">
      <c r="A4317"/>
      <c r="B4317" s="242"/>
      <c r="C4317" s="208"/>
      <c r="D4317" s="208"/>
      <c r="E4317" s="208"/>
      <c r="F4317" s="208"/>
    </row>
    <row r="4318" customHeight="true" spans="1:6">
      <c r="A4318"/>
      <c r="B4318" s="242"/>
      <c r="C4318" s="208"/>
      <c r="D4318" s="208"/>
      <c r="E4318" s="208"/>
      <c r="F4318" s="208"/>
    </row>
    <row r="4319" customHeight="true" spans="1:6">
      <c r="A4319"/>
      <c r="B4319" s="242"/>
      <c r="C4319" s="208"/>
      <c r="D4319" s="208"/>
      <c r="E4319" s="208"/>
      <c r="F4319" s="208"/>
    </row>
    <row r="4320" customHeight="true" spans="1:6">
      <c r="A4320"/>
      <c r="B4320" s="242"/>
      <c r="C4320" s="208"/>
      <c r="D4320" s="208"/>
      <c r="E4320" s="208"/>
      <c r="F4320" s="208"/>
    </row>
    <row r="4321" customHeight="true" spans="1:6">
      <c r="A4321"/>
      <c r="B4321" s="242"/>
      <c r="C4321" s="208"/>
      <c r="D4321" s="208"/>
      <c r="E4321" s="208"/>
      <c r="F4321" s="208"/>
    </row>
    <row r="4322" customHeight="true" spans="1:6">
      <c r="A4322"/>
      <c r="B4322" s="242"/>
      <c r="C4322" s="208"/>
      <c r="D4322" s="208"/>
      <c r="E4322" s="208"/>
      <c r="F4322" s="208"/>
    </row>
    <row r="4323" customHeight="true" spans="1:6">
      <c r="A4323"/>
      <c r="B4323" s="242"/>
      <c r="C4323" s="208"/>
      <c r="D4323" s="208"/>
      <c r="E4323" s="208"/>
      <c r="F4323" s="208"/>
    </row>
    <row r="4324" customHeight="true" spans="1:6">
      <c r="A4324"/>
      <c r="B4324" s="242"/>
      <c r="C4324" s="208"/>
      <c r="D4324" s="208"/>
      <c r="E4324" s="208"/>
      <c r="F4324" s="208"/>
    </row>
    <row r="4325" customHeight="true" spans="1:6">
      <c r="A4325"/>
      <c r="B4325" s="242"/>
      <c r="C4325" s="208"/>
      <c r="D4325" s="208"/>
      <c r="E4325" s="208"/>
      <c r="F4325" s="208"/>
    </row>
    <row r="4326" customHeight="true" spans="1:6">
      <c r="A4326"/>
      <c r="B4326" s="242"/>
      <c r="C4326" s="208"/>
      <c r="D4326" s="208"/>
      <c r="E4326" s="208"/>
      <c r="F4326" s="208"/>
    </row>
    <row r="4327" customHeight="true" spans="1:6">
      <c r="A4327"/>
      <c r="B4327" s="242"/>
      <c r="C4327" s="208"/>
      <c r="D4327" s="208"/>
      <c r="E4327" s="208"/>
      <c r="F4327" s="208"/>
    </row>
    <row r="4328" customHeight="true" spans="1:6">
      <c r="A4328"/>
      <c r="B4328" s="242"/>
      <c r="C4328" s="208"/>
      <c r="D4328" s="208"/>
      <c r="E4328" s="208"/>
      <c r="F4328" s="208"/>
    </row>
    <row r="4329" customHeight="true" spans="1:6">
      <c r="A4329"/>
      <c r="B4329" s="242"/>
      <c r="C4329" s="208"/>
      <c r="D4329" s="208"/>
      <c r="E4329" s="208"/>
      <c r="F4329" s="208"/>
    </row>
    <row r="4330" customHeight="true" spans="1:6">
      <c r="A4330"/>
      <c r="B4330" s="242"/>
      <c r="C4330" s="208"/>
      <c r="D4330" s="208"/>
      <c r="E4330" s="208"/>
      <c r="F4330" s="208"/>
    </row>
    <row r="4331" customHeight="true" spans="1:6">
      <c r="A4331"/>
      <c r="B4331" s="242"/>
      <c r="C4331" s="208"/>
      <c r="D4331" s="208"/>
      <c r="E4331" s="208"/>
      <c r="F4331" s="208"/>
    </row>
    <row r="4332" customHeight="true" spans="1:6">
      <c r="A4332"/>
      <c r="B4332" s="242"/>
      <c r="C4332" s="208"/>
      <c r="D4332" s="208"/>
      <c r="E4332" s="208"/>
      <c r="F4332" s="208"/>
    </row>
    <row r="4333" customHeight="true" spans="1:6">
      <c r="A4333"/>
      <c r="B4333" s="242"/>
      <c r="C4333" s="208"/>
      <c r="D4333" s="208"/>
      <c r="E4333" s="208"/>
      <c r="F4333" s="208"/>
    </row>
    <row r="4334" customHeight="true" spans="1:6">
      <c r="A4334"/>
      <c r="B4334" s="242"/>
      <c r="C4334" s="208"/>
      <c r="D4334" s="208"/>
      <c r="E4334" s="208"/>
      <c r="F4334" s="208"/>
    </row>
    <row r="4335" customHeight="true" spans="1:6">
      <c r="A4335"/>
      <c r="B4335" s="242"/>
      <c r="C4335" s="208"/>
      <c r="D4335" s="208"/>
      <c r="E4335" s="208"/>
      <c r="F4335" s="208"/>
    </row>
    <row r="4336" customHeight="true" spans="1:6">
      <c r="A4336"/>
      <c r="B4336" s="242"/>
      <c r="C4336" s="208"/>
      <c r="D4336" s="208"/>
      <c r="E4336" s="208"/>
      <c r="F4336" s="208"/>
    </row>
    <row r="4337" customHeight="true" spans="1:6">
      <c r="A4337"/>
      <c r="B4337" s="242"/>
      <c r="C4337" s="208"/>
      <c r="D4337" s="208"/>
      <c r="E4337" s="208"/>
      <c r="F4337" s="208"/>
    </row>
    <row r="4338" customHeight="true" spans="1:6">
      <c r="A4338"/>
      <c r="B4338" s="242"/>
      <c r="C4338" s="208"/>
      <c r="D4338" s="208"/>
      <c r="E4338" s="208"/>
      <c r="F4338" s="208"/>
    </row>
    <row r="4339" customHeight="true" spans="1:6">
      <c r="A4339"/>
      <c r="B4339" s="242"/>
      <c r="C4339" s="208"/>
      <c r="D4339" s="208"/>
      <c r="E4339" s="208"/>
      <c r="F4339" s="208"/>
    </row>
    <row r="4340" customHeight="true" spans="1:6">
      <c r="A4340"/>
      <c r="B4340" s="242"/>
      <c r="C4340" s="208"/>
      <c r="D4340" s="208"/>
      <c r="E4340" s="208"/>
      <c r="F4340" s="208"/>
    </row>
    <row r="4341" customHeight="true" spans="1:6">
      <c r="A4341"/>
      <c r="B4341" s="242"/>
      <c r="C4341" s="208"/>
      <c r="D4341" s="208"/>
      <c r="E4341" s="208"/>
      <c r="F4341" s="208"/>
    </row>
    <row r="4342" customHeight="true" spans="1:6">
      <c r="A4342"/>
      <c r="B4342" s="242"/>
      <c r="C4342" s="208"/>
      <c r="D4342" s="208"/>
      <c r="E4342" s="208"/>
      <c r="F4342" s="208"/>
    </row>
    <row r="4343" customHeight="true" spans="1:6">
      <c r="A4343"/>
      <c r="B4343" s="242"/>
      <c r="C4343" s="208"/>
      <c r="D4343" s="208"/>
      <c r="E4343" s="208"/>
      <c r="F4343" s="208"/>
    </row>
    <row r="4344" customHeight="true" spans="1:6">
      <c r="A4344"/>
      <c r="B4344" s="242"/>
      <c r="C4344" s="208"/>
      <c r="D4344" s="208"/>
      <c r="E4344" s="208"/>
      <c r="F4344" s="208"/>
    </row>
    <row r="4345" customHeight="true" spans="1:6">
      <c r="A4345"/>
      <c r="B4345" s="242"/>
      <c r="C4345" s="208"/>
      <c r="D4345" s="208"/>
      <c r="E4345" s="208"/>
      <c r="F4345" s="208"/>
    </row>
    <row r="4346" customHeight="true" spans="1:6">
      <c r="A4346"/>
      <c r="B4346" s="242"/>
      <c r="C4346" s="208"/>
      <c r="D4346" s="208"/>
      <c r="E4346" s="208"/>
      <c r="F4346" s="208"/>
    </row>
    <row r="4347" customHeight="true" spans="1:6">
      <c r="A4347"/>
      <c r="B4347" s="242"/>
      <c r="C4347" s="208"/>
      <c r="D4347" s="208"/>
      <c r="E4347" s="208"/>
      <c r="F4347" s="208"/>
    </row>
    <row r="4348" customHeight="true" spans="1:6">
      <c r="A4348"/>
      <c r="B4348" s="242"/>
      <c r="C4348" s="208"/>
      <c r="D4348" s="208"/>
      <c r="E4348" s="208"/>
      <c r="F4348" s="208"/>
    </row>
    <row r="4349" customHeight="true" spans="1:6">
      <c r="A4349"/>
      <c r="B4349" s="242"/>
      <c r="C4349" s="208"/>
      <c r="D4349" s="208"/>
      <c r="E4349" s="208"/>
      <c r="F4349" s="208"/>
    </row>
    <row r="4350" customHeight="true" spans="1:6">
      <c r="A4350"/>
      <c r="B4350" s="242"/>
      <c r="C4350" s="208"/>
      <c r="D4350" s="208"/>
      <c r="E4350" s="208"/>
      <c r="F4350" s="208"/>
    </row>
    <row r="4351" customHeight="true" spans="1:6">
      <c r="A4351"/>
      <c r="B4351" s="242"/>
      <c r="C4351" s="208"/>
      <c r="D4351" s="208"/>
      <c r="E4351" s="208"/>
      <c r="F4351" s="208"/>
    </row>
    <row r="4352" customHeight="true" spans="1:6">
      <c r="A4352"/>
      <c r="B4352" s="242"/>
      <c r="C4352" s="208"/>
      <c r="D4352" s="208"/>
      <c r="E4352" s="208"/>
      <c r="F4352" s="208"/>
    </row>
    <row r="4353" customHeight="true" spans="1:6">
      <c r="A4353"/>
      <c r="B4353" s="242"/>
      <c r="C4353" s="208"/>
      <c r="D4353" s="208"/>
      <c r="E4353" s="208"/>
      <c r="F4353" s="208"/>
    </row>
    <row r="4354" customHeight="true" spans="1:6">
      <c r="A4354"/>
      <c r="B4354" s="242"/>
      <c r="C4354" s="208"/>
      <c r="D4354" s="208"/>
      <c r="E4354" s="208"/>
      <c r="F4354" s="208"/>
    </row>
    <row r="4355" customHeight="true" spans="1:6">
      <c r="A4355"/>
      <c r="B4355" s="242"/>
      <c r="C4355" s="208"/>
      <c r="D4355" s="208"/>
      <c r="E4355" s="208"/>
      <c r="F4355" s="208"/>
    </row>
    <row r="4356" customHeight="true" spans="1:6">
      <c r="A4356"/>
      <c r="B4356" s="242"/>
      <c r="C4356" s="208"/>
      <c r="D4356" s="208"/>
      <c r="E4356" s="208"/>
      <c r="F4356" s="208"/>
    </row>
    <row r="4357" customHeight="true" spans="1:6">
      <c r="A4357"/>
      <c r="B4357" s="242"/>
      <c r="C4357" s="208"/>
      <c r="D4357" s="208"/>
      <c r="E4357" s="208"/>
      <c r="F4357" s="208"/>
    </row>
    <row r="4358" customHeight="true" spans="1:6">
      <c r="A4358"/>
      <c r="B4358" s="242"/>
      <c r="C4358" s="208"/>
      <c r="D4358" s="208"/>
      <c r="E4358" s="208"/>
      <c r="F4358" s="208"/>
    </row>
    <row r="4359" customHeight="true" spans="1:6">
      <c r="A4359"/>
      <c r="B4359" s="242"/>
      <c r="C4359" s="208"/>
      <c r="D4359" s="208"/>
      <c r="E4359" s="208"/>
      <c r="F4359" s="208"/>
    </row>
    <row r="4360" customHeight="true" spans="1:6">
      <c r="A4360"/>
      <c r="B4360" s="242"/>
      <c r="C4360" s="208"/>
      <c r="D4360" s="208"/>
      <c r="E4360" s="208"/>
      <c r="F4360" s="208"/>
    </row>
    <row r="4361" customHeight="true" spans="1:6">
      <c r="A4361"/>
      <c r="B4361" s="242"/>
      <c r="C4361" s="208"/>
      <c r="D4361" s="208"/>
      <c r="E4361" s="208"/>
      <c r="F4361" s="208"/>
    </row>
    <row r="4362" customHeight="true" spans="1:6">
      <c r="A4362"/>
      <c r="B4362" s="242"/>
      <c r="C4362" s="208"/>
      <c r="D4362" s="208"/>
      <c r="E4362" s="208"/>
      <c r="F4362" s="208"/>
    </row>
    <row r="4363" customHeight="true" spans="1:6">
      <c r="A4363"/>
      <c r="B4363" s="242"/>
      <c r="C4363" s="208"/>
      <c r="D4363" s="208"/>
      <c r="E4363" s="208"/>
      <c r="F4363" s="208"/>
    </row>
    <row r="4364" customHeight="true" spans="1:6">
      <c r="A4364"/>
      <c r="B4364" s="242"/>
      <c r="C4364" s="208"/>
      <c r="D4364" s="208"/>
      <c r="E4364" s="208"/>
      <c r="F4364" s="208"/>
    </row>
    <row r="4365" customHeight="true" spans="1:6">
      <c r="A4365"/>
      <c r="B4365" s="242"/>
      <c r="C4365" s="208"/>
      <c r="D4365" s="208"/>
      <c r="E4365" s="208"/>
      <c r="F4365" s="208"/>
    </row>
    <row r="4366" customHeight="true" spans="1:6">
      <c r="A4366"/>
      <c r="B4366" s="242"/>
      <c r="C4366" s="208"/>
      <c r="D4366" s="208"/>
      <c r="E4366" s="208"/>
      <c r="F4366" s="208"/>
    </row>
    <row r="4367" customHeight="true" spans="1:6">
      <c r="A4367"/>
      <c r="B4367" s="242"/>
      <c r="C4367" s="208"/>
      <c r="D4367" s="208"/>
      <c r="E4367" s="208"/>
      <c r="F4367" s="208"/>
    </row>
    <row r="4368" customHeight="true" spans="1:6">
      <c r="A4368"/>
      <c r="B4368" s="242"/>
      <c r="C4368" s="208"/>
      <c r="D4368" s="208"/>
      <c r="E4368" s="208"/>
      <c r="F4368" s="208"/>
    </row>
    <row r="4369" customHeight="true" spans="1:6">
      <c r="A4369"/>
      <c r="B4369" s="242"/>
      <c r="C4369" s="208"/>
      <c r="D4369" s="208"/>
      <c r="E4369" s="208"/>
      <c r="F4369" s="208"/>
    </row>
    <row r="4370" customHeight="true" spans="1:6">
      <c r="A4370"/>
      <c r="B4370" s="242"/>
      <c r="C4370" s="208"/>
      <c r="D4370" s="208"/>
      <c r="E4370" s="208"/>
      <c r="F4370" s="208"/>
    </row>
    <row r="4371" customHeight="true" spans="1:6">
      <c r="A4371"/>
      <c r="B4371" s="242"/>
      <c r="C4371" s="208"/>
      <c r="D4371" s="208"/>
      <c r="E4371" s="208"/>
      <c r="F4371" s="208"/>
    </row>
    <row r="4372" customHeight="true" spans="1:6">
      <c r="A4372"/>
      <c r="B4372" s="242"/>
      <c r="C4372" s="208"/>
      <c r="D4372" s="208"/>
      <c r="E4372" s="208"/>
      <c r="F4372" s="208"/>
    </row>
    <row r="4373" customHeight="true" spans="1:6">
      <c r="A4373"/>
      <c r="B4373" s="242"/>
      <c r="C4373" s="208"/>
      <c r="D4373" s="208"/>
      <c r="E4373" s="208"/>
      <c r="F4373" s="208"/>
    </row>
    <row r="4374" customHeight="true" spans="1:6">
      <c r="A4374"/>
      <c r="B4374" s="242"/>
      <c r="C4374" s="208"/>
      <c r="D4374" s="208"/>
      <c r="E4374" s="208"/>
      <c r="F4374" s="208"/>
    </row>
    <row r="4375" customHeight="true" spans="1:6">
      <c r="A4375"/>
      <c r="B4375" s="242"/>
      <c r="C4375" s="208"/>
      <c r="D4375" s="208"/>
      <c r="E4375" s="208"/>
      <c r="F4375" s="208"/>
    </row>
    <row r="4376" customHeight="true" spans="1:6">
      <c r="A4376"/>
      <c r="B4376" s="242"/>
      <c r="C4376" s="208"/>
      <c r="D4376" s="208"/>
      <c r="E4376" s="208"/>
      <c r="F4376" s="208"/>
    </row>
    <row r="4377" customHeight="true" spans="1:6">
      <c r="A4377"/>
      <c r="B4377" s="242"/>
      <c r="C4377" s="208"/>
      <c r="D4377" s="208"/>
      <c r="E4377" s="208"/>
      <c r="F4377" s="208"/>
    </row>
    <row r="4378" customHeight="true" spans="1:6">
      <c r="A4378"/>
      <c r="B4378" s="242"/>
      <c r="C4378" s="208"/>
      <c r="D4378" s="208"/>
      <c r="E4378" s="208"/>
      <c r="F4378" s="208"/>
    </row>
    <row r="4379" customHeight="true" spans="1:6">
      <c r="A4379"/>
      <c r="B4379" s="242"/>
      <c r="C4379" s="208"/>
      <c r="D4379" s="208"/>
      <c r="E4379" s="208"/>
      <c r="F4379" s="208"/>
    </row>
    <row r="4380" customHeight="true" spans="1:6">
      <c r="A4380"/>
      <c r="B4380" s="242"/>
      <c r="C4380" s="208"/>
      <c r="D4380" s="208"/>
      <c r="E4380" s="208"/>
      <c r="F4380" s="208"/>
    </row>
    <row r="4381" customHeight="true" spans="1:6">
      <c r="A4381"/>
      <c r="B4381" s="242"/>
      <c r="C4381" s="208"/>
      <c r="D4381" s="208"/>
      <c r="E4381" s="208"/>
      <c r="F4381" s="208"/>
    </row>
    <row r="4382" customHeight="true" spans="1:6">
      <c r="A4382"/>
      <c r="B4382" s="242"/>
      <c r="C4382" s="208"/>
      <c r="D4382" s="208"/>
      <c r="E4382" s="208"/>
      <c r="F4382" s="208"/>
    </row>
    <row r="4383" customHeight="true" spans="1:6">
      <c r="A4383"/>
      <c r="B4383" s="242"/>
      <c r="C4383" s="208"/>
      <c r="D4383" s="208"/>
      <c r="E4383" s="208"/>
      <c r="F4383" s="208"/>
    </row>
    <row r="4384" customHeight="true" spans="1:6">
      <c r="A4384"/>
      <c r="B4384" s="242"/>
      <c r="C4384" s="208"/>
      <c r="D4384" s="208"/>
      <c r="E4384" s="208"/>
      <c r="F4384" s="208"/>
    </row>
    <row r="4385" customHeight="true" spans="1:6">
      <c r="A4385"/>
      <c r="B4385" s="242"/>
      <c r="C4385" s="208"/>
      <c r="D4385" s="208"/>
      <c r="E4385" s="208"/>
      <c r="F4385" s="208"/>
    </row>
    <row r="4386" customHeight="true" spans="1:6">
      <c r="A4386"/>
      <c r="B4386" s="242"/>
      <c r="C4386" s="208"/>
      <c r="D4386" s="208"/>
      <c r="E4386" s="208"/>
      <c r="F4386" s="208"/>
    </row>
    <row r="4387" customHeight="true" spans="1:6">
      <c r="A4387"/>
      <c r="B4387" s="242"/>
      <c r="C4387" s="208"/>
      <c r="D4387" s="208"/>
      <c r="E4387" s="208"/>
      <c r="F4387" s="208"/>
    </row>
    <row r="4388" customHeight="true" spans="1:6">
      <c r="A4388"/>
      <c r="B4388" s="242"/>
      <c r="C4388" s="208"/>
      <c r="D4388" s="208"/>
      <c r="E4388" s="208"/>
      <c r="F4388" s="208"/>
    </row>
    <row r="4389" customHeight="true" spans="1:6">
      <c r="A4389"/>
      <c r="B4389" s="242"/>
      <c r="C4389" s="208"/>
      <c r="D4389" s="208"/>
      <c r="E4389" s="208"/>
      <c r="F4389" s="208"/>
    </row>
    <row r="4390" customHeight="true" spans="1:6">
      <c r="A4390"/>
      <c r="B4390" s="242"/>
      <c r="C4390" s="208"/>
      <c r="D4390" s="208"/>
      <c r="E4390" s="208"/>
      <c r="F4390" s="208"/>
    </row>
    <row r="4391" customHeight="true" spans="1:6">
      <c r="A4391"/>
      <c r="B4391" s="242"/>
      <c r="C4391" s="208"/>
      <c r="D4391" s="208"/>
      <c r="E4391" s="208"/>
      <c r="F4391" s="208"/>
    </row>
    <row r="4392" customHeight="true" spans="1:6">
      <c r="A4392"/>
      <c r="B4392" s="242"/>
      <c r="C4392" s="208"/>
      <c r="D4392" s="208"/>
      <c r="E4392" s="208"/>
      <c r="F4392" s="208"/>
    </row>
    <row r="4393" customHeight="true" spans="1:6">
      <c r="A4393"/>
      <c r="B4393" s="242"/>
      <c r="C4393" s="208"/>
      <c r="D4393" s="208"/>
      <c r="E4393" s="208"/>
      <c r="F4393" s="208"/>
    </row>
    <row r="4394" customHeight="true" spans="1:6">
      <c r="A4394"/>
      <c r="B4394" s="242"/>
      <c r="C4394" s="208"/>
      <c r="D4394" s="208"/>
      <c r="E4394" s="208"/>
      <c r="F4394" s="208"/>
    </row>
    <row r="4395" customHeight="true" spans="1:6">
      <c r="A4395"/>
      <c r="B4395" s="242"/>
      <c r="C4395" s="208"/>
      <c r="D4395" s="208"/>
      <c r="E4395" s="208"/>
      <c r="F4395" s="208"/>
    </row>
    <row r="4396" customHeight="true" spans="1:6">
      <c r="A4396"/>
      <c r="B4396" s="242"/>
      <c r="C4396" s="208"/>
      <c r="D4396" s="208"/>
      <c r="E4396" s="208"/>
      <c r="F4396" s="208"/>
    </row>
    <row r="4397" customHeight="true" spans="1:6">
      <c r="A4397"/>
      <c r="B4397" s="242"/>
      <c r="C4397" s="208"/>
      <c r="D4397" s="208"/>
      <c r="E4397" s="208"/>
      <c r="F4397" s="208"/>
    </row>
    <row r="4398" customHeight="true" spans="1:6">
      <c r="A4398"/>
      <c r="B4398" s="242"/>
      <c r="C4398" s="208"/>
      <c r="D4398" s="208"/>
      <c r="E4398" s="208"/>
      <c r="F4398" s="208"/>
    </row>
    <row r="4399" customHeight="true" spans="1:6">
      <c r="A4399"/>
      <c r="B4399" s="242"/>
      <c r="C4399" s="208"/>
      <c r="D4399" s="208"/>
      <c r="E4399" s="208"/>
      <c r="F4399" s="208"/>
    </row>
    <row r="4400" customHeight="true" spans="1:6">
      <c r="A4400"/>
      <c r="B4400" s="242"/>
      <c r="C4400" s="208"/>
      <c r="D4400" s="208"/>
      <c r="E4400" s="208"/>
      <c r="F4400" s="208"/>
    </row>
    <row r="4401" customHeight="true" spans="1:6">
      <c r="A4401"/>
      <c r="B4401" s="242"/>
      <c r="C4401" s="208"/>
      <c r="D4401" s="208"/>
      <c r="E4401" s="208"/>
      <c r="F4401" s="208"/>
    </row>
    <row r="4402" customHeight="true" spans="1:6">
      <c r="A4402"/>
      <c r="B4402" s="242"/>
      <c r="C4402" s="208"/>
      <c r="D4402" s="208"/>
      <c r="E4402" s="208"/>
      <c r="F4402" s="208"/>
    </row>
    <row r="4403" customHeight="true" spans="1:6">
      <c r="A4403"/>
      <c r="B4403" s="242"/>
      <c r="C4403" s="208"/>
      <c r="D4403" s="208"/>
      <c r="E4403" s="208"/>
      <c r="F4403" s="208"/>
    </row>
    <row r="4404" customHeight="true" spans="1:6">
      <c r="A4404"/>
      <c r="B4404" s="242"/>
      <c r="C4404" s="208"/>
      <c r="D4404" s="208"/>
      <c r="E4404" s="208"/>
      <c r="F4404" s="208"/>
    </row>
    <row r="4405" customHeight="true" spans="1:6">
      <c r="A4405"/>
      <c r="B4405" s="242"/>
      <c r="C4405" s="208"/>
      <c r="D4405" s="208"/>
      <c r="E4405" s="208"/>
      <c r="F4405" s="208"/>
    </row>
    <row r="4406" customHeight="true" spans="1:6">
      <c r="A4406"/>
      <c r="B4406" s="242"/>
      <c r="C4406" s="208"/>
      <c r="D4406" s="208"/>
      <c r="E4406" s="208"/>
      <c r="F4406" s="208"/>
    </row>
    <row r="4407" customHeight="true" spans="1:6">
      <c r="A4407"/>
      <c r="B4407" s="242"/>
      <c r="C4407" s="208"/>
      <c r="D4407" s="208"/>
      <c r="E4407" s="208"/>
      <c r="F4407" s="208"/>
    </row>
    <row r="4408" customHeight="true" spans="1:6">
      <c r="A4408"/>
      <c r="B4408" s="242"/>
      <c r="C4408" s="208"/>
      <c r="D4408" s="208"/>
      <c r="E4408" s="208"/>
      <c r="F4408" s="208"/>
    </row>
    <row r="4409" customHeight="true" spans="1:6">
      <c r="A4409"/>
      <c r="B4409" s="242"/>
      <c r="C4409" s="208"/>
      <c r="D4409" s="208"/>
      <c r="E4409" s="208"/>
      <c r="F4409" s="208"/>
    </row>
    <row r="4410" customHeight="true" spans="1:6">
      <c r="A4410"/>
      <c r="B4410" s="242"/>
      <c r="C4410" s="208"/>
      <c r="D4410" s="208"/>
      <c r="E4410" s="208"/>
      <c r="F4410" s="208"/>
    </row>
    <row r="4411" customHeight="true" spans="1:6">
      <c r="A4411"/>
      <c r="B4411" s="242"/>
      <c r="C4411" s="208"/>
      <c r="D4411" s="208"/>
      <c r="E4411" s="208"/>
      <c r="F4411" s="208"/>
    </row>
    <row r="4412" customHeight="true" spans="1:6">
      <c r="A4412"/>
      <c r="B4412" s="242"/>
      <c r="C4412" s="208"/>
      <c r="D4412" s="208"/>
      <c r="E4412" s="208"/>
      <c r="F4412" s="208"/>
    </row>
    <row r="4413" customHeight="true" spans="1:6">
      <c r="A4413"/>
      <c r="B4413" s="242"/>
      <c r="C4413" s="208"/>
      <c r="D4413" s="208"/>
      <c r="E4413" s="208"/>
      <c r="F4413" s="208"/>
    </row>
    <row r="4414" customHeight="true" spans="1:6">
      <c r="A4414"/>
      <c r="B4414" s="242"/>
      <c r="C4414" s="208"/>
      <c r="D4414" s="208"/>
      <c r="E4414" s="208"/>
      <c r="F4414" s="208"/>
    </row>
    <row r="4415" customHeight="true" spans="1:6">
      <c r="A4415"/>
      <c r="B4415" s="242"/>
      <c r="C4415" s="208"/>
      <c r="D4415" s="208"/>
      <c r="E4415" s="208"/>
      <c r="F4415" s="208"/>
    </row>
    <row r="4416" customHeight="true" spans="1:6">
      <c r="A4416"/>
      <c r="B4416" s="242"/>
      <c r="C4416" s="208"/>
      <c r="D4416" s="208"/>
      <c r="E4416" s="208"/>
      <c r="F4416" s="208"/>
    </row>
    <row r="4417" customHeight="true" spans="1:6">
      <c r="A4417"/>
      <c r="B4417" s="242"/>
      <c r="C4417" s="208"/>
      <c r="D4417" s="208"/>
      <c r="E4417" s="208"/>
      <c r="F4417" s="208"/>
    </row>
    <row r="4418" customHeight="true" spans="1:6">
      <c r="A4418"/>
      <c r="B4418" s="242"/>
      <c r="C4418" s="208"/>
      <c r="D4418" s="208"/>
      <c r="E4418" s="208"/>
      <c r="F4418" s="208"/>
    </row>
    <row r="4419" customHeight="true" spans="1:6">
      <c r="A4419"/>
      <c r="B4419" s="242"/>
      <c r="C4419" s="208"/>
      <c r="D4419" s="208"/>
      <c r="E4419" s="208"/>
      <c r="F4419" s="208"/>
    </row>
    <row r="4420" customHeight="true" spans="1:6">
      <c r="A4420"/>
      <c r="B4420" s="242"/>
      <c r="C4420" s="208"/>
      <c r="D4420" s="208"/>
      <c r="E4420" s="208"/>
      <c r="F4420" s="208"/>
    </row>
    <row r="4421" customHeight="true" spans="1:6">
      <c r="A4421"/>
      <c r="B4421" s="242"/>
      <c r="C4421" s="208"/>
      <c r="D4421" s="208"/>
      <c r="E4421" s="208"/>
      <c r="F4421" s="208"/>
    </row>
    <row r="4422" customHeight="true" spans="1:6">
      <c r="A4422"/>
      <c r="B4422" s="242"/>
      <c r="C4422" s="208"/>
      <c r="D4422" s="208"/>
      <c r="E4422" s="208"/>
      <c r="F4422" s="208"/>
    </row>
    <row r="4423" customHeight="true" spans="1:6">
      <c r="A4423"/>
      <c r="B4423" s="242"/>
      <c r="C4423" s="208"/>
      <c r="D4423" s="208"/>
      <c r="E4423" s="208"/>
      <c r="F4423" s="208"/>
    </row>
    <row r="4424" customHeight="true" spans="1:6">
      <c r="A4424"/>
      <c r="B4424" s="242"/>
      <c r="C4424" s="208"/>
      <c r="D4424" s="208"/>
      <c r="E4424" s="208"/>
      <c r="F4424" s="208"/>
    </row>
    <row r="4425" customHeight="true" spans="1:6">
      <c r="A4425"/>
      <c r="B4425" s="242"/>
      <c r="C4425" s="208"/>
      <c r="D4425" s="208"/>
      <c r="E4425" s="208"/>
      <c r="F4425" s="208"/>
    </row>
    <row r="4426" customHeight="true" spans="1:6">
      <c r="A4426"/>
      <c r="B4426" s="242"/>
      <c r="C4426" s="208"/>
      <c r="D4426" s="208"/>
      <c r="E4426" s="208"/>
      <c r="F4426" s="208"/>
    </row>
    <row r="4427" customHeight="true" spans="1:6">
      <c r="A4427"/>
      <c r="B4427" s="242"/>
      <c r="C4427" s="208"/>
      <c r="D4427" s="208"/>
      <c r="E4427" s="208"/>
      <c r="F4427" s="208"/>
    </row>
    <row r="4428" customHeight="true" spans="1:6">
      <c r="A4428"/>
      <c r="B4428" s="242"/>
      <c r="C4428" s="208"/>
      <c r="D4428" s="208"/>
      <c r="E4428" s="208"/>
      <c r="F4428" s="208"/>
    </row>
    <row r="4429" customHeight="true" spans="1:6">
      <c r="A4429"/>
      <c r="B4429" s="242"/>
      <c r="C4429" s="208"/>
      <c r="D4429" s="208"/>
      <c r="E4429" s="208"/>
      <c r="F4429" s="208"/>
    </row>
    <row r="4430" customHeight="true" spans="1:6">
      <c r="A4430"/>
      <c r="B4430" s="242"/>
      <c r="C4430" s="208"/>
      <c r="D4430" s="208"/>
      <c r="E4430" s="208"/>
      <c r="F4430" s="208"/>
    </row>
    <row r="4431" customHeight="true" spans="1:6">
      <c r="A4431"/>
      <c r="B4431" s="242"/>
      <c r="C4431" s="208"/>
      <c r="D4431" s="208"/>
      <c r="E4431" s="208"/>
      <c r="F4431" s="208"/>
    </row>
    <row r="4432" customHeight="true" spans="1:6">
      <c r="A4432"/>
      <c r="B4432" s="242"/>
      <c r="C4432" s="208"/>
      <c r="D4432" s="208"/>
      <c r="E4432" s="208"/>
      <c r="F4432" s="208"/>
    </row>
    <row r="4433" customHeight="true" spans="1:6">
      <c r="A4433"/>
      <c r="B4433" s="242"/>
      <c r="C4433" s="208"/>
      <c r="D4433" s="208"/>
      <c r="E4433" s="208"/>
      <c r="F4433" s="208"/>
    </row>
    <row r="4434" customHeight="true" spans="1:6">
      <c r="A4434"/>
      <c r="B4434" s="242"/>
      <c r="C4434" s="208"/>
      <c r="D4434" s="208"/>
      <c r="E4434" s="208"/>
      <c r="F4434" s="208"/>
    </row>
    <row r="4435" customHeight="true" spans="1:6">
      <c r="A4435"/>
      <c r="B4435" s="242"/>
      <c r="C4435" s="208"/>
      <c r="D4435" s="208"/>
      <c r="E4435" s="208"/>
      <c r="F4435" s="208"/>
    </row>
    <row r="4436" customHeight="true" spans="1:6">
      <c r="A4436"/>
      <c r="B4436" s="242"/>
      <c r="C4436" s="208"/>
      <c r="D4436" s="208"/>
      <c r="E4436" s="208"/>
      <c r="F4436" s="208"/>
    </row>
    <row r="4437" customHeight="true" spans="1:6">
      <c r="A4437"/>
      <c r="B4437" s="242"/>
      <c r="C4437" s="208"/>
      <c r="D4437" s="208"/>
      <c r="E4437" s="208"/>
      <c r="F4437" s="208"/>
    </row>
    <row r="4438" customHeight="true" spans="1:6">
      <c r="A4438"/>
      <c r="B4438" s="242"/>
      <c r="C4438" s="208"/>
      <c r="D4438" s="208"/>
      <c r="E4438" s="208"/>
      <c r="F4438" s="208"/>
    </row>
    <row r="4439" customHeight="true" spans="1:6">
      <c r="A4439"/>
      <c r="B4439" s="242"/>
      <c r="C4439" s="208"/>
      <c r="D4439" s="208"/>
      <c r="E4439" s="208"/>
      <c r="F4439" s="208"/>
    </row>
    <row r="4440" customHeight="true" spans="1:6">
      <c r="A4440"/>
      <c r="B4440" s="242"/>
      <c r="C4440" s="208"/>
      <c r="D4440" s="208"/>
      <c r="E4440" s="208"/>
      <c r="F4440" s="208"/>
    </row>
    <row r="4441" customHeight="true" spans="1:6">
      <c r="A4441"/>
      <c r="B4441" s="242"/>
      <c r="C4441" s="208"/>
      <c r="D4441" s="208"/>
      <c r="E4441" s="208"/>
      <c r="F4441" s="208"/>
    </row>
    <row r="4442" customHeight="true" spans="1:6">
      <c r="A4442"/>
      <c r="B4442" s="242"/>
      <c r="C4442" s="208"/>
      <c r="D4442" s="208"/>
      <c r="E4442" s="208"/>
      <c r="F4442" s="208"/>
    </row>
    <row r="4443" customHeight="true" spans="1:6">
      <c r="A4443"/>
      <c r="B4443" s="242"/>
      <c r="C4443" s="208"/>
      <c r="D4443" s="208"/>
      <c r="E4443" s="208"/>
      <c r="F4443" s="208"/>
    </row>
    <row r="4444" customHeight="true" spans="1:6">
      <c r="A4444"/>
      <c r="B4444" s="242"/>
      <c r="C4444" s="208"/>
      <c r="D4444" s="208"/>
      <c r="E4444" s="208"/>
      <c r="F4444" s="208"/>
    </row>
    <row r="4445" customHeight="true" spans="1:6">
      <c r="A4445"/>
      <c r="B4445" s="242"/>
      <c r="C4445" s="208"/>
      <c r="D4445" s="208"/>
      <c r="E4445" s="208"/>
      <c r="F4445" s="208"/>
    </row>
    <row r="4446" customHeight="true" spans="1:6">
      <c r="A4446"/>
      <c r="B4446" s="242"/>
      <c r="C4446" s="208"/>
      <c r="D4446" s="208"/>
      <c r="E4446" s="208"/>
      <c r="F4446" s="208"/>
    </row>
    <row r="4447" customHeight="true" spans="1:6">
      <c r="A4447"/>
      <c r="B4447" s="242"/>
      <c r="C4447" s="208"/>
      <c r="D4447" s="208"/>
      <c r="E4447" s="208"/>
      <c r="F4447" s="208"/>
    </row>
    <row r="4448" customHeight="true" spans="1:6">
      <c r="A4448"/>
      <c r="B4448" s="242"/>
      <c r="C4448" s="208"/>
      <c r="D4448" s="208"/>
      <c r="E4448" s="208"/>
      <c r="F4448" s="208"/>
    </row>
    <row r="4449" customHeight="true" spans="1:6">
      <c r="A4449"/>
      <c r="B4449" s="242"/>
      <c r="C4449" s="208"/>
      <c r="D4449" s="208"/>
      <c r="E4449" s="208"/>
      <c r="F4449" s="208"/>
    </row>
    <row r="4450" customHeight="true" spans="1:6">
      <c r="A4450"/>
      <c r="B4450" s="242"/>
      <c r="C4450" s="208"/>
      <c r="D4450" s="208"/>
      <c r="E4450" s="208"/>
      <c r="F4450" s="208"/>
    </row>
    <row r="4451" customHeight="true" spans="1:6">
      <c r="A4451"/>
      <c r="B4451" s="242"/>
      <c r="C4451" s="208"/>
      <c r="D4451" s="208"/>
      <c r="E4451" s="208"/>
      <c r="F4451" s="208"/>
    </row>
    <row r="4452" customHeight="true" spans="1:6">
      <c r="A4452"/>
      <c r="B4452" s="242"/>
      <c r="C4452" s="208"/>
      <c r="D4452" s="208"/>
      <c r="E4452" s="208"/>
      <c r="F4452" s="208"/>
    </row>
    <row r="4453" customHeight="true" spans="1:6">
      <c r="A4453"/>
      <c r="B4453" s="242"/>
      <c r="C4453" s="208"/>
      <c r="D4453" s="208"/>
      <c r="E4453" s="208"/>
      <c r="F4453" s="208"/>
    </row>
    <row r="4454" customHeight="true" spans="1:6">
      <c r="A4454"/>
      <c r="B4454" s="242"/>
      <c r="C4454" s="208"/>
      <c r="D4454" s="208"/>
      <c r="E4454" s="208"/>
      <c r="F4454" s="208"/>
    </row>
    <row r="4455" customHeight="true" spans="1:6">
      <c r="A4455"/>
      <c r="B4455" s="242"/>
      <c r="C4455" s="208"/>
      <c r="D4455" s="208"/>
      <c r="E4455" s="208"/>
      <c r="F4455" s="208"/>
    </row>
    <row r="4456" customHeight="true" spans="1:6">
      <c r="A4456"/>
      <c r="B4456" s="242"/>
      <c r="C4456" s="208"/>
      <c r="D4456" s="208"/>
      <c r="E4456" s="208"/>
      <c r="F4456" s="208"/>
    </row>
    <row r="4457" customHeight="true" spans="1:6">
      <c r="A4457"/>
      <c r="B4457" s="242"/>
      <c r="C4457" s="208"/>
      <c r="D4457" s="208"/>
      <c r="E4457" s="208"/>
      <c r="F4457" s="208"/>
    </row>
    <row r="4458" customHeight="true" spans="1:6">
      <c r="A4458"/>
      <c r="B4458" s="242"/>
      <c r="C4458" s="208"/>
      <c r="D4458" s="208"/>
      <c r="E4458" s="208"/>
      <c r="F4458" s="208"/>
    </row>
    <row r="4459" customHeight="true" spans="1:6">
      <c r="A4459"/>
      <c r="B4459" s="242"/>
      <c r="C4459" s="208"/>
      <c r="D4459" s="208"/>
      <c r="E4459" s="208"/>
      <c r="F4459" s="208"/>
    </row>
    <row r="4460" customHeight="true" spans="1:6">
      <c r="A4460"/>
      <c r="B4460" s="242"/>
      <c r="C4460" s="208"/>
      <c r="D4460" s="208"/>
      <c r="E4460" s="208"/>
      <c r="F4460" s="208"/>
    </row>
    <row r="4461" customHeight="true" spans="1:6">
      <c r="A4461"/>
      <c r="B4461" s="242"/>
      <c r="C4461" s="208"/>
      <c r="D4461" s="208"/>
      <c r="E4461" s="208"/>
      <c r="F4461" s="208"/>
    </row>
    <row r="4462" customHeight="true" spans="1:6">
      <c r="A4462"/>
      <c r="B4462" s="242"/>
      <c r="C4462" s="208"/>
      <c r="D4462" s="208"/>
      <c r="E4462" s="208"/>
      <c r="F4462" s="208"/>
    </row>
    <row r="4463" customHeight="true" spans="1:6">
      <c r="A4463"/>
      <c r="B4463" s="242"/>
      <c r="C4463" s="208"/>
      <c r="D4463" s="208"/>
      <c r="E4463" s="208"/>
      <c r="F4463" s="208"/>
    </row>
    <row r="4464" customHeight="true" spans="1:6">
      <c r="A4464"/>
      <c r="B4464" s="242"/>
      <c r="C4464" s="208"/>
      <c r="D4464" s="208"/>
      <c r="E4464" s="208"/>
      <c r="F4464" s="208"/>
    </row>
    <row r="4465" customHeight="true" spans="1:6">
      <c r="A4465"/>
      <c r="B4465" s="242"/>
      <c r="C4465" s="208"/>
      <c r="D4465" s="208"/>
      <c r="E4465" s="208"/>
      <c r="F4465" s="208"/>
    </row>
    <row r="4466" customHeight="true" spans="1:6">
      <c r="A4466"/>
      <c r="B4466" s="242"/>
      <c r="C4466" s="208"/>
      <c r="D4466" s="208"/>
      <c r="E4466" s="208"/>
      <c r="F4466" s="208"/>
    </row>
    <row r="4467" customHeight="true" spans="1:6">
      <c r="A4467"/>
      <c r="B4467" s="242"/>
      <c r="C4467" s="208"/>
      <c r="D4467" s="208"/>
      <c r="E4467" s="208"/>
      <c r="F4467" s="208"/>
    </row>
    <row r="4468" customHeight="true" spans="1:6">
      <c r="A4468"/>
      <c r="B4468" s="242"/>
      <c r="C4468" s="208"/>
      <c r="D4468" s="208"/>
      <c r="E4468" s="208"/>
      <c r="F4468" s="208"/>
    </row>
    <row r="4469" customHeight="true" spans="1:6">
      <c r="A4469"/>
      <c r="B4469" s="242"/>
      <c r="C4469" s="208"/>
      <c r="D4469" s="208"/>
      <c r="E4469" s="208"/>
      <c r="F4469" s="208"/>
    </row>
    <row r="4470" customHeight="true" spans="1:6">
      <c r="A4470"/>
      <c r="B4470" s="242"/>
      <c r="C4470" s="208"/>
      <c r="D4470" s="208"/>
      <c r="E4470" s="208"/>
      <c r="F4470" s="208"/>
    </row>
    <row r="4471" customHeight="true" spans="1:6">
      <c r="A4471"/>
      <c r="B4471" s="242"/>
      <c r="C4471" s="208"/>
      <c r="D4471" s="208"/>
      <c r="E4471" s="208"/>
      <c r="F4471" s="208"/>
    </row>
    <row r="4472" customHeight="true" spans="1:6">
      <c r="A4472"/>
      <c r="B4472" s="242"/>
      <c r="C4472" s="208"/>
      <c r="D4472" s="208"/>
      <c r="E4472" s="208"/>
      <c r="F4472" s="208"/>
    </row>
    <row r="4473" customHeight="true" spans="1:6">
      <c r="A4473"/>
      <c r="B4473" s="242"/>
      <c r="C4473" s="208"/>
      <c r="D4473" s="208"/>
      <c r="E4473" s="208"/>
      <c r="F4473" s="208"/>
    </row>
    <row r="4474" customHeight="true" spans="1:6">
      <c r="A4474"/>
      <c r="B4474" s="242"/>
      <c r="C4474" s="208"/>
      <c r="D4474" s="208"/>
      <c r="E4474" s="208"/>
      <c r="F4474" s="208"/>
    </row>
    <row r="4475" customHeight="true" spans="1:6">
      <c r="A4475"/>
      <c r="B4475" s="242"/>
      <c r="C4475" s="208"/>
      <c r="D4475" s="208"/>
      <c r="E4475" s="208"/>
      <c r="F4475" s="208"/>
    </row>
    <row r="4476" customHeight="true" spans="1:6">
      <c r="A4476"/>
      <c r="B4476" s="242"/>
      <c r="C4476" s="208"/>
      <c r="D4476" s="208"/>
      <c r="E4476" s="208"/>
      <c r="F4476" s="208"/>
    </row>
    <row r="4477" customHeight="true" spans="1:6">
      <c r="A4477"/>
      <c r="B4477" s="242"/>
      <c r="C4477" s="208"/>
      <c r="D4477" s="208"/>
      <c r="E4477" s="208"/>
      <c r="F4477" s="208"/>
    </row>
    <row r="4478" customHeight="true" spans="1:6">
      <c r="A4478"/>
      <c r="B4478" s="242"/>
      <c r="C4478" s="208"/>
      <c r="D4478" s="208"/>
      <c r="E4478" s="208"/>
      <c r="F4478" s="208"/>
    </row>
    <row r="4479" customHeight="true" spans="1:6">
      <c r="A4479"/>
      <c r="B4479" s="242"/>
      <c r="C4479" s="208"/>
      <c r="D4479" s="208"/>
      <c r="E4479" s="208"/>
      <c r="F4479" s="208"/>
    </row>
    <row r="4480" customHeight="true" spans="1:6">
      <c r="A4480"/>
      <c r="B4480" s="242"/>
      <c r="C4480" s="208"/>
      <c r="D4480" s="208"/>
      <c r="E4480" s="208"/>
      <c r="F4480" s="208"/>
    </row>
    <row r="4481" customHeight="true" spans="1:6">
      <c r="A4481"/>
      <c r="B4481" s="242"/>
      <c r="C4481" s="208"/>
      <c r="D4481" s="208"/>
      <c r="E4481" s="208"/>
      <c r="F4481" s="208"/>
    </row>
    <row r="4482" customHeight="true" spans="1:6">
      <c r="A4482"/>
      <c r="B4482" s="242"/>
      <c r="C4482" s="208"/>
      <c r="D4482" s="208"/>
      <c r="E4482" s="208"/>
      <c r="F4482" s="208"/>
    </row>
    <row r="4483" customHeight="true" spans="1:6">
      <c r="A4483"/>
      <c r="B4483" s="242"/>
      <c r="C4483" s="208"/>
      <c r="D4483" s="208"/>
      <c r="E4483" s="208"/>
      <c r="F4483" s="208"/>
    </row>
    <row r="4484" customHeight="true" spans="1:6">
      <c r="A4484"/>
      <c r="B4484" s="242"/>
      <c r="C4484" s="208"/>
      <c r="D4484" s="208"/>
      <c r="E4484" s="208"/>
      <c r="F4484" s="208"/>
    </row>
    <row r="4485" customHeight="true" spans="1:6">
      <c r="A4485"/>
      <c r="B4485" s="242"/>
      <c r="C4485" s="208"/>
      <c r="D4485" s="208"/>
      <c r="E4485" s="208"/>
      <c r="F4485" s="208"/>
    </row>
    <row r="4486" customHeight="true" spans="1:6">
      <c r="A4486"/>
      <c r="B4486" s="242"/>
      <c r="C4486" s="208"/>
      <c r="D4486" s="208"/>
      <c r="E4486" s="208"/>
      <c r="F4486" s="208"/>
    </row>
    <row r="4487" customHeight="true" spans="1:6">
      <c r="A4487"/>
      <c r="B4487" s="242"/>
      <c r="C4487" s="208"/>
      <c r="D4487" s="208"/>
      <c r="E4487" s="208"/>
      <c r="F4487" s="208"/>
    </row>
    <row r="4488" customHeight="true" spans="1:6">
      <c r="A4488"/>
      <c r="B4488" s="242"/>
      <c r="C4488" s="208"/>
      <c r="D4488" s="208"/>
      <c r="E4488" s="208"/>
      <c r="F4488" s="208"/>
    </row>
    <row r="4489" customHeight="true" spans="1:6">
      <c r="A4489"/>
      <c r="B4489" s="242"/>
      <c r="C4489" s="208"/>
      <c r="D4489" s="208"/>
      <c r="E4489" s="208"/>
      <c r="F4489" s="208"/>
    </row>
    <row r="4490" customHeight="true" spans="1:6">
      <c r="A4490"/>
      <c r="B4490" s="242"/>
      <c r="C4490" s="208"/>
      <c r="D4490" s="208"/>
      <c r="E4490" s="208"/>
      <c r="F4490" s="208"/>
    </row>
    <row r="4491" customHeight="true" spans="1:6">
      <c r="A4491"/>
      <c r="B4491" s="242"/>
      <c r="C4491" s="208"/>
      <c r="D4491" s="208"/>
      <c r="E4491" s="208"/>
      <c r="F4491" s="208"/>
    </row>
    <row r="4492" customHeight="true" spans="1:6">
      <c r="A4492"/>
      <c r="B4492" s="242"/>
      <c r="C4492" s="208"/>
      <c r="D4492" s="208"/>
      <c r="E4492" s="208"/>
      <c r="F4492" s="208"/>
    </row>
    <row r="4493" customHeight="true" spans="1:6">
      <c r="A4493"/>
      <c r="B4493" s="242"/>
      <c r="C4493" s="208"/>
      <c r="D4493" s="208"/>
      <c r="E4493" s="208"/>
      <c r="F4493" s="208"/>
    </row>
    <row r="4494" customHeight="true" spans="1:6">
      <c r="A4494"/>
      <c r="B4494" s="242"/>
      <c r="C4494" s="208"/>
      <c r="D4494" s="208"/>
      <c r="E4494" s="208"/>
      <c r="F4494" s="208"/>
    </row>
    <row r="4495" customHeight="true" spans="1:6">
      <c r="A4495"/>
      <c r="B4495" s="242"/>
      <c r="C4495" s="208"/>
      <c r="D4495" s="208"/>
      <c r="E4495" s="208"/>
      <c r="F4495" s="208"/>
    </row>
    <row r="4496" customHeight="true" spans="1:6">
      <c r="A4496"/>
      <c r="B4496" s="242"/>
      <c r="C4496" s="208"/>
      <c r="D4496" s="208"/>
      <c r="E4496" s="208"/>
      <c r="F4496" s="208"/>
    </row>
    <row r="4497" customHeight="true" spans="1:6">
      <c r="A4497"/>
      <c r="B4497" s="242"/>
      <c r="C4497" s="208"/>
      <c r="D4497" s="208"/>
      <c r="E4497" s="208"/>
      <c r="F4497" s="208"/>
    </row>
    <row r="4498" customHeight="true" spans="1:6">
      <c r="A4498"/>
      <c r="B4498" s="242"/>
      <c r="C4498" s="208"/>
      <c r="D4498" s="208"/>
      <c r="E4498" s="208"/>
      <c r="F4498" s="208"/>
    </row>
    <row r="4499" customHeight="true" spans="1:6">
      <c r="A4499"/>
      <c r="B4499" s="242"/>
      <c r="C4499" s="208"/>
      <c r="D4499" s="208"/>
      <c r="E4499" s="208"/>
      <c r="F4499" s="208"/>
    </row>
    <row r="4500" customHeight="true" spans="1:6">
      <c r="A4500"/>
      <c r="B4500" s="242"/>
      <c r="C4500" s="208"/>
      <c r="D4500" s="208"/>
      <c r="E4500" s="208"/>
      <c r="F4500" s="208"/>
    </row>
    <row r="4501" customHeight="true" spans="1:6">
      <c r="A4501"/>
      <c r="B4501" s="242"/>
      <c r="C4501" s="208"/>
      <c r="D4501" s="208"/>
      <c r="E4501" s="208"/>
      <c r="F4501" s="208"/>
    </row>
    <row r="4502" customHeight="true" spans="1:6">
      <c r="A4502"/>
      <c r="B4502" s="242"/>
      <c r="C4502" s="208"/>
      <c r="D4502" s="208"/>
      <c r="E4502" s="208"/>
      <c r="F4502" s="208"/>
    </row>
    <row r="4503" customHeight="true" spans="1:6">
      <c r="A4503"/>
      <c r="B4503" s="242"/>
      <c r="C4503" s="208"/>
      <c r="D4503" s="208"/>
      <c r="E4503" s="208"/>
      <c r="F4503" s="208"/>
    </row>
    <row r="4504" customHeight="true" spans="1:6">
      <c r="A4504"/>
      <c r="B4504" s="242"/>
      <c r="C4504" s="208"/>
      <c r="D4504" s="208"/>
      <c r="E4504" s="208"/>
      <c r="F4504" s="208"/>
    </row>
    <row r="4505" customHeight="true" spans="1:6">
      <c r="A4505"/>
      <c r="B4505" s="242"/>
      <c r="C4505" s="208"/>
      <c r="D4505" s="208"/>
      <c r="E4505" s="208"/>
      <c r="F4505" s="208"/>
    </row>
    <row r="4506" customHeight="true" spans="1:6">
      <c r="A4506"/>
      <c r="B4506" s="242"/>
      <c r="C4506" s="208"/>
      <c r="D4506" s="208"/>
      <c r="E4506" s="208"/>
      <c r="F4506" s="208"/>
    </row>
    <row r="4507" customHeight="true" spans="1:6">
      <c r="A4507"/>
      <c r="B4507" s="242"/>
      <c r="C4507" s="208"/>
      <c r="D4507" s="208"/>
      <c r="E4507" s="208"/>
      <c r="F4507" s="208"/>
    </row>
    <row r="4508" customHeight="true" spans="1:6">
      <c r="A4508"/>
      <c r="B4508" s="242"/>
      <c r="C4508" s="208"/>
      <c r="D4508" s="208"/>
      <c r="E4508" s="208"/>
      <c r="F4508" s="208"/>
    </row>
    <row r="4509" customHeight="true" spans="1:6">
      <c r="A4509"/>
      <c r="B4509" s="242"/>
      <c r="C4509" s="208"/>
      <c r="D4509" s="208"/>
      <c r="E4509" s="208"/>
      <c r="F4509" s="208"/>
    </row>
    <row r="4510" customHeight="true" spans="1:6">
      <c r="A4510"/>
      <c r="B4510" s="242"/>
      <c r="C4510" s="208"/>
      <c r="D4510" s="208"/>
      <c r="E4510" s="208"/>
      <c r="F4510" s="208"/>
    </row>
    <row r="4511" customHeight="true" spans="1:6">
      <c r="A4511"/>
      <c r="B4511" s="242"/>
      <c r="C4511" s="208"/>
      <c r="D4511" s="208"/>
      <c r="E4511" s="208"/>
      <c r="F4511" s="208"/>
    </row>
    <row r="4512" customHeight="true" spans="1:6">
      <c r="A4512"/>
      <c r="B4512" s="242"/>
      <c r="C4512" s="208"/>
      <c r="D4512" s="208"/>
      <c r="E4512" s="208"/>
      <c r="F4512" s="208"/>
    </row>
    <row r="4513" customHeight="true" spans="1:6">
      <c r="A4513"/>
      <c r="B4513" s="242"/>
      <c r="C4513" s="208"/>
      <c r="D4513" s="208"/>
      <c r="E4513" s="208"/>
      <c r="F4513" s="208"/>
    </row>
    <row r="4514" customHeight="true" spans="1:6">
      <c r="A4514"/>
      <c r="B4514" s="242"/>
      <c r="C4514" s="208"/>
      <c r="D4514" s="208"/>
      <c r="E4514" s="208"/>
      <c r="F4514" s="208"/>
    </row>
    <row r="4515" customHeight="true" spans="1:6">
      <c r="A4515"/>
      <c r="B4515" s="242"/>
      <c r="C4515" s="208"/>
      <c r="D4515" s="208"/>
      <c r="E4515" s="208"/>
      <c r="F4515" s="208"/>
    </row>
    <row r="4516" customHeight="true" spans="1:6">
      <c r="A4516"/>
      <c r="B4516" s="242"/>
      <c r="C4516" s="208"/>
      <c r="D4516" s="208"/>
      <c r="E4516" s="208"/>
      <c r="F4516" s="208"/>
    </row>
    <row r="4517" customHeight="true" spans="1:6">
      <c r="A4517"/>
      <c r="B4517" s="242"/>
      <c r="C4517" s="208"/>
      <c r="D4517" s="208"/>
      <c r="E4517" s="208"/>
      <c r="F4517" s="208"/>
    </row>
    <row r="4518" customHeight="true" spans="1:6">
      <c r="A4518"/>
      <c r="B4518" s="242"/>
      <c r="C4518" s="208"/>
      <c r="D4518" s="208"/>
      <c r="E4518" s="208"/>
      <c r="F4518" s="208"/>
    </row>
    <row r="4519" customHeight="true" spans="1:6">
      <c r="A4519"/>
      <c r="B4519" s="242"/>
      <c r="C4519" s="208"/>
      <c r="D4519" s="208"/>
      <c r="E4519" s="208"/>
      <c r="F4519" s="208"/>
    </row>
    <row r="4520" customHeight="true" spans="1:6">
      <c r="A4520"/>
      <c r="B4520" s="242"/>
      <c r="C4520" s="208"/>
      <c r="D4520" s="208"/>
      <c r="E4520" s="208"/>
      <c r="F4520" s="208"/>
    </row>
    <row r="4521" customHeight="true" spans="1:6">
      <c r="A4521"/>
      <c r="B4521" s="242"/>
      <c r="C4521" s="208"/>
      <c r="D4521" s="208"/>
      <c r="E4521" s="208"/>
      <c r="F4521" s="208"/>
    </row>
    <row r="4522" customHeight="true" spans="1:6">
      <c r="A4522"/>
      <c r="B4522" s="242"/>
      <c r="C4522" s="208"/>
      <c r="D4522" s="208"/>
      <c r="E4522" s="208"/>
      <c r="F4522" s="208"/>
    </row>
    <row r="4523" customHeight="true" spans="1:6">
      <c r="A4523"/>
      <c r="B4523" s="242"/>
      <c r="C4523" s="208"/>
      <c r="D4523" s="208"/>
      <c r="E4523" s="208"/>
      <c r="F4523" s="208"/>
    </row>
    <row r="4524" customHeight="true" spans="1:6">
      <c r="A4524"/>
      <c r="B4524" s="242"/>
      <c r="C4524" s="208"/>
      <c r="D4524" s="208"/>
      <c r="E4524" s="208"/>
      <c r="F4524" s="208"/>
    </row>
    <row r="4525" customHeight="true" spans="1:6">
      <c r="A4525"/>
      <c r="B4525" s="242"/>
      <c r="C4525" s="208"/>
      <c r="D4525" s="208"/>
      <c r="E4525" s="208"/>
      <c r="F4525" s="208"/>
    </row>
    <row r="4526" customHeight="true" spans="1:6">
      <c r="A4526"/>
      <c r="B4526" s="242"/>
      <c r="C4526" s="208"/>
      <c r="D4526" s="208"/>
      <c r="E4526" s="208"/>
      <c r="F4526" s="208"/>
    </row>
    <row r="4527" customHeight="true" spans="1:6">
      <c r="A4527"/>
      <c r="B4527" s="242"/>
      <c r="C4527" s="208"/>
      <c r="D4527" s="208"/>
      <c r="E4527" s="208"/>
      <c r="F4527" s="208"/>
    </row>
    <row r="4528" customHeight="true" spans="1:6">
      <c r="A4528"/>
      <c r="B4528" s="242"/>
      <c r="C4528" s="208"/>
      <c r="D4528" s="208"/>
      <c r="E4528" s="208"/>
      <c r="F4528" s="208"/>
    </row>
    <row r="4529" customHeight="true" spans="1:6">
      <c r="A4529"/>
      <c r="B4529" s="242"/>
      <c r="C4529" s="208"/>
      <c r="D4529" s="208"/>
      <c r="E4529" s="208"/>
      <c r="F4529" s="208"/>
    </row>
    <row r="4530" customHeight="true" spans="1:6">
      <c r="A4530"/>
      <c r="B4530" s="242"/>
      <c r="C4530" s="208"/>
      <c r="D4530" s="208"/>
      <c r="E4530" s="208"/>
      <c r="F4530" s="208"/>
    </row>
    <row r="4531" customHeight="true" spans="1:6">
      <c r="A4531"/>
      <c r="B4531" s="242"/>
      <c r="C4531" s="208"/>
      <c r="D4531" s="208"/>
      <c r="E4531" s="208"/>
      <c r="F4531" s="208"/>
    </row>
    <row r="4532" customHeight="true" spans="1:6">
      <c r="A4532"/>
      <c r="B4532" s="242"/>
      <c r="C4532" s="208"/>
      <c r="D4532" s="208"/>
      <c r="E4532" s="208"/>
      <c r="F4532" s="208"/>
    </row>
    <row r="4533" customHeight="true" spans="1:6">
      <c r="A4533"/>
      <c r="B4533" s="242"/>
      <c r="C4533" s="208"/>
      <c r="D4533" s="208"/>
      <c r="E4533" s="208"/>
      <c r="F4533" s="208"/>
    </row>
    <row r="4534" customHeight="true" spans="1:6">
      <c r="A4534"/>
      <c r="B4534" s="242"/>
      <c r="C4534" s="208"/>
      <c r="D4534" s="208"/>
      <c r="E4534" s="208"/>
      <c r="F4534" s="208"/>
    </row>
    <row r="4535" customHeight="true" spans="1:6">
      <c r="A4535"/>
      <c r="B4535" s="242"/>
      <c r="C4535" s="208"/>
      <c r="D4535" s="208"/>
      <c r="E4535" s="208"/>
      <c r="F4535" s="208"/>
    </row>
    <row r="4536" customHeight="true" spans="1:6">
      <c r="A4536"/>
      <c r="B4536" s="242"/>
      <c r="C4536" s="208"/>
      <c r="D4536" s="208"/>
      <c r="E4536" s="208"/>
      <c r="F4536" s="208"/>
    </row>
    <row r="4537" customHeight="true" spans="1:6">
      <c r="A4537"/>
      <c r="B4537" s="242"/>
      <c r="C4537" s="208"/>
      <c r="D4537" s="208"/>
      <c r="E4537" s="208"/>
      <c r="F4537" s="208"/>
    </row>
    <row r="4538" customHeight="true" spans="1:6">
      <c r="A4538"/>
      <c r="B4538" s="242"/>
      <c r="C4538" s="208"/>
      <c r="D4538" s="208"/>
      <c r="E4538" s="208"/>
      <c r="F4538" s="208"/>
    </row>
    <row r="4539" customHeight="true" spans="1:6">
      <c r="A4539"/>
      <c r="B4539" s="242"/>
      <c r="C4539" s="208"/>
      <c r="D4539" s="208"/>
      <c r="E4539" s="208"/>
      <c r="F4539" s="208"/>
    </row>
    <row r="4540" customHeight="true" spans="1:6">
      <c r="A4540"/>
      <c r="B4540" s="242"/>
      <c r="C4540" s="208"/>
      <c r="D4540" s="208"/>
      <c r="E4540" s="208"/>
      <c r="F4540" s="208"/>
    </row>
    <row r="4541" customHeight="true" spans="1:6">
      <c r="A4541"/>
      <c r="B4541" s="242"/>
      <c r="C4541" s="208"/>
      <c r="D4541" s="208"/>
      <c r="E4541" s="208"/>
      <c r="F4541" s="208"/>
    </row>
    <row r="4542" customHeight="true" spans="1:6">
      <c r="A4542"/>
      <c r="B4542" s="242"/>
      <c r="C4542" s="208"/>
      <c r="D4542" s="208"/>
      <c r="E4542" s="208"/>
      <c r="F4542" s="208"/>
    </row>
    <row r="4543" customHeight="true" spans="1:6">
      <c r="A4543"/>
      <c r="B4543" s="242"/>
      <c r="C4543" s="208"/>
      <c r="D4543" s="208"/>
      <c r="E4543" s="208"/>
      <c r="F4543" s="208"/>
    </row>
    <row r="4544" customHeight="true" spans="1:6">
      <c r="A4544"/>
      <c r="B4544" s="242"/>
      <c r="C4544" s="208"/>
      <c r="D4544" s="208"/>
      <c r="E4544" s="208"/>
      <c r="F4544" s="208"/>
    </row>
    <row r="4545" customHeight="true" spans="1:6">
      <c r="A4545"/>
      <c r="B4545" s="242"/>
      <c r="C4545" s="208"/>
      <c r="D4545" s="208"/>
      <c r="E4545" s="208"/>
      <c r="F4545" s="208"/>
    </row>
    <row r="4546" customHeight="true" spans="1:6">
      <c r="A4546"/>
      <c r="B4546" s="242"/>
      <c r="C4546" s="208"/>
      <c r="D4546" s="208"/>
      <c r="E4546" s="208"/>
      <c r="F4546" s="208"/>
    </row>
    <row r="4547" customHeight="true" spans="1:6">
      <c r="A4547"/>
      <c r="B4547" s="242"/>
      <c r="C4547" s="208"/>
      <c r="D4547" s="208"/>
      <c r="E4547" s="208"/>
      <c r="F4547" s="208"/>
    </row>
    <row r="4548" customHeight="true" spans="1:6">
      <c r="A4548"/>
      <c r="B4548" s="242"/>
      <c r="C4548" s="208"/>
      <c r="D4548" s="208"/>
      <c r="E4548" s="208"/>
      <c r="F4548" s="208"/>
    </row>
    <row r="4549" customHeight="true" spans="1:6">
      <c r="A4549"/>
      <c r="B4549" s="242"/>
      <c r="C4549" s="208"/>
      <c r="D4549" s="208"/>
      <c r="E4549" s="208"/>
      <c r="F4549" s="208"/>
    </row>
    <row r="4550" customHeight="true" spans="1:6">
      <c r="A4550"/>
      <c r="B4550" s="242"/>
      <c r="C4550" s="208"/>
      <c r="D4550" s="208"/>
      <c r="E4550" s="208"/>
      <c r="F4550" s="208"/>
    </row>
    <row r="4551" customHeight="true" spans="1:6">
      <c r="A4551"/>
      <c r="B4551" s="242"/>
      <c r="C4551" s="208"/>
      <c r="D4551" s="208"/>
      <c r="E4551" s="208"/>
      <c r="F4551" s="208"/>
    </row>
    <row r="4552" customHeight="true" spans="1:6">
      <c r="A4552"/>
      <c r="B4552" s="242"/>
      <c r="C4552" s="208"/>
      <c r="D4552" s="208"/>
      <c r="E4552" s="208"/>
      <c r="F4552" s="208"/>
    </row>
    <row r="4553" customHeight="true" spans="1:6">
      <c r="A4553"/>
      <c r="B4553" s="242"/>
      <c r="C4553" s="208"/>
      <c r="D4553" s="208"/>
      <c r="E4553" s="208"/>
      <c r="F4553" s="208"/>
    </row>
    <row r="4554" customHeight="true" spans="1:6">
      <c r="A4554"/>
      <c r="B4554" s="242"/>
      <c r="C4554" s="208"/>
      <c r="D4554" s="208"/>
      <c r="E4554" s="208"/>
      <c r="F4554" s="208"/>
    </row>
    <row r="4555" customHeight="true" spans="1:6">
      <c r="A4555"/>
      <c r="B4555" s="242"/>
      <c r="C4555" s="208"/>
      <c r="D4555" s="208"/>
      <c r="E4555" s="208"/>
      <c r="F4555" s="208"/>
    </row>
    <row r="4556" customHeight="true" spans="1:6">
      <c r="A4556"/>
      <c r="B4556" s="242"/>
      <c r="C4556" s="208"/>
      <c r="D4556" s="208"/>
      <c r="E4556" s="208"/>
      <c r="F4556" s="208"/>
    </row>
    <row r="4557" customHeight="true" spans="1:6">
      <c r="A4557"/>
      <c r="B4557" s="242"/>
      <c r="C4557" s="208"/>
      <c r="D4557" s="208"/>
      <c r="E4557" s="208"/>
      <c r="F4557" s="208"/>
    </row>
    <row r="4558" customHeight="true" spans="1:6">
      <c r="A4558"/>
      <c r="B4558" s="242"/>
      <c r="C4558" s="208"/>
      <c r="D4558" s="208"/>
      <c r="E4558" s="208"/>
      <c r="F4558" s="208"/>
    </row>
    <row r="4559" customHeight="true" spans="1:6">
      <c r="A4559"/>
      <c r="B4559" s="242"/>
      <c r="C4559" s="208"/>
      <c r="D4559" s="208"/>
      <c r="E4559" s="208"/>
      <c r="F4559" s="208"/>
    </row>
    <row r="4560" customHeight="true" spans="1:6">
      <c r="A4560"/>
      <c r="B4560" s="242"/>
      <c r="C4560" s="208"/>
      <c r="D4560" s="208"/>
      <c r="E4560" s="208"/>
      <c r="F4560" s="208"/>
    </row>
    <row r="4561" customHeight="true" spans="1:6">
      <c r="A4561"/>
      <c r="B4561" s="242"/>
      <c r="C4561" s="208"/>
      <c r="D4561" s="208"/>
      <c r="E4561" s="208"/>
      <c r="F4561" s="208"/>
    </row>
    <row r="4562" customHeight="true" spans="1:6">
      <c r="A4562"/>
      <c r="B4562" s="242"/>
      <c r="C4562" s="208"/>
      <c r="D4562" s="208"/>
      <c r="E4562" s="208"/>
      <c r="F4562" s="208"/>
    </row>
    <row r="4563" customHeight="true" spans="1:6">
      <c r="A4563"/>
      <c r="B4563" s="242"/>
      <c r="C4563" s="208"/>
      <c r="D4563" s="208"/>
      <c r="E4563" s="208"/>
      <c r="F4563" s="208"/>
    </row>
    <row r="4564" customHeight="true" spans="1:6">
      <c r="A4564"/>
      <c r="B4564" s="242"/>
      <c r="C4564" s="208"/>
      <c r="D4564" s="208"/>
      <c r="E4564" s="208"/>
      <c r="F4564" s="208"/>
    </row>
    <row r="4565" customHeight="true" spans="1:6">
      <c r="A4565"/>
      <c r="B4565" s="242"/>
      <c r="C4565" s="208"/>
      <c r="D4565" s="208"/>
      <c r="E4565" s="208"/>
      <c r="F4565" s="208"/>
    </row>
    <row r="4566" customHeight="true" spans="1:6">
      <c r="A4566"/>
      <c r="B4566" s="242"/>
      <c r="C4566" s="208"/>
      <c r="D4566" s="208"/>
      <c r="E4566" s="208"/>
      <c r="F4566" s="208"/>
    </row>
    <row r="4567" customHeight="true" spans="1:6">
      <c r="A4567"/>
      <c r="B4567" s="242"/>
      <c r="C4567" s="208"/>
      <c r="D4567" s="208"/>
      <c r="E4567" s="208"/>
      <c r="F4567" s="208"/>
    </row>
    <row r="4568" customHeight="true" spans="1:6">
      <c r="A4568"/>
      <c r="B4568" s="242"/>
      <c r="C4568" s="208"/>
      <c r="D4568" s="208"/>
      <c r="E4568" s="208"/>
      <c r="F4568" s="208"/>
    </row>
    <row r="4569" customHeight="true" spans="1:6">
      <c r="A4569"/>
      <c r="B4569" s="242"/>
      <c r="C4569" s="208"/>
      <c r="D4569" s="208"/>
      <c r="E4569" s="208"/>
      <c r="F4569" s="208"/>
    </row>
    <row r="4570" customHeight="true" spans="1:6">
      <c r="A4570"/>
      <c r="B4570" s="242"/>
      <c r="C4570" s="208"/>
      <c r="D4570" s="208"/>
      <c r="E4570" s="208"/>
      <c r="F4570" s="208"/>
    </row>
    <row r="4571" customHeight="true" spans="1:6">
      <c r="A4571"/>
      <c r="B4571" s="242"/>
      <c r="C4571" s="208"/>
      <c r="D4571" s="208"/>
      <c r="E4571" s="208"/>
      <c r="F4571" s="208"/>
    </row>
    <row r="4572" customHeight="true" spans="1:6">
      <c r="A4572"/>
      <c r="B4572" s="242"/>
      <c r="C4572" s="208"/>
      <c r="D4572" s="208"/>
      <c r="E4572" s="208"/>
      <c r="F4572" s="208"/>
    </row>
    <row r="4573" customHeight="true" spans="1:6">
      <c r="A4573"/>
      <c r="B4573" s="242"/>
      <c r="C4573" s="208"/>
      <c r="D4573" s="208"/>
      <c r="E4573" s="208"/>
      <c r="F4573" s="208"/>
    </row>
    <row r="4574" customHeight="true" spans="1:6">
      <c r="A4574"/>
      <c r="B4574" s="242"/>
      <c r="C4574" s="208"/>
      <c r="D4574" s="208"/>
      <c r="E4574" s="208"/>
      <c r="F4574" s="208"/>
    </row>
    <row r="4575" customHeight="true" spans="1:6">
      <c r="A4575"/>
      <c r="B4575" s="242"/>
      <c r="C4575" s="208"/>
      <c r="D4575" s="208"/>
      <c r="E4575" s="208"/>
      <c r="F4575" s="208"/>
    </row>
    <row r="4576" customHeight="true" spans="1:6">
      <c r="A4576"/>
      <c r="B4576" s="242"/>
      <c r="C4576" s="208"/>
      <c r="D4576" s="208"/>
      <c r="E4576" s="208"/>
      <c r="F4576" s="208"/>
    </row>
    <row r="4577" customHeight="true" spans="1:6">
      <c r="A4577"/>
      <c r="B4577" s="242"/>
      <c r="C4577" s="208"/>
      <c r="D4577" s="208"/>
      <c r="E4577" s="208"/>
      <c r="F4577" s="208"/>
    </row>
    <row r="4578" customHeight="true" spans="1:6">
      <c r="A4578"/>
      <c r="B4578" s="242"/>
      <c r="C4578" s="208"/>
      <c r="D4578" s="208"/>
      <c r="E4578" s="208"/>
      <c r="F4578" s="208"/>
    </row>
    <row r="4579" customHeight="true" spans="1:6">
      <c r="A4579"/>
      <c r="B4579" s="242"/>
      <c r="C4579" s="208"/>
      <c r="D4579" s="208"/>
      <c r="E4579" s="208"/>
      <c r="F4579" s="208"/>
    </row>
    <row r="4580" customHeight="true" spans="1:6">
      <c r="A4580"/>
      <c r="B4580" s="242"/>
      <c r="C4580" s="208"/>
      <c r="D4580" s="208"/>
      <c r="E4580" s="208"/>
      <c r="F4580" s="208"/>
    </row>
    <row r="4581" customHeight="true" spans="1:6">
      <c r="A4581"/>
      <c r="B4581" s="242"/>
      <c r="C4581" s="208"/>
      <c r="D4581" s="208"/>
      <c r="E4581" s="208"/>
      <c r="F4581" s="208"/>
    </row>
    <row r="4582" customHeight="true" spans="1:6">
      <c r="A4582"/>
      <c r="B4582" s="242"/>
      <c r="C4582" s="208"/>
      <c r="D4582" s="208"/>
      <c r="E4582" s="208"/>
      <c r="F4582" s="208"/>
    </row>
    <row r="4583" customHeight="true" spans="1:6">
      <c r="A4583"/>
      <c r="B4583" s="242"/>
      <c r="C4583" s="208"/>
      <c r="D4583" s="208"/>
      <c r="E4583" s="208"/>
      <c r="F4583" s="208"/>
    </row>
    <row r="4584" customHeight="true" spans="1:6">
      <c r="A4584"/>
      <c r="B4584" s="242"/>
      <c r="C4584" s="208"/>
      <c r="D4584" s="208"/>
      <c r="E4584" s="208"/>
      <c r="F4584" s="208"/>
    </row>
    <row r="4585" customHeight="true" spans="1:6">
      <c r="A4585"/>
      <c r="B4585" s="242"/>
      <c r="C4585" s="208"/>
      <c r="D4585" s="208"/>
      <c r="E4585" s="208"/>
      <c r="F4585" s="208"/>
    </row>
    <row r="4586" customHeight="true" spans="1:6">
      <c r="A4586"/>
      <c r="B4586" s="242"/>
      <c r="C4586" s="208"/>
      <c r="D4586" s="208"/>
      <c r="E4586" s="208"/>
      <c r="F4586" s="208"/>
    </row>
    <row r="4587" customHeight="true" spans="1:6">
      <c r="A4587"/>
      <c r="B4587" s="242"/>
      <c r="C4587" s="208"/>
      <c r="D4587" s="208"/>
      <c r="E4587" s="208"/>
      <c r="F4587" s="208"/>
    </row>
    <row r="4588" customHeight="true" spans="1:6">
      <c r="A4588"/>
      <c r="B4588" s="242"/>
      <c r="C4588" s="208"/>
      <c r="D4588" s="208"/>
      <c r="E4588" s="208"/>
      <c r="F4588" s="208"/>
    </row>
    <row r="4589" customHeight="true" spans="1:6">
      <c r="A4589"/>
      <c r="B4589" s="242"/>
      <c r="C4589" s="208"/>
      <c r="D4589" s="208"/>
      <c r="E4589" s="208"/>
      <c r="F4589" s="208"/>
    </row>
    <row r="4590" customHeight="true" spans="1:6">
      <c r="A4590"/>
      <c r="B4590" s="242"/>
      <c r="C4590" s="208"/>
      <c r="D4590" s="208"/>
      <c r="E4590" s="208"/>
      <c r="F4590" s="208"/>
    </row>
    <row r="4591" customHeight="true" spans="1:6">
      <c r="A4591"/>
      <c r="B4591" s="242"/>
      <c r="C4591" s="208"/>
      <c r="D4591" s="208"/>
      <c r="E4591" s="208"/>
      <c r="F4591" s="208"/>
    </row>
    <row r="4592" customHeight="true" spans="1:6">
      <c r="A4592"/>
      <c r="B4592" s="242"/>
      <c r="C4592" s="208"/>
      <c r="D4592" s="208"/>
      <c r="E4592" s="208"/>
      <c r="F4592" s="208"/>
    </row>
    <row r="4593" customHeight="true" spans="1:6">
      <c r="A4593"/>
      <c r="B4593" s="242"/>
      <c r="C4593" s="208"/>
      <c r="D4593" s="208"/>
      <c r="E4593" s="208"/>
      <c r="F4593" s="208"/>
    </row>
    <row r="4594" customHeight="true" spans="1:6">
      <c r="A4594"/>
      <c r="B4594" s="242"/>
      <c r="C4594" s="208"/>
      <c r="D4594" s="208"/>
      <c r="E4594" s="208"/>
      <c r="F4594" s="208"/>
    </row>
    <row r="4595" customHeight="true" spans="1:6">
      <c r="A4595"/>
      <c r="B4595" s="242"/>
      <c r="C4595" s="208"/>
      <c r="D4595" s="208"/>
      <c r="E4595" s="208"/>
      <c r="F4595" s="208"/>
    </row>
    <row r="4596" customHeight="true" spans="1:6">
      <c r="A4596"/>
      <c r="B4596" s="242"/>
      <c r="C4596" s="208"/>
      <c r="D4596" s="208"/>
      <c r="E4596" s="208"/>
      <c r="F4596" s="208"/>
    </row>
    <row r="4597" customHeight="true" spans="1:6">
      <c r="A4597"/>
      <c r="B4597" s="242"/>
      <c r="C4597" s="208"/>
      <c r="D4597" s="208"/>
      <c r="E4597" s="208"/>
      <c r="F4597" s="208"/>
    </row>
    <row r="4598" customHeight="true" spans="1:6">
      <c r="A4598"/>
      <c r="B4598" s="242"/>
      <c r="C4598" s="208"/>
      <c r="D4598" s="208"/>
      <c r="E4598" s="208"/>
      <c r="F4598" s="208"/>
    </row>
    <row r="4599" customHeight="true" spans="1:6">
      <c r="A4599"/>
      <c r="B4599" s="242"/>
      <c r="C4599" s="208"/>
      <c r="D4599" s="208"/>
      <c r="E4599" s="208"/>
      <c r="F4599" s="208"/>
    </row>
    <row r="4600" customHeight="true" spans="1:6">
      <c r="A4600"/>
      <c r="B4600" s="242"/>
      <c r="C4600" s="208"/>
      <c r="D4600" s="208"/>
      <c r="E4600" s="208"/>
      <c r="F4600" s="208"/>
    </row>
    <row r="4601" customHeight="true" spans="1:6">
      <c r="A4601"/>
      <c r="B4601" s="242"/>
      <c r="C4601" s="208"/>
      <c r="D4601" s="208"/>
      <c r="E4601" s="208"/>
      <c r="F4601" s="208"/>
    </row>
    <row r="4602" customHeight="true" spans="1:6">
      <c r="A4602"/>
      <c r="B4602" s="242"/>
      <c r="C4602" s="208"/>
      <c r="D4602" s="208"/>
      <c r="E4602" s="208"/>
      <c r="F4602" s="208"/>
    </row>
    <row r="4603" customHeight="true" spans="1:6">
      <c r="A4603"/>
      <c r="B4603" s="242"/>
      <c r="C4603" s="208"/>
      <c r="D4603" s="208"/>
      <c r="E4603" s="208"/>
      <c r="F4603" s="208"/>
    </row>
    <row r="4604" customHeight="true" spans="1:6">
      <c r="A4604"/>
      <c r="B4604" s="242"/>
      <c r="C4604" s="208"/>
      <c r="D4604" s="208"/>
      <c r="E4604" s="208"/>
      <c r="F4604" s="208"/>
    </row>
    <row r="4605" customHeight="true" spans="1:6">
      <c r="A4605"/>
      <c r="B4605" s="242"/>
      <c r="C4605" s="208"/>
      <c r="D4605" s="208"/>
      <c r="E4605" s="208"/>
      <c r="F4605" s="208"/>
    </row>
    <row r="4606" customHeight="true" spans="1:6">
      <c r="A4606"/>
      <c r="B4606" s="242"/>
      <c r="C4606" s="208"/>
      <c r="D4606" s="208"/>
      <c r="E4606" s="208"/>
      <c r="F4606" s="208"/>
    </row>
    <row r="4607" customHeight="true" spans="1:6">
      <c r="A4607"/>
      <c r="B4607" s="242"/>
      <c r="C4607" s="208"/>
      <c r="D4607" s="208"/>
      <c r="E4607" s="208"/>
      <c r="F4607" s="208"/>
    </row>
    <row r="4608" customHeight="true" spans="1:6">
      <c r="A4608"/>
      <c r="B4608" s="242"/>
      <c r="C4608" s="208"/>
      <c r="D4608" s="208"/>
      <c r="E4608" s="208"/>
      <c r="F4608" s="208"/>
    </row>
    <row r="4609" customHeight="true" spans="1:6">
      <c r="A4609"/>
      <c r="B4609" s="242"/>
      <c r="C4609" s="208"/>
      <c r="D4609" s="208"/>
      <c r="E4609" s="208"/>
      <c r="F4609" s="208"/>
    </row>
    <row r="4610" customHeight="true" spans="1:6">
      <c r="A4610"/>
      <c r="B4610" s="242"/>
      <c r="C4610" s="208"/>
      <c r="D4610" s="208"/>
      <c r="E4610" s="208"/>
      <c r="F4610" s="208"/>
    </row>
    <row r="4611" customHeight="true" spans="1:6">
      <c r="A4611"/>
      <c r="B4611" s="242"/>
      <c r="C4611" s="208"/>
      <c r="D4611" s="208"/>
      <c r="E4611" s="208"/>
      <c r="F4611" s="208"/>
    </row>
    <row r="4612" customHeight="true" spans="1:6">
      <c r="A4612"/>
      <c r="B4612" s="242"/>
      <c r="C4612" s="208"/>
      <c r="D4612" s="208"/>
      <c r="E4612" s="208"/>
      <c r="F4612" s="208"/>
    </row>
    <row r="4613" customHeight="true" spans="1:6">
      <c r="A4613"/>
      <c r="B4613" s="242"/>
      <c r="C4613" s="208"/>
      <c r="D4613" s="208"/>
      <c r="E4613" s="208"/>
      <c r="F4613" s="208"/>
    </row>
    <row r="4614" customHeight="true" spans="1:6">
      <c r="A4614"/>
      <c r="B4614" s="242"/>
      <c r="C4614" s="208"/>
      <c r="D4614" s="208"/>
      <c r="E4614" s="208"/>
      <c r="F4614" s="208"/>
    </row>
    <row r="4615" customHeight="true" spans="1:6">
      <c r="A4615"/>
      <c r="B4615" s="242"/>
      <c r="C4615" s="208"/>
      <c r="D4615" s="208"/>
      <c r="E4615" s="208"/>
      <c r="F4615" s="208"/>
    </row>
    <row r="4616" customHeight="true" spans="1:6">
      <c r="A4616"/>
      <c r="B4616" s="242"/>
      <c r="C4616" s="208"/>
      <c r="D4616" s="208"/>
      <c r="E4616" s="208"/>
      <c r="F4616" s="208"/>
    </row>
    <row r="4617" customHeight="true" spans="1:6">
      <c r="A4617"/>
      <c r="B4617" s="242"/>
      <c r="C4617" s="208"/>
      <c r="D4617" s="208"/>
      <c r="E4617" s="208"/>
      <c r="F4617" s="208"/>
    </row>
    <row r="4618" customHeight="true" spans="1:6">
      <c r="A4618"/>
      <c r="B4618" s="242"/>
      <c r="C4618" s="208"/>
      <c r="D4618" s="208"/>
      <c r="E4618" s="208"/>
      <c r="F4618" s="208"/>
    </row>
    <row r="4619" customHeight="true" spans="1:6">
      <c r="A4619"/>
      <c r="B4619" s="242"/>
      <c r="C4619" s="208"/>
      <c r="D4619" s="208"/>
      <c r="E4619" s="208"/>
      <c r="F4619" s="208"/>
    </row>
    <row r="4620" customHeight="true" spans="1:6">
      <c r="A4620"/>
      <c r="B4620" s="242"/>
      <c r="C4620" s="208"/>
      <c r="D4620" s="208"/>
      <c r="E4620" s="208"/>
      <c r="F4620" s="208"/>
    </row>
    <row r="4621" customHeight="true" spans="1:6">
      <c r="A4621"/>
      <c r="B4621" s="242"/>
      <c r="C4621" s="208"/>
      <c r="D4621" s="208"/>
      <c r="E4621" s="208"/>
      <c r="F4621" s="208"/>
    </row>
    <row r="4622" customHeight="true" spans="1:6">
      <c r="A4622"/>
      <c r="B4622" s="242"/>
      <c r="C4622" s="208"/>
      <c r="D4622" s="208"/>
      <c r="E4622" s="208"/>
      <c r="F4622" s="208"/>
    </row>
    <row r="4623" customHeight="true" spans="1:6">
      <c r="A4623"/>
      <c r="B4623" s="242"/>
      <c r="C4623" s="208"/>
      <c r="D4623" s="208"/>
      <c r="E4623" s="208"/>
      <c r="F4623" s="208"/>
    </row>
    <row r="4624" customHeight="true" spans="1:6">
      <c r="A4624"/>
      <c r="B4624" s="242"/>
      <c r="C4624" s="208"/>
      <c r="D4624" s="208"/>
      <c r="E4624" s="208"/>
      <c r="F4624" s="208"/>
    </row>
    <row r="4625" customHeight="true" spans="1:6">
      <c r="A4625"/>
      <c r="B4625" s="242"/>
      <c r="C4625" s="208"/>
      <c r="D4625" s="208"/>
      <c r="E4625" s="208"/>
      <c r="F4625" s="208"/>
    </row>
    <row r="4626" customHeight="true" spans="1:6">
      <c r="A4626"/>
      <c r="B4626" s="242"/>
      <c r="C4626" s="208"/>
      <c r="D4626" s="208"/>
      <c r="E4626" s="208"/>
      <c r="F4626" s="208"/>
    </row>
    <row r="4627" customHeight="true" spans="1:6">
      <c r="A4627"/>
      <c r="B4627" s="242"/>
      <c r="C4627" s="208"/>
      <c r="D4627" s="208"/>
      <c r="E4627" s="208"/>
      <c r="F4627" s="208"/>
    </row>
    <row r="4628" customHeight="true" spans="1:6">
      <c r="A4628"/>
      <c r="B4628" s="242"/>
      <c r="C4628" s="208"/>
      <c r="D4628" s="208"/>
      <c r="E4628" s="208"/>
      <c r="F4628" s="208"/>
    </row>
    <row r="4629" customHeight="true" spans="1:6">
      <c r="A4629"/>
      <c r="B4629" s="242"/>
      <c r="C4629" s="208"/>
      <c r="D4629" s="208"/>
      <c r="E4629" s="208"/>
      <c r="F4629" s="208"/>
    </row>
    <row r="4630" customHeight="true" spans="1:6">
      <c r="A4630"/>
      <c r="B4630" s="242"/>
      <c r="C4630" s="208"/>
      <c r="D4630" s="208"/>
      <c r="E4630" s="208"/>
      <c r="F4630" s="208"/>
    </row>
    <row r="4631" customHeight="true" spans="1:6">
      <c r="A4631"/>
      <c r="B4631" s="242"/>
      <c r="C4631" s="208"/>
      <c r="D4631" s="208"/>
      <c r="E4631" s="208"/>
      <c r="F4631" s="208"/>
    </row>
    <row r="4632" customHeight="true" spans="1:6">
      <c r="A4632"/>
      <c r="B4632" s="242"/>
      <c r="C4632" s="208"/>
      <c r="D4632" s="208"/>
      <c r="E4632" s="208"/>
      <c r="F4632" s="208"/>
    </row>
    <row r="4633" customHeight="true" spans="1:6">
      <c r="A4633"/>
      <c r="B4633" s="242"/>
      <c r="C4633" s="208"/>
      <c r="D4633" s="208"/>
      <c r="E4633" s="208"/>
      <c r="F4633" s="208"/>
    </row>
    <row r="4634" customHeight="true" spans="1:6">
      <c r="A4634"/>
      <c r="B4634" s="242"/>
      <c r="C4634" s="208"/>
      <c r="D4634" s="208"/>
      <c r="E4634" s="208"/>
      <c r="F4634" s="208"/>
    </row>
    <row r="4635" customHeight="true" spans="1:6">
      <c r="A4635"/>
      <c r="B4635" s="242"/>
      <c r="C4635" s="208"/>
      <c r="D4635" s="208"/>
      <c r="E4635" s="208"/>
      <c r="F4635" s="208"/>
    </row>
    <row r="4636" customHeight="true" spans="1:6">
      <c r="A4636"/>
      <c r="B4636" s="242"/>
      <c r="C4636" s="208"/>
      <c r="D4636" s="208"/>
      <c r="E4636" s="208"/>
      <c r="F4636" s="208"/>
    </row>
    <row r="4637" customHeight="true" spans="1:6">
      <c r="A4637"/>
      <c r="B4637" s="242"/>
      <c r="C4637" s="208"/>
      <c r="D4637" s="208"/>
      <c r="E4637" s="208"/>
      <c r="F4637" s="208"/>
    </row>
    <row r="4638" customHeight="true" spans="1:6">
      <c r="A4638"/>
      <c r="B4638" s="242"/>
      <c r="C4638" s="208"/>
      <c r="D4638" s="208"/>
      <c r="E4638" s="208"/>
      <c r="F4638" s="208"/>
    </row>
    <row r="4639" customHeight="true" spans="1:6">
      <c r="A4639"/>
      <c r="B4639" s="242"/>
      <c r="C4639" s="208"/>
      <c r="D4639" s="208"/>
      <c r="E4639" s="208"/>
      <c r="F4639" s="208"/>
    </row>
    <row r="4640" customHeight="true" spans="1:6">
      <c r="A4640"/>
      <c r="B4640" s="242"/>
      <c r="C4640" s="208"/>
      <c r="D4640" s="208"/>
      <c r="E4640" s="208"/>
      <c r="F4640" s="208"/>
    </row>
    <row r="4641" customHeight="true" spans="1:6">
      <c r="A4641"/>
      <c r="B4641" s="242"/>
      <c r="C4641" s="208"/>
      <c r="D4641" s="208"/>
      <c r="E4641" s="208"/>
      <c r="F4641" s="208"/>
    </row>
    <row r="4642" customHeight="true" spans="1:6">
      <c r="A4642"/>
      <c r="B4642" s="242"/>
      <c r="C4642" s="208"/>
      <c r="D4642" s="208"/>
      <c r="E4642" s="208"/>
      <c r="F4642" s="208"/>
    </row>
    <row r="4643" customHeight="true" spans="1:6">
      <c r="A4643"/>
      <c r="B4643" s="242"/>
      <c r="C4643" s="208"/>
      <c r="D4643" s="208"/>
      <c r="E4643" s="208"/>
      <c r="F4643" s="208"/>
    </row>
    <row r="4644" customHeight="true" spans="1:6">
      <c r="A4644"/>
      <c r="B4644" s="242"/>
      <c r="C4644" s="208"/>
      <c r="D4644" s="208"/>
      <c r="E4644" s="208"/>
      <c r="F4644" s="208"/>
    </row>
    <row r="4645" customHeight="true" spans="1:6">
      <c r="A4645"/>
      <c r="B4645" s="242"/>
      <c r="C4645" s="208"/>
      <c r="D4645" s="208"/>
      <c r="E4645" s="208"/>
      <c r="F4645" s="208"/>
    </row>
    <row r="4646" customHeight="true" spans="1:6">
      <c r="A4646"/>
      <c r="B4646" s="242"/>
      <c r="C4646" s="208"/>
      <c r="D4646" s="208"/>
      <c r="E4646" s="208"/>
      <c r="F4646" s="208"/>
    </row>
    <row r="4647" customHeight="true" spans="1:6">
      <c r="A4647"/>
      <c r="B4647" s="242"/>
      <c r="C4647" s="208"/>
      <c r="D4647" s="208"/>
      <c r="E4647" s="208"/>
      <c r="F4647" s="208"/>
    </row>
    <row r="4648" customHeight="true" spans="1:6">
      <c r="A4648"/>
      <c r="B4648" s="242"/>
      <c r="C4648" s="208"/>
      <c r="D4648" s="208"/>
      <c r="E4648" s="208"/>
      <c r="F4648" s="208"/>
    </row>
    <row r="4649" customHeight="true" spans="1:6">
      <c r="A4649"/>
      <c r="B4649" s="242"/>
      <c r="C4649" s="208"/>
      <c r="D4649" s="208"/>
      <c r="E4649" s="208"/>
      <c r="F4649" s="208"/>
    </row>
    <row r="4650" customHeight="true" spans="1:6">
      <c r="A4650"/>
      <c r="B4650" s="242"/>
      <c r="C4650" s="208"/>
      <c r="D4650" s="208"/>
      <c r="E4650" s="208"/>
      <c r="F4650" s="208"/>
    </row>
    <row r="4651" customHeight="true" spans="1:6">
      <c r="A4651"/>
      <c r="B4651" s="242"/>
      <c r="C4651" s="208"/>
      <c r="D4651" s="208"/>
      <c r="E4651" s="208"/>
      <c r="F4651" s="208"/>
    </row>
    <row r="4652" customHeight="true" spans="1:6">
      <c r="A4652"/>
      <c r="B4652" s="242"/>
      <c r="C4652" s="208"/>
      <c r="D4652" s="208"/>
      <c r="E4652" s="208"/>
      <c r="F4652" s="208"/>
    </row>
    <row r="4653" customHeight="true" spans="1:6">
      <c r="A4653"/>
      <c r="B4653" s="242"/>
      <c r="C4653" s="208"/>
      <c r="D4653" s="208"/>
      <c r="E4653" s="208"/>
      <c r="F4653" s="208"/>
    </row>
    <row r="4654" customHeight="true" spans="1:6">
      <c r="A4654"/>
      <c r="B4654" s="242"/>
      <c r="C4654" s="208"/>
      <c r="D4654" s="208"/>
      <c r="E4654" s="208"/>
      <c r="F4654" s="208"/>
    </row>
    <row r="4655" customHeight="true" spans="1:6">
      <c r="A4655"/>
      <c r="B4655" s="242"/>
      <c r="C4655" s="208"/>
      <c r="D4655" s="208"/>
      <c r="E4655" s="208"/>
      <c r="F4655" s="208"/>
    </row>
    <row r="4656" customHeight="true" spans="1:6">
      <c r="A4656"/>
      <c r="B4656" s="242"/>
      <c r="C4656" s="208"/>
      <c r="D4656" s="208"/>
      <c r="E4656" s="208"/>
      <c r="F4656" s="208"/>
    </row>
    <row r="4657" customHeight="true" spans="1:6">
      <c r="A4657"/>
      <c r="B4657" s="242"/>
      <c r="C4657" s="208"/>
      <c r="D4657" s="208"/>
      <c r="E4657" s="208"/>
      <c r="F4657" s="208"/>
    </row>
    <row r="4658" customHeight="true" spans="1:6">
      <c r="A4658"/>
      <c r="B4658" s="242"/>
      <c r="C4658" s="208"/>
      <c r="D4658" s="208"/>
      <c r="E4658" s="208"/>
      <c r="F4658" s="208"/>
    </row>
    <row r="4659" customHeight="true" spans="1:6">
      <c r="A4659"/>
      <c r="B4659" s="242"/>
      <c r="C4659" s="208"/>
      <c r="D4659" s="208"/>
      <c r="E4659" s="208"/>
      <c r="F4659" s="208"/>
    </row>
    <row r="4660" customHeight="true" spans="1:6">
      <c r="A4660"/>
      <c r="B4660" s="242"/>
      <c r="C4660" s="208"/>
      <c r="D4660" s="208"/>
      <c r="E4660" s="208"/>
      <c r="F4660" s="208"/>
    </row>
    <row r="4661" customHeight="true" spans="1:6">
      <c r="A4661"/>
      <c r="B4661" s="242"/>
      <c r="C4661" s="208"/>
      <c r="D4661" s="208"/>
      <c r="E4661" s="208"/>
      <c r="F4661" s="208"/>
    </row>
    <row r="4662" customHeight="true" spans="1:6">
      <c r="A4662"/>
      <c r="B4662" s="242"/>
      <c r="C4662" s="208"/>
      <c r="D4662" s="208"/>
      <c r="E4662" s="208"/>
      <c r="F4662" s="208"/>
    </row>
    <row r="4663" customHeight="true" spans="1:6">
      <c r="A4663"/>
      <c r="B4663" s="242"/>
      <c r="C4663" s="208"/>
      <c r="D4663" s="208"/>
      <c r="E4663" s="208"/>
      <c r="F4663" s="208"/>
    </row>
    <row r="4664" customHeight="true" spans="1:6">
      <c r="A4664"/>
      <c r="B4664" s="242"/>
      <c r="C4664" s="208"/>
      <c r="D4664" s="208"/>
      <c r="E4664" s="208"/>
      <c r="F4664" s="208"/>
    </row>
    <row r="4665" customHeight="true" spans="1:6">
      <c r="A4665"/>
      <c r="B4665" s="242"/>
      <c r="C4665" s="208"/>
      <c r="D4665" s="208"/>
      <c r="E4665" s="208"/>
      <c r="F4665" s="208"/>
    </row>
    <row r="4666" customHeight="true" spans="1:6">
      <c r="A4666"/>
      <c r="B4666" s="242"/>
      <c r="C4666" s="208"/>
      <c r="D4666" s="208"/>
      <c r="E4666" s="208"/>
      <c r="F4666" s="208"/>
    </row>
    <row r="4667" customHeight="true" spans="1:6">
      <c r="A4667"/>
      <c r="B4667" s="242"/>
      <c r="C4667" s="208"/>
      <c r="D4667" s="208"/>
      <c r="E4667" s="208"/>
      <c r="F4667" s="208"/>
    </row>
    <row r="4668" customHeight="true" spans="1:6">
      <c r="A4668"/>
      <c r="B4668" s="242"/>
      <c r="C4668" s="208"/>
      <c r="D4668" s="208"/>
      <c r="E4668" s="208"/>
      <c r="F4668" s="208"/>
    </row>
    <row r="4669" customHeight="true" spans="1:6">
      <c r="A4669"/>
      <c r="B4669" s="242"/>
      <c r="C4669" s="208"/>
      <c r="D4669" s="208"/>
      <c r="E4669" s="208"/>
      <c r="F4669" s="208"/>
    </row>
    <row r="4670" customHeight="true" spans="1:6">
      <c r="A4670"/>
      <c r="B4670" s="242"/>
      <c r="C4670" s="208"/>
      <c r="D4670" s="208"/>
      <c r="E4670" s="208"/>
      <c r="F4670" s="208"/>
    </row>
    <row r="4671" customHeight="true" spans="1:6">
      <c r="A4671"/>
      <c r="B4671" s="242"/>
      <c r="C4671" s="208"/>
      <c r="D4671" s="208"/>
      <c r="E4671" s="208"/>
      <c r="F4671" s="208"/>
    </row>
    <row r="4672" customHeight="true" spans="1:6">
      <c r="A4672"/>
      <c r="B4672" s="242"/>
      <c r="C4672" s="208"/>
      <c r="D4672" s="208"/>
      <c r="E4672" s="208"/>
      <c r="F4672" s="208"/>
    </row>
    <row r="4673" customHeight="true" spans="1:6">
      <c r="A4673"/>
      <c r="B4673" s="242"/>
      <c r="C4673" s="208"/>
      <c r="D4673" s="208"/>
      <c r="E4673" s="208"/>
      <c r="F4673" s="208"/>
    </row>
    <row r="4674" customHeight="true" spans="1:6">
      <c r="A4674"/>
      <c r="B4674" s="242"/>
      <c r="C4674" s="208"/>
      <c r="D4674" s="208"/>
      <c r="E4674" s="208"/>
      <c r="F4674" s="208"/>
    </row>
    <row r="4675" customHeight="true" spans="1:6">
      <c r="A4675"/>
      <c r="B4675" s="242"/>
      <c r="C4675" s="208"/>
      <c r="D4675" s="208"/>
      <c r="E4675" s="208"/>
      <c r="F4675" s="208"/>
    </row>
    <row r="4676" customHeight="true" spans="1:6">
      <c r="A4676"/>
      <c r="B4676" s="242"/>
      <c r="C4676" s="208"/>
      <c r="D4676" s="208"/>
      <c r="E4676" s="208"/>
      <c r="F4676" s="208"/>
    </row>
    <row r="4677" customHeight="true" spans="1:6">
      <c r="A4677"/>
      <c r="B4677" s="242"/>
      <c r="C4677" s="208"/>
      <c r="D4677" s="208"/>
      <c r="E4677" s="208"/>
      <c r="F4677" s="208"/>
    </row>
    <row r="4678" customHeight="true" spans="1:6">
      <c r="A4678"/>
      <c r="B4678" s="242"/>
      <c r="C4678" s="208"/>
      <c r="D4678" s="208"/>
      <c r="E4678" s="208"/>
      <c r="F4678" s="208"/>
    </row>
    <row r="4679" customHeight="true" spans="1:6">
      <c r="A4679"/>
      <c r="B4679" s="242"/>
      <c r="C4679" s="208"/>
      <c r="D4679" s="208"/>
      <c r="E4679" s="208"/>
      <c r="F4679" s="208"/>
    </row>
    <row r="4680" customHeight="true" spans="1:6">
      <c r="A4680"/>
      <c r="B4680" s="242"/>
      <c r="C4680" s="208"/>
      <c r="D4680" s="208"/>
      <c r="E4680" s="208"/>
      <c r="F4680" s="208"/>
    </row>
    <row r="4681" customHeight="true" spans="1:6">
      <c r="A4681"/>
      <c r="B4681" s="242"/>
      <c r="C4681" s="208"/>
      <c r="D4681" s="208"/>
      <c r="E4681" s="208"/>
      <c r="F4681" s="208"/>
    </row>
    <row r="4682" customHeight="true" spans="1:6">
      <c r="A4682"/>
      <c r="B4682" s="242"/>
      <c r="C4682" s="208"/>
      <c r="D4682" s="208"/>
      <c r="E4682" s="208"/>
      <c r="F4682" s="208"/>
    </row>
    <row r="4683" customHeight="true" spans="1:6">
      <c r="A4683"/>
      <c r="B4683" s="242"/>
      <c r="C4683" s="208"/>
      <c r="D4683" s="208"/>
      <c r="E4683" s="208"/>
      <c r="F4683" s="208"/>
    </row>
    <row r="4684" customHeight="true" spans="1:6">
      <c r="A4684"/>
      <c r="B4684" s="242"/>
      <c r="C4684" s="208"/>
      <c r="D4684" s="208"/>
      <c r="E4684" s="208"/>
      <c r="F4684" s="208"/>
    </row>
    <row r="4685" customHeight="true" spans="1:6">
      <c r="A4685"/>
      <c r="B4685" s="242"/>
      <c r="C4685" s="208"/>
      <c r="D4685" s="208"/>
      <c r="E4685" s="208"/>
      <c r="F4685" s="208"/>
    </row>
    <row r="4686" customHeight="true" spans="1:6">
      <c r="A4686"/>
      <c r="B4686" s="242"/>
      <c r="C4686" s="208"/>
      <c r="D4686" s="208"/>
      <c r="E4686" s="208"/>
      <c r="F4686" s="208"/>
    </row>
    <row r="4687" customHeight="true" spans="1:6">
      <c r="A4687"/>
      <c r="B4687" s="242"/>
      <c r="C4687" s="208"/>
      <c r="D4687" s="208"/>
      <c r="E4687" s="208"/>
      <c r="F4687" s="208"/>
    </row>
    <row r="4688" customHeight="true" spans="1:6">
      <c r="A4688"/>
      <c r="B4688" s="242"/>
      <c r="C4688" s="208"/>
      <c r="D4688" s="208"/>
      <c r="E4688" s="208"/>
      <c r="F4688" s="208"/>
    </row>
    <row r="4689" customHeight="true" spans="1:6">
      <c r="A4689"/>
      <c r="B4689" s="242"/>
      <c r="C4689" s="208"/>
      <c r="D4689" s="208"/>
      <c r="E4689" s="208"/>
      <c r="F4689" s="208"/>
    </row>
    <row r="4690" customHeight="true" spans="1:6">
      <c r="A4690"/>
      <c r="B4690" s="242"/>
      <c r="C4690" s="208"/>
      <c r="D4690" s="208"/>
      <c r="E4690" s="208"/>
      <c r="F4690" s="208"/>
    </row>
    <row r="4691" customHeight="true" spans="1:6">
      <c r="A4691"/>
      <c r="B4691" s="242"/>
      <c r="C4691" s="208"/>
      <c r="D4691" s="208"/>
      <c r="E4691" s="208"/>
      <c r="F4691" s="208"/>
    </row>
    <row r="4692" customHeight="true" spans="1:6">
      <c r="A4692"/>
      <c r="B4692" s="242"/>
      <c r="C4692" s="208"/>
      <c r="D4692" s="208"/>
      <c r="E4692" s="208"/>
      <c r="F4692" s="208"/>
    </row>
    <row r="4693" customHeight="true" spans="1:6">
      <c r="A4693"/>
      <c r="B4693" s="242"/>
      <c r="C4693" s="208"/>
      <c r="D4693" s="208"/>
      <c r="E4693" s="208"/>
      <c r="F4693" s="208"/>
    </row>
    <row r="4694" customHeight="true" spans="1:6">
      <c r="A4694"/>
      <c r="B4694" s="242"/>
      <c r="C4694" s="208"/>
      <c r="D4694" s="208"/>
      <c r="E4694" s="208"/>
      <c r="F4694" s="208"/>
    </row>
    <row r="4695" customHeight="true" spans="1:6">
      <c r="A4695"/>
      <c r="B4695" s="242"/>
      <c r="C4695" s="208"/>
      <c r="D4695" s="208"/>
      <c r="E4695" s="208"/>
      <c r="F4695" s="208"/>
    </row>
    <row r="4696" customHeight="true" spans="1:6">
      <c r="A4696"/>
      <c r="B4696" s="242"/>
      <c r="C4696" s="208"/>
      <c r="D4696" s="208"/>
      <c r="E4696" s="208"/>
      <c r="F4696" s="208"/>
    </row>
    <row r="4697" customHeight="true" spans="1:6">
      <c r="A4697"/>
      <c r="B4697" s="242"/>
      <c r="C4697" s="208"/>
      <c r="D4697" s="208"/>
      <c r="E4697" s="208"/>
      <c r="F4697" s="208"/>
    </row>
    <row r="4698" customHeight="true" spans="1:6">
      <c r="A4698"/>
      <c r="B4698" s="242"/>
      <c r="C4698" s="208"/>
      <c r="D4698" s="208"/>
      <c r="E4698" s="208"/>
      <c r="F4698" s="208"/>
    </row>
    <row r="4699" customHeight="true" spans="1:6">
      <c r="A4699"/>
      <c r="B4699" s="242"/>
      <c r="C4699" s="208"/>
      <c r="D4699" s="208"/>
      <c r="E4699" s="208"/>
      <c r="F4699" s="208"/>
    </row>
    <row r="4700" customHeight="true" spans="1:6">
      <c r="A4700"/>
      <c r="B4700" s="242"/>
      <c r="C4700" s="208"/>
      <c r="D4700" s="208"/>
      <c r="E4700" s="208"/>
      <c r="F4700" s="208"/>
    </row>
    <row r="4701" customHeight="true" spans="1:6">
      <c r="A4701"/>
      <c r="B4701" s="242"/>
      <c r="C4701" s="208"/>
      <c r="D4701" s="208"/>
      <c r="E4701" s="208"/>
      <c r="F4701" s="208"/>
    </row>
    <row r="4702" customHeight="true" spans="1:6">
      <c r="A4702"/>
      <c r="B4702" s="242"/>
      <c r="C4702" s="208"/>
      <c r="D4702" s="208"/>
      <c r="E4702" s="208"/>
      <c r="F4702" s="208"/>
    </row>
    <row r="4703" customHeight="true" spans="1:6">
      <c r="A4703"/>
      <c r="B4703" s="242"/>
      <c r="C4703" s="208"/>
      <c r="D4703" s="208"/>
      <c r="E4703" s="208"/>
      <c r="F4703" s="208"/>
    </row>
    <row r="4704" customHeight="true" spans="1:6">
      <c r="A4704"/>
      <c r="B4704" s="242"/>
      <c r="C4704" s="208"/>
      <c r="D4704" s="208"/>
      <c r="E4704" s="208"/>
      <c r="F4704" s="208"/>
    </row>
    <row r="4705" customHeight="true" spans="1:6">
      <c r="A4705"/>
      <c r="B4705" s="242"/>
      <c r="C4705" s="208"/>
      <c r="D4705" s="208"/>
      <c r="E4705" s="208"/>
      <c r="F4705" s="208"/>
    </row>
    <row r="4706" customHeight="true" spans="1:6">
      <c r="A4706"/>
      <c r="B4706" s="242"/>
      <c r="C4706" s="208"/>
      <c r="D4706" s="208"/>
      <c r="E4706" s="208"/>
      <c r="F4706" s="208"/>
    </row>
    <row r="4707" customHeight="true" spans="1:6">
      <c r="A4707"/>
      <c r="B4707" s="242"/>
      <c r="C4707" s="208"/>
      <c r="D4707" s="208"/>
      <c r="E4707" s="208"/>
      <c r="F4707" s="208"/>
    </row>
    <row r="4708" customHeight="true" spans="1:6">
      <c r="A4708"/>
      <c r="B4708" s="242"/>
      <c r="C4708" s="208"/>
      <c r="D4708" s="208"/>
      <c r="E4708" s="208"/>
      <c r="F4708" s="208"/>
    </row>
    <row r="4709" customHeight="true" spans="1:6">
      <c r="A4709"/>
      <c r="B4709" s="242"/>
      <c r="C4709" s="208"/>
      <c r="D4709" s="208"/>
      <c r="E4709" s="208"/>
      <c r="F4709" s="208"/>
    </row>
    <row r="4710" customHeight="true" spans="1:6">
      <c r="A4710"/>
      <c r="B4710" s="242"/>
      <c r="C4710" s="208"/>
      <c r="D4710" s="208"/>
      <c r="E4710" s="208"/>
      <c r="F4710" s="208"/>
    </row>
    <row r="4711" customHeight="true" spans="1:6">
      <c r="A4711"/>
      <c r="B4711" s="242"/>
      <c r="C4711" s="208"/>
      <c r="D4711" s="208"/>
      <c r="E4711" s="208"/>
      <c r="F4711" s="208"/>
    </row>
    <row r="4712" customHeight="true" spans="1:6">
      <c r="A4712"/>
      <c r="B4712" s="242"/>
      <c r="C4712" s="208"/>
      <c r="D4712" s="208"/>
      <c r="E4712" s="208"/>
      <c r="F4712" s="208"/>
    </row>
    <row r="4713" customHeight="true" spans="1:6">
      <c r="A4713"/>
      <c r="B4713" s="242"/>
      <c r="C4713" s="208"/>
      <c r="D4713" s="208"/>
      <c r="E4713" s="208"/>
      <c r="F4713" s="208"/>
    </row>
    <row r="4714" customHeight="true" spans="1:6">
      <c r="A4714"/>
      <c r="B4714" s="242"/>
      <c r="C4714" s="208"/>
      <c r="D4714" s="208"/>
      <c r="E4714" s="208"/>
      <c r="F4714" s="208"/>
    </row>
    <row r="4715" customHeight="true" spans="1:6">
      <c r="A4715"/>
      <c r="B4715" s="242"/>
      <c r="C4715" s="208"/>
      <c r="D4715" s="208"/>
      <c r="E4715" s="208"/>
      <c r="F4715" s="208"/>
    </row>
    <row r="4716" customHeight="true" spans="1:6">
      <c r="A4716"/>
      <c r="B4716" s="242"/>
      <c r="C4716" s="208"/>
      <c r="D4716" s="208"/>
      <c r="E4716" s="208"/>
      <c r="F4716" s="208"/>
    </row>
    <row r="4717" customHeight="true" spans="1:6">
      <c r="A4717"/>
      <c r="B4717" s="242"/>
      <c r="C4717" s="208"/>
      <c r="D4717" s="208"/>
      <c r="E4717" s="208"/>
      <c r="F4717" s="208"/>
    </row>
    <row r="4718" customHeight="true" spans="1:6">
      <c r="A4718"/>
      <c r="B4718" s="242"/>
      <c r="C4718" s="208"/>
      <c r="D4718" s="208"/>
      <c r="E4718" s="208"/>
      <c r="F4718" s="208"/>
    </row>
    <row r="4719" customHeight="true" spans="1:6">
      <c r="A4719"/>
      <c r="B4719" s="242"/>
      <c r="C4719" s="208"/>
      <c r="D4719" s="208"/>
      <c r="E4719" s="208"/>
      <c r="F4719" s="208"/>
    </row>
    <row r="4720" customHeight="true" spans="1:6">
      <c r="A4720"/>
      <c r="B4720" s="242"/>
      <c r="C4720" s="208"/>
      <c r="D4720" s="208"/>
      <c r="E4720" s="208"/>
      <c r="F4720" s="208"/>
    </row>
    <row r="4721" customHeight="true" spans="1:6">
      <c r="A4721"/>
      <c r="B4721" s="242"/>
      <c r="C4721" s="208"/>
      <c r="D4721" s="208"/>
      <c r="E4721" s="208"/>
      <c r="F4721" s="208"/>
    </row>
    <row r="4722" customHeight="true" spans="1:6">
      <c r="A4722"/>
      <c r="B4722" s="242"/>
      <c r="C4722" s="208"/>
      <c r="D4722" s="208"/>
      <c r="E4722" s="208"/>
      <c r="F4722" s="208"/>
    </row>
    <row r="4723" customHeight="true" spans="1:6">
      <c r="A4723"/>
      <c r="B4723" s="242"/>
      <c r="C4723" s="208"/>
      <c r="D4723" s="208"/>
      <c r="E4723" s="208"/>
      <c r="F4723" s="208"/>
    </row>
    <row r="4724" customHeight="true" spans="1:6">
      <c r="A4724"/>
      <c r="B4724" s="242"/>
      <c r="C4724" s="208"/>
      <c r="D4724" s="208"/>
      <c r="E4724" s="208"/>
      <c r="F4724" s="208"/>
    </row>
    <row r="4725" customHeight="true" spans="1:6">
      <c r="A4725"/>
      <c r="B4725" s="242"/>
      <c r="C4725" s="208"/>
      <c r="D4725" s="208"/>
      <c r="E4725" s="208"/>
      <c r="F4725" s="208"/>
    </row>
    <row r="4726" customHeight="true" spans="1:6">
      <c r="A4726"/>
      <c r="B4726" s="242"/>
      <c r="C4726" s="208"/>
      <c r="D4726" s="208"/>
      <c r="E4726" s="208"/>
      <c r="F4726" s="208"/>
    </row>
    <row r="4727" customHeight="true" spans="1:6">
      <c r="A4727"/>
      <c r="B4727" s="242"/>
      <c r="C4727" s="208"/>
      <c r="D4727" s="208"/>
      <c r="E4727" s="208"/>
      <c r="F4727" s="208"/>
    </row>
    <row r="4728" customHeight="true" spans="1:6">
      <c r="A4728"/>
      <c r="B4728" s="242"/>
      <c r="C4728" s="208"/>
      <c r="D4728" s="208"/>
      <c r="E4728" s="208"/>
      <c r="F4728" s="208"/>
    </row>
    <row r="4729" customHeight="true" spans="1:6">
      <c r="A4729"/>
      <c r="B4729" s="242"/>
      <c r="C4729" s="208"/>
      <c r="D4729" s="208"/>
      <c r="E4729" s="208"/>
      <c r="F4729" s="208"/>
    </row>
    <row r="4730" customHeight="true" spans="1:6">
      <c r="A4730"/>
      <c r="B4730" s="242"/>
      <c r="C4730" s="208"/>
      <c r="D4730" s="208"/>
      <c r="E4730" s="208"/>
      <c r="F4730" s="208"/>
    </row>
    <row r="4731" customHeight="true" spans="1:6">
      <c r="A4731"/>
      <c r="B4731" s="242"/>
      <c r="C4731" s="208"/>
      <c r="D4731" s="208"/>
      <c r="E4731" s="208"/>
      <c r="F4731" s="208"/>
    </row>
    <row r="4732" customHeight="true" spans="1:6">
      <c r="A4732"/>
      <c r="B4732" s="242"/>
      <c r="C4732" s="208"/>
      <c r="D4732" s="208"/>
      <c r="E4732" s="208"/>
      <c r="F4732" s="208"/>
    </row>
    <row r="4733" customHeight="true" spans="1:6">
      <c r="A4733"/>
      <c r="B4733" s="242"/>
      <c r="C4733" s="208"/>
      <c r="D4733" s="208"/>
      <c r="E4733" s="208"/>
      <c r="F4733" s="208"/>
    </row>
    <row r="4734" customHeight="true" spans="1:6">
      <c r="A4734"/>
      <c r="B4734" s="242"/>
      <c r="C4734" s="208"/>
      <c r="D4734" s="208"/>
      <c r="E4734" s="208"/>
      <c r="F4734" s="208"/>
    </row>
    <row r="4735" customHeight="true" spans="1:6">
      <c r="A4735"/>
      <c r="B4735" s="242"/>
      <c r="C4735" s="208"/>
      <c r="D4735" s="208"/>
      <c r="E4735" s="208"/>
      <c r="F4735" s="208"/>
    </row>
    <row r="4736" customHeight="true" spans="1:6">
      <c r="A4736"/>
      <c r="B4736" s="242"/>
      <c r="C4736" s="208"/>
      <c r="D4736" s="208"/>
      <c r="E4736" s="208"/>
      <c r="F4736" s="208"/>
    </row>
    <row r="4737" customHeight="true" spans="1:6">
      <c r="A4737"/>
      <c r="B4737" s="242"/>
      <c r="C4737" s="208"/>
      <c r="D4737" s="208"/>
      <c r="E4737" s="208"/>
      <c r="F4737" s="208"/>
    </row>
    <row r="4738" customHeight="true" spans="1:6">
      <c r="A4738"/>
      <c r="B4738" s="242"/>
      <c r="C4738" s="208"/>
      <c r="D4738" s="208"/>
      <c r="E4738" s="208"/>
      <c r="F4738" s="208"/>
    </row>
    <row r="4739" customHeight="true" spans="1:6">
      <c r="A4739"/>
      <c r="B4739" s="242"/>
      <c r="C4739" s="208"/>
      <c r="D4739" s="208"/>
      <c r="E4739" s="208"/>
      <c r="F4739" s="208"/>
    </row>
    <row r="4740" customHeight="true" spans="1:6">
      <c r="A4740"/>
      <c r="B4740" s="242"/>
      <c r="C4740" s="208"/>
      <c r="D4740" s="208"/>
      <c r="E4740" s="208"/>
      <c r="F4740" s="208"/>
    </row>
    <row r="4741" customHeight="true" spans="1:6">
      <c r="A4741"/>
      <c r="B4741" s="242"/>
      <c r="C4741" s="208"/>
      <c r="D4741" s="208"/>
      <c r="E4741" s="208"/>
      <c r="F4741" s="208"/>
    </row>
    <row r="4742" customHeight="true" spans="1:6">
      <c r="A4742"/>
      <c r="B4742" s="242"/>
      <c r="C4742" s="208"/>
      <c r="D4742" s="208"/>
      <c r="E4742" s="208"/>
      <c r="F4742" s="208"/>
    </row>
    <row r="4743" customHeight="true" spans="1:6">
      <c r="A4743"/>
      <c r="B4743" s="242"/>
      <c r="C4743" s="208"/>
      <c r="D4743" s="208"/>
      <c r="E4743" s="208"/>
      <c r="F4743" s="208"/>
    </row>
    <row r="4744" customHeight="true" spans="1:6">
      <c r="A4744"/>
      <c r="B4744" s="242"/>
      <c r="C4744" s="208"/>
      <c r="D4744" s="208"/>
      <c r="E4744" s="208"/>
      <c r="F4744" s="208"/>
    </row>
    <row r="4745" customHeight="true" spans="1:6">
      <c r="A4745"/>
      <c r="B4745" s="242"/>
      <c r="C4745" s="208"/>
      <c r="D4745" s="208"/>
      <c r="E4745" s="208"/>
      <c r="F4745" s="208"/>
    </row>
    <row r="4746" customHeight="true" spans="1:6">
      <c r="A4746"/>
      <c r="B4746" s="242"/>
      <c r="C4746" s="208"/>
      <c r="D4746" s="208"/>
      <c r="E4746" s="208"/>
      <c r="F4746" s="208"/>
    </row>
    <row r="4747" customHeight="true" spans="1:6">
      <c r="A4747"/>
      <c r="B4747" s="242"/>
      <c r="C4747" s="208"/>
      <c r="D4747" s="208"/>
      <c r="E4747" s="208"/>
      <c r="F4747" s="208"/>
    </row>
    <row r="4748" customHeight="true" spans="1:6">
      <c r="A4748"/>
      <c r="B4748" s="242"/>
      <c r="C4748" s="208"/>
      <c r="D4748" s="208"/>
      <c r="E4748" s="208"/>
      <c r="F4748" s="208"/>
    </row>
    <row r="4749" customHeight="true" spans="1:6">
      <c r="A4749"/>
      <c r="B4749" s="242"/>
      <c r="C4749" s="208"/>
      <c r="D4749" s="208"/>
      <c r="E4749" s="208"/>
      <c r="F4749" s="208"/>
    </row>
    <row r="4750" customHeight="true" spans="1:6">
      <c r="A4750"/>
      <c r="B4750" s="242"/>
      <c r="C4750" s="208"/>
      <c r="D4750" s="208"/>
      <c r="E4750" s="208"/>
      <c r="F4750" s="208"/>
    </row>
    <row r="4751" customHeight="true" spans="1:6">
      <c r="A4751"/>
      <c r="B4751" s="242"/>
      <c r="C4751" s="208"/>
      <c r="D4751" s="208"/>
      <c r="E4751" s="208"/>
      <c r="F4751" s="208"/>
    </row>
    <row r="4752" customHeight="true" spans="1:6">
      <c r="A4752"/>
      <c r="B4752" s="242"/>
      <c r="C4752" s="208"/>
      <c r="D4752" s="208"/>
      <c r="E4752" s="208"/>
      <c r="F4752" s="208"/>
    </row>
    <row r="4753" customHeight="true" spans="1:6">
      <c r="A4753"/>
      <c r="B4753" s="242"/>
      <c r="C4753" s="208"/>
      <c r="D4753" s="208"/>
      <c r="E4753" s="208"/>
      <c r="F4753" s="208"/>
    </row>
    <row r="4754" customHeight="true" spans="1:6">
      <c r="A4754"/>
      <c r="B4754" s="242"/>
      <c r="C4754" s="208"/>
      <c r="D4754" s="208"/>
      <c r="E4754" s="208"/>
      <c r="F4754" s="208"/>
    </row>
    <row r="4755" customHeight="true" spans="1:6">
      <c r="A4755"/>
      <c r="B4755" s="242"/>
      <c r="C4755" s="208"/>
      <c r="D4755" s="208"/>
      <c r="E4755" s="208"/>
      <c r="F4755" s="208"/>
    </row>
    <row r="4756" customHeight="true" spans="1:6">
      <c r="A4756"/>
      <c r="B4756" s="242"/>
      <c r="C4756" s="208"/>
      <c r="D4756" s="208"/>
      <c r="E4756" s="208"/>
      <c r="F4756" s="208"/>
    </row>
    <row r="4757" customHeight="true" spans="1:6">
      <c r="A4757"/>
      <c r="B4757" s="242"/>
      <c r="C4757" s="208"/>
      <c r="D4757" s="208"/>
      <c r="E4757" s="208"/>
      <c r="F4757" s="208"/>
    </row>
    <row r="4758" customHeight="true" spans="1:6">
      <c r="A4758"/>
      <c r="B4758" s="242"/>
      <c r="C4758" s="208"/>
      <c r="D4758" s="208"/>
      <c r="E4758" s="208"/>
      <c r="F4758" s="208"/>
    </row>
    <row r="4759" customHeight="true" spans="1:6">
      <c r="A4759"/>
      <c r="B4759" s="242"/>
      <c r="C4759" s="208"/>
      <c r="D4759" s="208"/>
      <c r="E4759" s="208"/>
      <c r="F4759" s="208"/>
    </row>
    <row r="4760" customHeight="true" spans="1:6">
      <c r="A4760"/>
      <c r="B4760" s="242"/>
      <c r="C4760" s="208"/>
      <c r="D4760" s="208"/>
      <c r="E4760" s="208"/>
      <c r="F4760" s="208"/>
    </row>
    <row r="4761" customHeight="true" spans="1:6">
      <c r="A4761"/>
      <c r="B4761" s="242"/>
      <c r="C4761" s="208"/>
      <c r="D4761" s="208"/>
      <c r="E4761" s="208"/>
      <c r="F4761" s="208"/>
    </row>
    <row r="4762" customHeight="true" spans="1:6">
      <c r="A4762"/>
      <c r="B4762" s="242"/>
      <c r="C4762" s="208"/>
      <c r="D4762" s="208"/>
      <c r="E4762" s="208"/>
      <c r="F4762" s="208"/>
    </row>
    <row r="4763" customHeight="true" spans="1:6">
      <c r="A4763"/>
      <c r="B4763" s="242"/>
      <c r="C4763" s="208"/>
      <c r="D4763" s="208"/>
      <c r="E4763" s="208"/>
      <c r="F4763" s="208"/>
    </row>
    <row r="4764" customHeight="true" spans="1:6">
      <c r="A4764"/>
      <c r="B4764" s="242"/>
      <c r="C4764" s="208"/>
      <c r="D4764" s="208"/>
      <c r="E4764" s="208"/>
      <c r="F4764" s="208"/>
    </row>
    <row r="4765" customHeight="true" spans="1:6">
      <c r="A4765"/>
      <c r="B4765" s="242"/>
      <c r="C4765" s="208"/>
      <c r="D4765" s="208"/>
      <c r="E4765" s="208"/>
      <c r="F4765" s="208"/>
    </row>
    <row r="4766" customHeight="true" spans="1:6">
      <c r="A4766"/>
      <c r="B4766" s="242"/>
      <c r="C4766" s="208"/>
      <c r="D4766" s="208"/>
      <c r="E4766" s="208"/>
      <c r="F4766" s="208"/>
    </row>
    <row r="4767" customHeight="true" spans="1:6">
      <c r="A4767"/>
      <c r="B4767" s="242"/>
      <c r="C4767" s="208"/>
      <c r="D4767" s="208"/>
      <c r="E4767" s="208"/>
      <c r="F4767" s="208"/>
    </row>
    <row r="4768" customHeight="true" spans="1:6">
      <c r="A4768"/>
      <c r="B4768" s="242"/>
      <c r="C4768" s="208"/>
      <c r="D4768" s="208"/>
      <c r="E4768" s="208"/>
      <c r="F4768" s="208"/>
    </row>
    <row r="4769" customHeight="true" spans="1:6">
      <c r="A4769"/>
      <c r="B4769" s="242"/>
      <c r="C4769" s="208"/>
      <c r="D4769" s="208"/>
      <c r="E4769" s="208"/>
      <c r="F4769" s="208"/>
    </row>
    <row r="4770" customHeight="true" spans="1:6">
      <c r="A4770"/>
      <c r="B4770" s="242"/>
      <c r="C4770" s="208"/>
      <c r="D4770" s="208"/>
      <c r="E4770" s="208"/>
      <c r="F4770" s="208"/>
    </row>
    <row r="4771" customHeight="true" spans="1:6">
      <c r="A4771"/>
      <c r="B4771" s="242"/>
      <c r="C4771" s="208"/>
      <c r="D4771" s="208"/>
      <c r="E4771" s="208"/>
      <c r="F4771" s="208"/>
    </row>
    <row r="4772" customHeight="true" spans="1:6">
      <c r="A4772"/>
      <c r="B4772" s="242"/>
      <c r="C4772" s="208"/>
      <c r="D4772" s="208"/>
      <c r="E4772" s="208"/>
      <c r="F4772" s="208"/>
    </row>
    <row r="4773" customHeight="true" spans="1:6">
      <c r="A4773"/>
      <c r="B4773" s="242"/>
      <c r="C4773" s="208"/>
      <c r="D4773" s="208"/>
      <c r="E4773" s="208"/>
      <c r="F4773" s="208"/>
    </row>
    <row r="4774" customHeight="true" spans="1:6">
      <c r="A4774"/>
      <c r="B4774" s="242"/>
      <c r="C4774" s="208"/>
      <c r="D4774" s="208"/>
      <c r="E4774" s="208"/>
      <c r="F4774" s="208"/>
    </row>
    <row r="4775" customHeight="true" spans="1:6">
      <c r="A4775"/>
      <c r="B4775" s="242"/>
      <c r="C4775" s="208"/>
      <c r="D4775" s="208"/>
      <c r="E4775" s="208"/>
      <c r="F4775" s="208"/>
    </row>
    <row r="4776" customHeight="true" spans="1:6">
      <c r="A4776"/>
      <c r="B4776" s="242"/>
      <c r="C4776" s="208"/>
      <c r="D4776" s="208"/>
      <c r="E4776" s="208"/>
      <c r="F4776" s="208"/>
    </row>
    <row r="4777" customHeight="true" spans="1:6">
      <c r="A4777"/>
      <c r="B4777" s="242"/>
      <c r="C4777" s="208"/>
      <c r="D4777" s="208"/>
      <c r="E4777" s="208"/>
      <c r="F4777" s="208"/>
    </row>
    <row r="4778" customHeight="true" spans="1:6">
      <c r="A4778"/>
      <c r="B4778" s="242"/>
      <c r="C4778" s="208"/>
      <c r="D4778" s="208"/>
      <c r="E4778" s="208"/>
      <c r="F4778" s="208"/>
    </row>
    <row r="4779" customHeight="true" spans="1:6">
      <c r="A4779"/>
      <c r="B4779" s="242"/>
      <c r="C4779" s="208"/>
      <c r="D4779" s="208"/>
      <c r="E4779" s="208"/>
      <c r="F4779" s="208"/>
    </row>
    <row r="4780" customHeight="true" spans="1:6">
      <c r="A4780"/>
      <c r="B4780" s="242"/>
      <c r="C4780" s="208"/>
      <c r="D4780" s="208"/>
      <c r="E4780" s="208"/>
      <c r="F4780" s="208"/>
    </row>
    <row r="4781" customHeight="true" spans="1:6">
      <c r="A4781"/>
      <c r="B4781" s="242"/>
      <c r="C4781" s="208"/>
      <c r="D4781" s="208"/>
      <c r="E4781" s="208"/>
      <c r="F4781" s="208"/>
    </row>
    <row r="4782" customHeight="true" spans="1:6">
      <c r="A4782"/>
      <c r="B4782" s="242"/>
      <c r="C4782" s="208"/>
      <c r="D4782" s="208"/>
      <c r="E4782" s="208"/>
      <c r="F4782" s="208"/>
    </row>
    <row r="4783" customHeight="true" spans="1:6">
      <c r="A4783"/>
      <c r="B4783" s="242"/>
      <c r="C4783" s="208"/>
      <c r="D4783" s="208"/>
      <c r="E4783" s="208"/>
      <c r="F4783" s="208"/>
    </row>
    <row r="4784" customHeight="true" spans="1:6">
      <c r="A4784"/>
      <c r="B4784" s="242"/>
      <c r="C4784" s="208"/>
      <c r="D4784" s="208"/>
      <c r="E4784" s="208"/>
      <c r="F4784" s="208"/>
    </row>
    <row r="4785" customHeight="true" spans="1:6">
      <c r="A4785"/>
      <c r="B4785" s="242"/>
      <c r="C4785" s="208"/>
      <c r="D4785" s="208"/>
      <c r="E4785" s="208"/>
      <c r="F4785" s="208"/>
    </row>
    <row r="4786" customHeight="true" spans="1:6">
      <c r="A4786"/>
      <c r="B4786" s="242"/>
      <c r="C4786" s="208"/>
      <c r="D4786" s="208"/>
      <c r="E4786" s="208"/>
      <c r="F4786" s="208"/>
    </row>
    <row r="4787" customHeight="true" spans="1:6">
      <c r="A4787"/>
      <c r="B4787" s="242"/>
      <c r="C4787" s="208"/>
      <c r="D4787" s="208"/>
      <c r="E4787" s="208"/>
      <c r="F4787" s="208"/>
    </row>
    <row r="4788" customHeight="true" spans="1:6">
      <c r="A4788"/>
      <c r="B4788" s="242"/>
      <c r="C4788" s="208"/>
      <c r="D4788" s="208"/>
      <c r="E4788" s="208"/>
      <c r="F4788" s="208"/>
    </row>
    <row r="4789" customHeight="true" spans="1:6">
      <c r="A4789"/>
      <c r="B4789" s="242"/>
      <c r="C4789" s="208"/>
      <c r="D4789" s="208"/>
      <c r="E4789" s="208"/>
      <c r="F4789" s="208"/>
    </row>
    <row r="4790" customHeight="true" spans="1:6">
      <c r="A4790"/>
      <c r="B4790" s="242"/>
      <c r="C4790" s="208"/>
      <c r="D4790" s="208"/>
      <c r="E4790" s="208"/>
      <c r="F4790" s="208"/>
    </row>
    <row r="4791" customHeight="true" spans="1:6">
      <c r="A4791"/>
      <c r="B4791" s="242"/>
      <c r="C4791" s="208"/>
      <c r="D4791" s="208"/>
      <c r="E4791" s="208"/>
      <c r="F4791" s="208"/>
    </row>
    <row r="4792" customHeight="true" spans="1:6">
      <c r="A4792"/>
      <c r="B4792" s="242"/>
      <c r="C4792" s="208"/>
      <c r="D4792" s="208"/>
      <c r="E4792" s="208"/>
      <c r="F4792" s="208"/>
    </row>
    <row r="4793" customHeight="true" spans="1:6">
      <c r="A4793"/>
      <c r="B4793" s="242"/>
      <c r="C4793" s="208"/>
      <c r="D4793" s="208"/>
      <c r="E4793" s="208"/>
      <c r="F4793" s="208"/>
    </row>
    <row r="4794" customHeight="true" spans="1:6">
      <c r="A4794"/>
      <c r="B4794" s="242"/>
      <c r="C4794" s="208"/>
      <c r="D4794" s="208"/>
      <c r="E4794" s="208"/>
      <c r="F4794" s="208"/>
    </row>
    <row r="4795" customHeight="true" spans="1:6">
      <c r="A4795"/>
      <c r="B4795" s="242"/>
      <c r="C4795" s="208"/>
      <c r="D4795" s="208"/>
      <c r="E4795" s="208"/>
      <c r="F4795" s="208"/>
    </row>
    <row r="4796" customHeight="true" spans="1:6">
      <c r="A4796"/>
      <c r="B4796" s="242"/>
      <c r="C4796" s="208"/>
      <c r="D4796" s="208"/>
      <c r="E4796" s="208"/>
      <c r="F4796" s="208"/>
    </row>
    <row r="4797" customHeight="true" spans="1:6">
      <c r="A4797"/>
      <c r="B4797" s="242"/>
      <c r="C4797" s="208"/>
      <c r="D4797" s="208"/>
      <c r="E4797" s="208"/>
      <c r="F4797" s="208"/>
    </row>
    <row r="4798" customHeight="true" spans="1:6">
      <c r="A4798"/>
      <c r="B4798" s="242"/>
      <c r="C4798" s="208"/>
      <c r="D4798" s="208"/>
      <c r="E4798" s="208"/>
      <c r="F4798" s="208"/>
    </row>
    <row r="4799" customHeight="true" spans="1:6">
      <c r="A4799"/>
      <c r="B4799" s="242"/>
      <c r="C4799" s="208"/>
      <c r="D4799" s="208"/>
      <c r="E4799" s="208"/>
      <c r="F4799" s="208"/>
    </row>
    <row r="4800" customHeight="true" spans="1:6">
      <c r="A4800"/>
      <c r="B4800" s="242"/>
      <c r="C4800" s="208"/>
      <c r="D4800" s="208"/>
      <c r="E4800" s="208"/>
      <c r="F4800" s="208"/>
    </row>
    <row r="4801" customHeight="true" spans="1:6">
      <c r="A4801"/>
      <c r="B4801" s="242"/>
      <c r="C4801" s="208"/>
      <c r="D4801" s="208"/>
      <c r="E4801" s="208"/>
      <c r="F4801" s="208"/>
    </row>
    <row r="4802" customHeight="true" spans="1:6">
      <c r="A4802"/>
      <c r="B4802" s="242"/>
      <c r="C4802" s="208"/>
      <c r="D4802" s="208"/>
      <c r="E4802" s="208"/>
      <c r="F4802" s="208"/>
    </row>
    <row r="4803" customHeight="true" spans="1:6">
      <c r="A4803"/>
      <c r="B4803" s="242"/>
      <c r="C4803" s="208"/>
      <c r="D4803" s="208"/>
      <c r="E4803" s="208"/>
      <c r="F4803" s="208"/>
    </row>
    <row r="4804" customHeight="true" spans="1:6">
      <c r="A4804"/>
      <c r="B4804" s="242"/>
      <c r="C4804" s="208"/>
      <c r="D4804" s="208"/>
      <c r="E4804" s="208"/>
      <c r="F4804" s="208"/>
    </row>
    <row r="4805" customHeight="true" spans="1:6">
      <c r="A4805"/>
      <c r="B4805" s="242"/>
      <c r="C4805" s="208"/>
      <c r="D4805" s="208"/>
      <c r="E4805" s="208"/>
      <c r="F4805" s="208"/>
    </row>
    <row r="4806" customHeight="true" spans="1:6">
      <c r="A4806"/>
      <c r="B4806" s="242"/>
      <c r="C4806" s="208"/>
      <c r="D4806" s="208"/>
      <c r="E4806" s="208"/>
      <c r="F4806" s="208"/>
    </row>
    <row r="4807" customHeight="true" spans="1:6">
      <c r="A4807"/>
      <c r="B4807" s="242"/>
      <c r="C4807" s="208"/>
      <c r="D4807" s="208"/>
      <c r="E4807" s="208"/>
      <c r="F4807" s="208"/>
    </row>
    <row r="4808" customHeight="true" spans="1:6">
      <c r="A4808"/>
      <c r="B4808" s="242"/>
      <c r="C4808" s="208"/>
      <c r="D4808" s="208"/>
      <c r="E4808" s="208"/>
      <c r="F4808" s="208"/>
    </row>
    <row r="4809" customHeight="true" spans="1:6">
      <c r="A4809"/>
      <c r="B4809" s="242"/>
      <c r="C4809" s="208"/>
      <c r="D4809" s="208"/>
      <c r="E4809" s="208"/>
      <c r="F4809" s="208"/>
    </row>
    <row r="4810" customHeight="true" spans="1:6">
      <c r="A4810"/>
      <c r="B4810" s="242"/>
      <c r="C4810" s="208"/>
      <c r="D4810" s="208"/>
      <c r="E4810" s="208"/>
      <c r="F4810" s="208"/>
    </row>
    <row r="4811" customHeight="true" spans="1:6">
      <c r="A4811"/>
      <c r="B4811" s="242"/>
      <c r="C4811" s="208"/>
      <c r="D4811" s="208"/>
      <c r="E4811" s="208"/>
      <c r="F4811" s="208"/>
    </row>
    <row r="4812" customHeight="true" spans="1:6">
      <c r="A4812"/>
      <c r="B4812" s="242"/>
      <c r="C4812" s="208"/>
      <c r="D4812" s="208"/>
      <c r="E4812" s="208"/>
      <c r="F4812" s="208"/>
    </row>
    <row r="4813" customHeight="true" spans="1:6">
      <c r="A4813"/>
      <c r="B4813" s="242"/>
      <c r="C4813" s="208"/>
      <c r="D4813" s="208"/>
      <c r="E4813" s="208"/>
      <c r="F4813" s="208"/>
    </row>
    <row r="4814" customHeight="true" spans="1:6">
      <c r="A4814"/>
      <c r="B4814" s="242"/>
      <c r="C4814" s="208"/>
      <c r="D4814" s="208"/>
      <c r="E4814" s="208"/>
      <c r="F4814" s="208"/>
    </row>
    <row r="4815" customHeight="true" spans="1:6">
      <c r="A4815"/>
      <c r="B4815" s="242"/>
      <c r="C4815" s="208"/>
      <c r="D4815" s="208"/>
      <c r="E4815" s="208"/>
      <c r="F4815" s="208"/>
    </row>
    <row r="4816" customHeight="true" spans="1:6">
      <c r="A4816"/>
      <c r="B4816" s="242"/>
      <c r="C4816" s="208"/>
      <c r="D4816" s="208"/>
      <c r="E4816" s="208"/>
      <c r="F4816" s="208"/>
    </row>
    <row r="4817" customHeight="true" spans="1:6">
      <c r="A4817"/>
      <c r="B4817" s="242"/>
      <c r="C4817" s="208"/>
      <c r="D4817" s="208"/>
      <c r="E4817" s="208"/>
      <c r="F4817" s="208"/>
    </row>
    <row r="4818" customHeight="true" spans="1:6">
      <c r="A4818"/>
      <c r="B4818" s="242"/>
      <c r="C4818" s="208"/>
      <c r="D4818" s="208"/>
      <c r="E4818" s="208"/>
      <c r="F4818" s="208"/>
    </row>
    <row r="4819" customHeight="true" spans="1:6">
      <c r="A4819"/>
      <c r="B4819" s="242"/>
      <c r="C4819" s="208"/>
      <c r="D4819" s="208"/>
      <c r="E4819" s="208"/>
      <c r="F4819" s="208"/>
    </row>
    <row r="4820" customHeight="true" spans="1:6">
      <c r="A4820"/>
      <c r="B4820" s="242"/>
      <c r="C4820" s="208"/>
      <c r="D4820" s="208"/>
      <c r="E4820" s="208"/>
      <c r="F4820" s="208"/>
    </row>
    <row r="4821" customHeight="true" spans="1:6">
      <c r="A4821"/>
      <c r="B4821" s="242"/>
      <c r="C4821" s="208"/>
      <c r="D4821" s="208"/>
      <c r="E4821" s="208"/>
      <c r="F4821" s="208"/>
    </row>
    <row r="4822" customHeight="true" spans="1:6">
      <c r="A4822"/>
      <c r="B4822" s="242"/>
      <c r="C4822" s="208"/>
      <c r="D4822" s="208"/>
      <c r="E4822" s="208"/>
      <c r="F4822" s="208"/>
    </row>
    <row r="4823" customHeight="true" spans="1:6">
      <c r="A4823"/>
      <c r="B4823" s="242"/>
      <c r="C4823" s="208"/>
      <c r="D4823" s="208"/>
      <c r="E4823" s="208"/>
      <c r="F4823" s="208"/>
    </row>
    <row r="4824" customHeight="true" spans="1:6">
      <c r="A4824"/>
      <c r="B4824" s="242"/>
      <c r="C4824" s="208"/>
      <c r="D4824" s="208"/>
      <c r="E4824" s="208"/>
      <c r="F4824" s="208"/>
    </row>
    <row r="4825" customHeight="true" spans="1:6">
      <c r="A4825"/>
      <c r="B4825" s="242"/>
      <c r="C4825" s="208"/>
      <c r="D4825" s="208"/>
      <c r="E4825" s="208"/>
      <c r="F4825" s="208"/>
    </row>
    <row r="4826" customHeight="true" spans="1:6">
      <c r="A4826"/>
      <c r="B4826" s="242"/>
      <c r="C4826" s="208"/>
      <c r="D4826" s="208"/>
      <c r="E4826" s="208"/>
      <c r="F4826" s="208"/>
    </row>
    <row r="4827" customHeight="true" spans="1:6">
      <c r="A4827"/>
      <c r="B4827" s="242"/>
      <c r="C4827" s="208"/>
      <c r="D4827" s="208"/>
      <c r="E4827" s="208"/>
      <c r="F4827" s="208"/>
    </row>
    <row r="4828" customHeight="true" spans="1:6">
      <c r="A4828"/>
      <c r="B4828" s="242"/>
      <c r="C4828" s="208"/>
      <c r="D4828" s="208"/>
      <c r="E4828" s="208"/>
      <c r="F4828" s="208"/>
    </row>
    <row r="4829" customHeight="true" spans="1:6">
      <c r="A4829"/>
      <c r="B4829" s="242"/>
      <c r="C4829" s="208"/>
      <c r="D4829" s="208"/>
      <c r="E4829" s="208"/>
      <c r="F4829" s="208"/>
    </row>
    <row r="4830" customHeight="true" spans="1:6">
      <c r="A4830"/>
      <c r="B4830" s="242"/>
      <c r="C4830" s="208"/>
      <c r="D4830" s="208"/>
      <c r="E4830" s="208"/>
      <c r="F4830" s="208"/>
    </row>
    <row r="4831" customHeight="true" spans="1:6">
      <c r="A4831"/>
      <c r="B4831" s="242"/>
      <c r="C4831" s="208"/>
      <c r="D4831" s="208"/>
      <c r="E4831" s="208"/>
      <c r="F4831" s="208"/>
    </row>
    <row r="4832" customHeight="true" spans="1:6">
      <c r="A4832"/>
      <c r="B4832" s="242"/>
      <c r="C4832" s="208"/>
      <c r="D4832" s="208"/>
      <c r="E4832" s="208"/>
      <c r="F4832" s="208"/>
    </row>
    <row r="4833" customHeight="true" spans="1:6">
      <c r="A4833"/>
      <c r="B4833" s="242"/>
      <c r="C4833" s="208"/>
      <c r="D4833" s="208"/>
      <c r="E4833" s="208"/>
      <c r="F4833" s="208"/>
    </row>
    <row r="4834" customHeight="true" spans="1:6">
      <c r="A4834"/>
      <c r="B4834" s="242"/>
      <c r="C4834" s="208"/>
      <c r="D4834" s="208"/>
      <c r="E4834" s="208"/>
      <c r="F4834" s="208"/>
    </row>
    <row r="4835" customHeight="true" spans="1:6">
      <c r="A4835"/>
      <c r="B4835" s="242"/>
      <c r="C4835" s="208"/>
      <c r="D4835" s="208"/>
      <c r="E4835" s="208"/>
      <c r="F4835" s="208"/>
    </row>
    <row r="4836" customHeight="true" spans="1:6">
      <c r="A4836"/>
      <c r="B4836" s="242"/>
      <c r="C4836" s="208"/>
      <c r="D4836" s="208"/>
      <c r="E4836" s="208"/>
      <c r="F4836" s="208"/>
    </row>
    <row r="4837" customHeight="true" spans="1:6">
      <c r="A4837"/>
      <c r="B4837" s="242"/>
      <c r="C4837" s="208"/>
      <c r="D4837" s="208"/>
      <c r="E4837" s="208"/>
      <c r="F4837" s="208"/>
    </row>
    <row r="4838" customHeight="true" spans="1:6">
      <c r="A4838"/>
      <c r="B4838" s="242"/>
      <c r="C4838" s="208"/>
      <c r="D4838" s="208"/>
      <c r="E4838" s="208"/>
      <c r="F4838" s="208"/>
    </row>
    <row r="4839" customHeight="true" spans="1:6">
      <c r="A4839"/>
      <c r="B4839" s="242"/>
      <c r="C4839" s="208"/>
      <c r="D4839" s="208"/>
      <c r="E4839" s="208"/>
      <c r="F4839" s="208"/>
    </row>
    <row r="4840" customHeight="true" spans="1:6">
      <c r="A4840"/>
      <c r="B4840" s="242"/>
      <c r="C4840" s="208"/>
      <c r="D4840" s="208"/>
      <c r="E4840" s="208"/>
      <c r="F4840" s="208"/>
    </row>
    <row r="4841" customHeight="true" spans="1:6">
      <c r="A4841"/>
      <c r="B4841" s="242"/>
      <c r="C4841" s="208"/>
      <c r="D4841" s="208"/>
      <c r="E4841" s="208"/>
      <c r="F4841" s="208"/>
    </row>
    <row r="4842" customHeight="true" spans="1:6">
      <c r="A4842"/>
      <c r="B4842" s="242"/>
      <c r="C4842" s="208"/>
      <c r="D4842" s="208"/>
      <c r="E4842" s="208"/>
      <c r="F4842" s="208"/>
    </row>
    <row r="4843" customHeight="true" spans="1:6">
      <c r="A4843"/>
      <c r="B4843" s="242"/>
      <c r="C4843" s="208"/>
      <c r="D4843" s="208"/>
      <c r="E4843" s="208"/>
      <c r="F4843" s="208"/>
    </row>
    <row r="4844" customHeight="true" spans="1:6">
      <c r="A4844"/>
      <c r="B4844" s="242"/>
      <c r="C4844" s="208"/>
      <c r="D4844" s="208"/>
      <c r="E4844" s="208"/>
      <c r="F4844" s="208"/>
    </row>
    <row r="4845" customHeight="true" spans="1:6">
      <c r="A4845"/>
      <c r="B4845" s="242"/>
      <c r="C4845" s="208"/>
      <c r="D4845" s="208"/>
      <c r="E4845" s="208"/>
      <c r="F4845" s="208"/>
    </row>
    <row r="4846" customHeight="true" spans="1:6">
      <c r="A4846"/>
      <c r="B4846" s="242"/>
      <c r="C4846" s="208"/>
      <c r="D4846" s="208"/>
      <c r="E4846" s="208"/>
      <c r="F4846" s="208"/>
    </row>
    <row r="4847" customHeight="true" spans="1:6">
      <c r="A4847"/>
      <c r="B4847" s="242"/>
      <c r="C4847" s="208"/>
      <c r="D4847" s="208"/>
      <c r="E4847" s="208"/>
      <c r="F4847" s="208"/>
    </row>
    <row r="4848" customHeight="true" spans="1:6">
      <c r="A4848"/>
      <c r="B4848" s="242"/>
      <c r="C4848" s="208"/>
      <c r="D4848" s="208"/>
      <c r="E4848" s="208"/>
      <c r="F4848" s="208"/>
    </row>
    <row r="4849" customHeight="true" spans="1:6">
      <c r="A4849"/>
      <c r="B4849" s="242"/>
      <c r="C4849" s="208"/>
      <c r="D4849" s="208"/>
      <c r="E4849" s="208"/>
      <c r="F4849" s="208"/>
    </row>
    <row r="4850" customHeight="true" spans="1:6">
      <c r="A4850"/>
      <c r="B4850" s="242"/>
      <c r="C4850" s="208"/>
      <c r="D4850" s="208"/>
      <c r="E4850" s="208"/>
      <c r="F4850" s="208"/>
    </row>
    <row r="4851" customHeight="true" spans="1:6">
      <c r="A4851"/>
      <c r="B4851" s="242"/>
      <c r="C4851" s="208"/>
      <c r="D4851" s="208"/>
      <c r="E4851" s="208"/>
      <c r="F4851" s="208"/>
    </row>
    <row r="4852" customHeight="true" spans="1:6">
      <c r="A4852"/>
      <c r="B4852" s="242"/>
      <c r="C4852" s="208"/>
      <c r="D4852" s="208"/>
      <c r="E4852" s="208"/>
      <c r="F4852" s="208"/>
    </row>
    <row r="4853" customHeight="true" spans="1:6">
      <c r="A4853"/>
      <c r="B4853" s="242"/>
      <c r="C4853" s="208"/>
      <c r="D4853" s="208"/>
      <c r="E4853" s="208"/>
      <c r="F4853" s="208"/>
    </row>
    <row r="4854" customHeight="true" spans="1:6">
      <c r="A4854"/>
      <c r="B4854" s="242"/>
      <c r="C4854" s="208"/>
      <c r="D4854" s="208"/>
      <c r="E4854" s="208"/>
      <c r="F4854" s="208"/>
    </row>
    <row r="4855" customHeight="true" spans="1:6">
      <c r="A4855"/>
      <c r="B4855" s="242"/>
      <c r="C4855" s="208"/>
      <c r="D4855" s="208"/>
      <c r="E4855" s="208"/>
      <c r="F4855" s="208"/>
    </row>
    <row r="4856" customHeight="true" spans="1:6">
      <c r="A4856"/>
      <c r="B4856" s="242"/>
      <c r="C4856" s="208"/>
      <c r="D4856" s="208"/>
      <c r="E4856" s="208"/>
      <c r="F4856" s="208"/>
    </row>
    <row r="4857" customHeight="true" spans="1:6">
      <c r="A4857"/>
      <c r="B4857" s="242"/>
      <c r="C4857" s="208"/>
      <c r="D4857" s="208"/>
      <c r="E4857" s="208"/>
      <c r="F4857" s="208"/>
    </row>
    <row r="4858" customHeight="true" spans="1:6">
      <c r="A4858"/>
      <c r="B4858" s="242"/>
      <c r="C4858" s="208"/>
      <c r="D4858" s="208"/>
      <c r="E4858" s="208"/>
      <c r="F4858" s="208"/>
    </row>
    <row r="4859" customHeight="true" spans="1:6">
      <c r="A4859"/>
      <c r="B4859" s="242"/>
      <c r="C4859" s="208"/>
      <c r="D4859" s="208"/>
      <c r="E4859" s="208"/>
      <c r="F4859" s="208"/>
    </row>
    <row r="4860" customHeight="true" spans="1:6">
      <c r="A4860"/>
      <c r="B4860" s="242"/>
      <c r="C4860" s="208"/>
      <c r="D4860" s="208"/>
      <c r="E4860" s="208"/>
      <c r="F4860" s="208"/>
    </row>
    <row r="4861" customHeight="true" spans="1:6">
      <c r="A4861"/>
      <c r="B4861" s="242"/>
      <c r="C4861" s="208"/>
      <c r="D4861" s="208"/>
      <c r="E4861" s="208"/>
      <c r="F4861" s="208"/>
    </row>
    <row r="4862" customHeight="true" spans="1:6">
      <c r="A4862"/>
      <c r="B4862" s="242"/>
      <c r="C4862" s="208"/>
      <c r="D4862" s="208"/>
      <c r="E4862" s="208"/>
      <c r="F4862" s="208"/>
    </row>
    <row r="4863" customHeight="true" spans="1:6">
      <c r="A4863"/>
      <c r="B4863" s="242"/>
      <c r="C4863" s="208"/>
      <c r="D4863" s="208"/>
      <c r="E4863" s="208"/>
      <c r="F4863" s="208"/>
    </row>
    <row r="4864" customHeight="true" spans="1:6">
      <c r="A4864"/>
      <c r="B4864" s="242"/>
      <c r="C4864" s="208"/>
      <c r="D4864" s="208"/>
      <c r="E4864" s="208"/>
      <c r="F4864" s="208"/>
    </row>
    <row r="4865" customHeight="true" spans="1:6">
      <c r="A4865"/>
      <c r="B4865" s="242"/>
      <c r="C4865" s="208"/>
      <c r="D4865" s="208"/>
      <c r="E4865" s="208"/>
      <c r="F4865" s="208"/>
    </row>
    <row r="4866" customHeight="true" spans="1:6">
      <c r="A4866"/>
      <c r="B4866" s="242"/>
      <c r="C4866" s="208"/>
      <c r="D4866" s="208"/>
      <c r="E4866" s="208"/>
      <c r="F4866" s="208"/>
    </row>
    <row r="4867" customHeight="true" spans="1:6">
      <c r="A4867"/>
      <c r="B4867" s="242"/>
      <c r="C4867" s="208"/>
      <c r="D4867" s="208"/>
      <c r="E4867" s="208"/>
      <c r="F4867" s="208"/>
    </row>
    <row r="4868" customHeight="true" spans="1:6">
      <c r="A4868"/>
      <c r="B4868" s="242"/>
      <c r="C4868" s="208"/>
      <c r="D4868" s="208"/>
      <c r="E4868" s="208"/>
      <c r="F4868" s="208"/>
    </row>
    <row r="4869" customHeight="true" spans="1:6">
      <c r="A4869"/>
      <c r="B4869" s="242"/>
      <c r="C4869" s="208"/>
      <c r="D4869" s="208"/>
      <c r="E4869" s="208"/>
      <c r="F4869" s="208"/>
    </row>
    <row r="4870" customHeight="true" spans="1:6">
      <c r="A4870"/>
      <c r="B4870" s="242"/>
      <c r="C4870" s="208"/>
      <c r="D4870" s="208"/>
      <c r="E4870" s="208"/>
      <c r="F4870" s="208"/>
    </row>
    <row r="4871" customHeight="true" spans="1:6">
      <c r="A4871"/>
      <c r="B4871" s="242"/>
      <c r="C4871" s="208"/>
      <c r="D4871" s="208"/>
      <c r="E4871" s="208"/>
      <c r="F4871" s="208"/>
    </row>
    <row r="4872" customHeight="true" spans="1:6">
      <c r="A4872"/>
      <c r="B4872" s="242"/>
      <c r="C4872" s="208"/>
      <c r="D4872" s="208"/>
      <c r="E4872" s="208"/>
      <c r="F4872" s="208"/>
    </row>
    <row r="4873" customHeight="true" spans="1:6">
      <c r="A4873"/>
      <c r="B4873" s="242"/>
      <c r="C4873" s="208"/>
      <c r="D4873" s="208"/>
      <c r="E4873" s="208"/>
      <c r="F4873" s="208"/>
    </row>
    <row r="4874" customHeight="true" spans="1:6">
      <c r="A4874"/>
      <c r="B4874" s="242"/>
      <c r="C4874" s="208"/>
      <c r="D4874" s="208"/>
      <c r="E4874" s="208"/>
      <c r="F4874" s="208"/>
    </row>
    <row r="4875" customHeight="true" spans="1:6">
      <c r="A4875"/>
      <c r="B4875" s="242"/>
      <c r="C4875" s="208"/>
      <c r="D4875" s="208"/>
      <c r="E4875" s="208"/>
      <c r="F4875" s="208"/>
    </row>
    <row r="4876" customHeight="true" spans="1:6">
      <c r="A4876"/>
      <c r="B4876" s="242"/>
      <c r="C4876" s="208"/>
      <c r="D4876" s="208"/>
      <c r="E4876" s="208"/>
      <c r="F4876" s="208"/>
    </row>
    <row r="4877" customHeight="true" spans="1:6">
      <c r="A4877"/>
      <c r="B4877" s="242"/>
      <c r="C4877" s="208"/>
      <c r="D4877" s="208"/>
      <c r="E4877" s="208"/>
      <c r="F4877" s="208"/>
    </row>
    <row r="4878" customHeight="true" spans="1:6">
      <c r="A4878"/>
      <c r="B4878" s="242"/>
      <c r="C4878" s="208"/>
      <c r="D4878" s="208"/>
      <c r="E4878" s="208"/>
      <c r="F4878" s="208"/>
    </row>
    <row r="4879" customHeight="true" spans="1:6">
      <c r="A4879"/>
      <c r="B4879" s="242"/>
      <c r="C4879" s="208"/>
      <c r="D4879" s="208"/>
      <c r="E4879" s="208"/>
      <c r="F4879" s="208"/>
    </row>
    <row r="4880" customHeight="true" spans="1:6">
      <c r="A4880"/>
      <c r="B4880" s="242"/>
      <c r="C4880" s="208"/>
      <c r="D4880" s="208"/>
      <c r="E4880" s="208"/>
      <c r="F4880" s="208"/>
    </row>
    <row r="4881" customHeight="true" spans="1:6">
      <c r="A4881"/>
      <c r="B4881" s="242"/>
      <c r="C4881" s="208"/>
      <c r="D4881" s="208"/>
      <c r="E4881" s="208"/>
      <c r="F4881" s="208"/>
    </row>
    <row r="4882" customHeight="true" spans="1:6">
      <c r="A4882"/>
      <c r="B4882" s="242"/>
      <c r="C4882" s="208"/>
      <c r="D4882" s="208"/>
      <c r="E4882" s="208"/>
      <c r="F4882" s="208"/>
    </row>
    <row r="4883" customHeight="true" spans="1:6">
      <c r="A4883"/>
      <c r="B4883" s="242"/>
      <c r="C4883" s="208"/>
      <c r="D4883" s="208"/>
      <c r="E4883" s="208"/>
      <c r="F4883" s="208"/>
    </row>
    <row r="4884" customHeight="true" spans="1:6">
      <c r="A4884"/>
      <c r="B4884" s="242"/>
      <c r="C4884" s="208"/>
      <c r="D4884" s="208"/>
      <c r="E4884" s="208"/>
      <c r="F4884" s="208"/>
    </row>
    <row r="4885" customHeight="true" spans="1:6">
      <c r="A4885"/>
      <c r="B4885" s="242"/>
      <c r="C4885" s="208"/>
      <c r="D4885" s="208"/>
      <c r="E4885" s="208"/>
      <c r="F4885" s="208"/>
    </row>
    <row r="4886" customHeight="true" spans="1:6">
      <c r="A4886"/>
      <c r="B4886" s="242"/>
      <c r="C4886" s="208"/>
      <c r="D4886" s="208"/>
      <c r="E4886" s="208"/>
      <c r="F4886" s="208"/>
    </row>
    <row r="4887" customHeight="true" spans="1:6">
      <c r="A4887"/>
      <c r="B4887" s="242"/>
      <c r="C4887" s="208"/>
      <c r="D4887" s="208"/>
      <c r="E4887" s="208"/>
      <c r="F4887" s="208"/>
    </row>
    <row r="4888" customHeight="true" spans="1:6">
      <c r="A4888"/>
      <c r="B4888" s="242"/>
      <c r="C4888" s="208"/>
      <c r="D4888" s="208"/>
      <c r="E4888" s="208"/>
      <c r="F4888" s="208"/>
    </row>
    <row r="4889" customHeight="true" spans="1:6">
      <c r="A4889"/>
      <c r="B4889" s="242"/>
      <c r="C4889" s="208"/>
      <c r="D4889" s="208"/>
      <c r="E4889" s="208"/>
      <c r="F4889" s="208"/>
    </row>
    <row r="4890" customHeight="true" spans="1:6">
      <c r="A4890"/>
      <c r="B4890" s="242"/>
      <c r="C4890" s="208"/>
      <c r="D4890" s="208"/>
      <c r="E4890" s="208"/>
      <c r="F4890" s="208"/>
    </row>
    <row r="4891" customHeight="true" spans="1:6">
      <c r="A4891"/>
      <c r="B4891" s="242"/>
      <c r="C4891" s="208"/>
      <c r="D4891" s="208"/>
      <c r="E4891" s="208"/>
      <c r="F4891" s="208"/>
    </row>
    <row r="4892" customHeight="true" spans="1:6">
      <c r="A4892"/>
      <c r="B4892" s="242"/>
      <c r="C4892" s="208"/>
      <c r="D4892" s="208"/>
      <c r="E4892" s="208"/>
      <c r="F4892" s="208"/>
    </row>
    <row r="4893" customHeight="true" spans="1:6">
      <c r="A4893"/>
      <c r="B4893" s="242"/>
      <c r="C4893" s="208"/>
      <c r="D4893" s="208"/>
      <c r="E4893" s="208"/>
      <c r="F4893" s="208"/>
    </row>
    <row r="4894" customHeight="true" spans="1:6">
      <c r="A4894"/>
      <c r="B4894" s="242"/>
      <c r="C4894" s="208"/>
      <c r="D4894" s="208"/>
      <c r="E4894" s="208"/>
      <c r="F4894" s="208"/>
    </row>
    <row r="4895" customHeight="true" spans="1:6">
      <c r="A4895"/>
      <c r="B4895" s="242"/>
      <c r="C4895" s="208"/>
      <c r="D4895" s="208"/>
      <c r="E4895" s="208"/>
      <c r="F4895" s="208"/>
    </row>
    <row r="4896" customHeight="true" spans="1:6">
      <c r="A4896"/>
      <c r="B4896" s="242"/>
      <c r="C4896" s="208"/>
      <c r="D4896" s="208"/>
      <c r="E4896" s="208"/>
      <c r="F4896" s="208"/>
    </row>
    <row r="4897" customHeight="true" spans="1:6">
      <c r="A4897"/>
      <c r="B4897" s="242"/>
      <c r="C4897" s="208"/>
      <c r="D4897" s="208"/>
      <c r="E4897" s="208"/>
      <c r="F4897" s="208"/>
    </row>
    <row r="4898" customHeight="true" spans="1:6">
      <c r="A4898"/>
      <c r="B4898" s="242"/>
      <c r="C4898" s="208"/>
      <c r="D4898" s="208"/>
      <c r="E4898" s="208"/>
      <c r="F4898" s="208"/>
    </row>
    <row r="4899" customHeight="true" spans="1:6">
      <c r="A4899"/>
      <c r="B4899" s="242"/>
      <c r="C4899" s="208"/>
      <c r="D4899" s="208"/>
      <c r="E4899" s="208"/>
      <c r="F4899" s="208"/>
    </row>
    <row r="4900" customHeight="true" spans="1:6">
      <c r="A4900"/>
      <c r="B4900" s="242"/>
      <c r="C4900" s="208"/>
      <c r="D4900" s="208"/>
      <c r="E4900" s="208"/>
      <c r="F4900" s="208"/>
    </row>
    <row r="4901" customHeight="true" spans="1:6">
      <c r="A4901"/>
      <c r="B4901" s="242"/>
      <c r="C4901" s="208"/>
      <c r="D4901" s="208"/>
      <c r="E4901" s="208"/>
      <c r="F4901" s="208"/>
    </row>
    <row r="4902" customHeight="true" spans="1:6">
      <c r="A4902"/>
      <c r="B4902" s="242"/>
      <c r="C4902" s="208"/>
      <c r="D4902" s="208"/>
      <c r="E4902" s="208"/>
      <c r="F4902" s="208"/>
    </row>
    <row r="4903" customHeight="true" spans="1:6">
      <c r="A4903"/>
      <c r="B4903" s="242"/>
      <c r="C4903" s="208"/>
      <c r="D4903" s="208"/>
      <c r="E4903" s="208"/>
      <c r="F4903" s="208"/>
    </row>
    <row r="4904" customHeight="true" spans="1:6">
      <c r="A4904"/>
      <c r="B4904" s="242"/>
      <c r="C4904" s="208"/>
      <c r="D4904" s="208"/>
      <c r="E4904" s="208"/>
      <c r="F4904" s="208"/>
    </row>
    <row r="4905" customHeight="true" spans="1:6">
      <c r="A4905"/>
      <c r="B4905" s="242"/>
      <c r="C4905" s="208"/>
      <c r="D4905" s="208"/>
      <c r="E4905" s="208"/>
      <c r="F4905" s="208"/>
    </row>
    <row r="4906" customHeight="true" spans="1:6">
      <c r="A4906"/>
      <c r="B4906" s="242"/>
      <c r="C4906" s="208"/>
      <c r="D4906" s="208"/>
      <c r="E4906" s="208"/>
      <c r="F4906" s="208"/>
    </row>
    <row r="4907" customHeight="true" spans="1:6">
      <c r="A4907"/>
      <c r="B4907" s="242"/>
      <c r="C4907" s="208"/>
      <c r="D4907" s="208"/>
      <c r="E4907" s="208"/>
      <c r="F4907" s="208"/>
    </row>
    <row r="4908" customHeight="true" spans="1:6">
      <c r="A4908"/>
      <c r="B4908" s="242"/>
      <c r="C4908" s="208"/>
      <c r="D4908" s="208"/>
      <c r="E4908" s="208"/>
      <c r="F4908" s="208"/>
    </row>
    <row r="4909" customHeight="true" spans="1:6">
      <c r="A4909"/>
      <c r="B4909" s="242"/>
      <c r="C4909" s="208"/>
      <c r="D4909" s="208"/>
      <c r="E4909" s="208"/>
      <c r="F4909" s="208"/>
    </row>
    <row r="4910" customHeight="true" spans="1:6">
      <c r="A4910"/>
      <c r="B4910" s="242"/>
      <c r="C4910" s="208"/>
      <c r="D4910" s="208"/>
      <c r="E4910" s="208"/>
      <c r="F4910" s="208"/>
    </row>
    <row r="4911" customHeight="true" spans="1:6">
      <c r="A4911"/>
      <c r="B4911" s="242"/>
      <c r="C4911" s="208"/>
      <c r="D4911" s="208"/>
      <c r="E4911" s="208"/>
      <c r="F4911" s="208"/>
    </row>
    <row r="4912" customHeight="true" spans="1:6">
      <c r="A4912"/>
      <c r="B4912" s="242"/>
      <c r="C4912" s="208"/>
      <c r="D4912" s="208"/>
      <c r="E4912" s="208"/>
      <c r="F4912" s="208"/>
    </row>
    <row r="4913" customHeight="true" spans="1:6">
      <c r="A4913"/>
      <c r="B4913" s="242"/>
      <c r="C4913" s="208"/>
      <c r="D4913" s="208"/>
      <c r="E4913" s="208"/>
      <c r="F4913" s="208"/>
    </row>
    <row r="4914" customHeight="true" spans="1:6">
      <c r="A4914"/>
      <c r="B4914" s="242"/>
      <c r="C4914" s="208"/>
      <c r="D4914" s="208"/>
      <c r="E4914" s="208"/>
      <c r="F4914" s="208"/>
    </row>
    <row r="4915" customHeight="true" spans="1:6">
      <c r="A4915"/>
      <c r="B4915" s="242"/>
      <c r="C4915" s="208"/>
      <c r="D4915" s="208"/>
      <c r="E4915" s="208"/>
      <c r="F4915" s="208"/>
    </row>
    <row r="4916" customHeight="true" spans="1:6">
      <c r="A4916"/>
      <c r="B4916" s="242"/>
      <c r="C4916" s="208"/>
      <c r="D4916" s="208"/>
      <c r="E4916" s="208"/>
      <c r="F4916" s="208"/>
    </row>
    <row r="4917" customHeight="true" spans="1:6">
      <c r="A4917"/>
      <c r="B4917" s="242"/>
      <c r="C4917" s="208"/>
      <c r="D4917" s="208"/>
      <c r="E4917" s="208"/>
      <c r="F4917" s="208"/>
    </row>
    <row r="4918" customHeight="true" spans="1:6">
      <c r="A4918"/>
      <c r="B4918" s="242"/>
      <c r="C4918" s="208"/>
      <c r="D4918" s="208"/>
      <c r="E4918" s="208"/>
      <c r="F4918" s="208"/>
    </row>
    <row r="4919" customHeight="true" spans="1:6">
      <c r="A4919"/>
      <c r="B4919" s="242"/>
      <c r="C4919" s="208"/>
      <c r="D4919" s="208"/>
      <c r="E4919" s="208"/>
      <c r="F4919" s="208"/>
    </row>
    <row r="4920" customHeight="true" spans="1:6">
      <c r="A4920"/>
      <c r="B4920" s="242"/>
      <c r="C4920" s="208"/>
      <c r="D4920" s="208"/>
      <c r="E4920" s="208"/>
      <c r="F4920" s="208"/>
    </row>
    <row r="4921" customHeight="true" spans="1:6">
      <c r="A4921"/>
      <c r="B4921" s="242"/>
      <c r="C4921" s="208"/>
      <c r="D4921" s="208"/>
      <c r="E4921" s="208"/>
      <c r="F4921" s="208"/>
    </row>
    <row r="4922" customHeight="true" spans="1:6">
      <c r="A4922"/>
      <c r="B4922" s="242"/>
      <c r="C4922" s="208"/>
      <c r="D4922" s="208"/>
      <c r="E4922" s="208"/>
      <c r="F4922" s="208"/>
    </row>
    <row r="4923" customHeight="true" spans="1:6">
      <c r="A4923"/>
      <c r="B4923" s="242"/>
      <c r="C4923" s="208"/>
      <c r="D4923" s="208"/>
      <c r="E4923" s="208"/>
      <c r="F4923" s="208"/>
    </row>
    <row r="4924" customHeight="true" spans="1:6">
      <c r="A4924"/>
      <c r="B4924" s="242"/>
      <c r="C4924" s="208"/>
      <c r="D4924" s="208"/>
      <c r="E4924" s="208"/>
      <c r="F4924" s="208"/>
    </row>
    <row r="4925" customHeight="true" spans="1:6">
      <c r="A4925"/>
      <c r="B4925" s="242"/>
      <c r="C4925" s="208"/>
      <c r="D4925" s="208"/>
      <c r="E4925" s="208"/>
      <c r="F4925" s="208"/>
    </row>
    <row r="4926" customHeight="true" spans="1:6">
      <c r="A4926"/>
      <c r="B4926" s="242"/>
      <c r="C4926" s="208"/>
      <c r="D4926" s="208"/>
      <c r="E4926" s="208"/>
      <c r="F4926" s="208"/>
    </row>
    <row r="4927" customHeight="true" spans="1:6">
      <c r="A4927"/>
      <c r="B4927" s="242"/>
      <c r="C4927" s="208"/>
      <c r="D4927" s="208"/>
      <c r="E4927" s="208"/>
      <c r="F4927" s="208"/>
    </row>
    <row r="4928" customHeight="true" spans="1:6">
      <c r="A4928"/>
      <c r="B4928" s="242"/>
      <c r="C4928" s="208"/>
      <c r="D4928" s="208"/>
      <c r="E4928" s="208"/>
      <c r="F4928" s="208"/>
    </row>
    <row r="4929" customHeight="true" spans="1:6">
      <c r="A4929"/>
      <c r="B4929" s="242"/>
      <c r="C4929" s="208"/>
      <c r="D4929" s="208"/>
      <c r="E4929" s="208"/>
      <c r="F4929" s="208"/>
    </row>
    <row r="4930" customHeight="true" spans="1:6">
      <c r="A4930"/>
      <c r="B4930" s="242"/>
      <c r="C4930" s="208"/>
      <c r="D4930" s="208"/>
      <c r="E4930" s="208"/>
      <c r="F4930" s="208"/>
    </row>
    <row r="4931" customHeight="true" spans="1:6">
      <c r="A4931"/>
      <c r="B4931" s="242"/>
      <c r="C4931" s="208"/>
      <c r="D4931" s="208"/>
      <c r="E4931" s="208"/>
      <c r="F4931" s="208"/>
    </row>
    <row r="4932" customHeight="true" spans="1:6">
      <c r="A4932"/>
      <c r="B4932" s="242"/>
      <c r="C4932" s="208"/>
      <c r="D4932" s="208"/>
      <c r="E4932" s="208"/>
      <c r="F4932" s="208"/>
    </row>
    <row r="4933" customHeight="true" spans="1:6">
      <c r="A4933"/>
      <c r="B4933" s="242"/>
      <c r="C4933" s="208"/>
      <c r="D4933" s="208"/>
      <c r="E4933" s="208"/>
      <c r="F4933" s="208"/>
    </row>
    <row r="4934" customHeight="true" spans="1:6">
      <c r="A4934"/>
      <c r="B4934" s="242"/>
      <c r="C4934" s="208"/>
      <c r="D4934" s="208"/>
      <c r="E4934" s="208"/>
      <c r="F4934" s="208"/>
    </row>
    <row r="4935" customHeight="true" spans="1:6">
      <c r="A4935"/>
      <c r="B4935" s="242"/>
      <c r="C4935" s="208"/>
      <c r="D4935" s="208"/>
      <c r="E4935" s="208"/>
      <c r="F4935" s="208"/>
    </row>
    <row r="4936" customHeight="true" spans="1:6">
      <c r="A4936"/>
      <c r="B4936" s="242"/>
      <c r="C4936" s="208"/>
      <c r="D4936" s="208"/>
      <c r="E4936" s="208"/>
      <c r="F4936" s="208"/>
    </row>
    <row r="4937" customHeight="true" spans="1:6">
      <c r="A4937"/>
      <c r="B4937" s="242"/>
      <c r="C4937" s="208"/>
      <c r="D4937" s="208"/>
      <c r="E4937" s="208"/>
      <c r="F4937" s="208"/>
    </row>
    <row r="4938" customHeight="true" spans="1:6">
      <c r="A4938"/>
      <c r="B4938" s="242"/>
      <c r="C4938" s="208"/>
      <c r="D4938" s="208"/>
      <c r="E4938" s="208"/>
      <c r="F4938" s="208"/>
    </row>
    <row r="4939" customHeight="true" spans="1:6">
      <c r="A4939"/>
      <c r="B4939" s="242"/>
      <c r="C4939" s="208"/>
      <c r="D4939" s="208"/>
      <c r="E4939" s="208"/>
      <c r="F4939" s="208"/>
    </row>
    <row r="4940" customHeight="true" spans="1:6">
      <c r="A4940"/>
      <c r="B4940" s="242"/>
      <c r="C4940" s="208"/>
      <c r="D4940" s="208"/>
      <c r="E4940" s="208"/>
      <c r="F4940" s="208"/>
    </row>
    <row r="4941" customHeight="true" spans="1:6">
      <c r="A4941"/>
      <c r="B4941" s="242"/>
      <c r="C4941" s="208"/>
      <c r="D4941" s="208"/>
      <c r="E4941" s="208"/>
      <c r="F4941" s="208"/>
    </row>
    <row r="4942" customHeight="true" spans="1:6">
      <c r="A4942"/>
      <c r="B4942" s="242"/>
      <c r="C4942" s="208"/>
      <c r="D4942" s="208"/>
      <c r="E4942" s="208"/>
      <c r="F4942" s="208"/>
    </row>
    <row r="4943" customHeight="true" spans="1:6">
      <c r="A4943"/>
      <c r="B4943" s="242"/>
      <c r="C4943" s="208"/>
      <c r="D4943" s="208"/>
      <c r="E4943" s="208"/>
      <c r="F4943" s="208"/>
    </row>
    <row r="4944" customHeight="true" spans="1:6">
      <c r="A4944"/>
      <c r="B4944" s="242"/>
      <c r="C4944" s="208"/>
      <c r="D4944" s="208"/>
      <c r="E4944" s="208"/>
      <c r="F4944" s="208"/>
    </row>
    <row r="4945" customHeight="true" spans="1:6">
      <c r="A4945"/>
      <c r="B4945" s="242"/>
      <c r="C4945" s="208"/>
      <c r="D4945" s="208"/>
      <c r="E4945" s="208"/>
      <c r="F4945" s="208"/>
    </row>
    <row r="4946" customHeight="true" spans="1:6">
      <c r="A4946"/>
      <c r="B4946" s="242"/>
      <c r="C4946" s="208"/>
      <c r="D4946" s="208"/>
      <c r="E4946" s="208"/>
      <c r="F4946" s="208"/>
    </row>
    <row r="4947" customHeight="true" spans="1:6">
      <c r="A4947"/>
      <c r="B4947" s="242"/>
      <c r="C4947" s="208"/>
      <c r="D4947" s="208"/>
      <c r="E4947" s="208"/>
      <c r="F4947" s="208"/>
    </row>
    <row r="4948" customHeight="true" spans="1:6">
      <c r="A4948"/>
      <c r="B4948" s="242"/>
      <c r="C4948" s="208"/>
      <c r="D4948" s="208"/>
      <c r="E4948" s="208"/>
      <c r="F4948" s="208"/>
    </row>
    <row r="4949" customHeight="true" spans="1:6">
      <c r="A4949"/>
      <c r="B4949" s="242"/>
      <c r="C4949" s="208"/>
      <c r="D4949" s="208"/>
      <c r="E4949" s="208"/>
      <c r="F4949" s="208"/>
    </row>
    <row r="4950" customHeight="true" spans="1:6">
      <c r="A4950"/>
      <c r="B4950" s="242"/>
      <c r="C4950" s="208"/>
      <c r="D4950" s="208"/>
      <c r="E4950" s="208"/>
      <c r="F4950" s="208"/>
    </row>
    <row r="4951" customHeight="true" spans="1:6">
      <c r="A4951"/>
      <c r="B4951" s="242"/>
      <c r="C4951" s="208"/>
      <c r="D4951" s="208"/>
      <c r="E4951" s="208"/>
      <c r="F4951" s="208"/>
    </row>
    <row r="4952" customHeight="true" spans="1:6">
      <c r="A4952"/>
      <c r="B4952" s="242"/>
      <c r="C4952" s="208"/>
      <c r="D4952" s="208"/>
      <c r="E4952" s="208"/>
      <c r="F4952" s="208"/>
    </row>
    <row r="4953" customHeight="true" spans="1:6">
      <c r="A4953"/>
      <c r="B4953" s="242"/>
      <c r="C4953" s="208"/>
      <c r="D4953" s="208"/>
      <c r="E4953" s="208"/>
      <c r="F4953" s="208"/>
    </row>
    <row r="4954" customHeight="true" spans="1:6">
      <c r="A4954"/>
      <c r="B4954" s="242"/>
      <c r="C4954" s="208"/>
      <c r="D4954" s="208"/>
      <c r="E4954" s="208"/>
      <c r="F4954" s="208"/>
    </row>
    <row r="4955" customHeight="true" spans="1:6">
      <c r="A4955"/>
      <c r="B4955" s="242"/>
      <c r="C4955" s="208"/>
      <c r="D4955" s="208"/>
      <c r="E4955" s="208"/>
      <c r="F4955" s="208"/>
    </row>
    <row r="4956" customHeight="true" spans="1:6">
      <c r="A4956"/>
      <c r="B4956" s="242"/>
      <c r="C4956" s="208"/>
      <c r="D4956" s="208"/>
      <c r="E4956" s="208"/>
      <c r="F4956" s="208"/>
    </row>
    <row r="4957" customHeight="true" spans="1:6">
      <c r="A4957"/>
      <c r="B4957" s="242"/>
      <c r="C4957" s="208"/>
      <c r="D4957" s="208"/>
      <c r="E4957" s="208"/>
      <c r="F4957" s="208"/>
    </row>
    <row r="4958" customHeight="true" spans="1:6">
      <c r="A4958"/>
      <c r="B4958" s="242"/>
      <c r="C4958" s="208"/>
      <c r="D4958" s="208"/>
      <c r="E4958" s="208"/>
      <c r="F4958" s="208"/>
    </row>
    <row r="4959" customHeight="true" spans="1:6">
      <c r="A4959"/>
      <c r="B4959" s="242"/>
      <c r="C4959" s="208"/>
      <c r="D4959" s="208"/>
      <c r="E4959" s="208"/>
      <c r="F4959" s="208"/>
    </row>
    <row r="4960" customHeight="true" spans="1:6">
      <c r="A4960"/>
      <c r="B4960" s="242"/>
      <c r="C4960" s="208"/>
      <c r="D4960" s="208"/>
      <c r="E4960" s="208"/>
      <c r="F4960" s="208"/>
    </row>
    <row r="4961" customHeight="true" spans="1:6">
      <c r="A4961"/>
      <c r="B4961" s="242"/>
      <c r="C4961" s="208"/>
      <c r="D4961" s="208"/>
      <c r="E4961" s="208"/>
      <c r="F4961" s="208"/>
    </row>
    <row r="4962" customHeight="true" spans="1:6">
      <c r="A4962"/>
      <c r="B4962" s="242"/>
      <c r="C4962" s="208"/>
      <c r="D4962" s="208"/>
      <c r="E4962" s="208"/>
      <c r="F4962" s="208"/>
    </row>
    <row r="4963" customHeight="true" spans="1:6">
      <c r="A4963"/>
      <c r="B4963" s="242"/>
      <c r="C4963" s="208"/>
      <c r="D4963" s="208"/>
      <c r="E4963" s="208"/>
      <c r="F4963" s="208"/>
    </row>
    <row r="4964" customHeight="true" spans="1:6">
      <c r="A4964"/>
      <c r="B4964" s="242"/>
      <c r="C4964" s="208"/>
      <c r="D4964" s="208"/>
      <c r="E4964" s="208"/>
      <c r="F4964" s="208"/>
    </row>
    <row r="4965" customHeight="true" spans="1:6">
      <c r="A4965"/>
      <c r="B4965" s="242"/>
      <c r="C4965" s="208"/>
      <c r="D4965" s="208"/>
      <c r="E4965" s="208"/>
      <c r="F4965" s="208"/>
    </row>
    <row r="4966" customHeight="true" spans="1:6">
      <c r="A4966"/>
      <c r="B4966" s="242"/>
      <c r="C4966" s="208"/>
      <c r="D4966" s="208"/>
      <c r="E4966" s="208"/>
      <c r="F4966" s="208"/>
    </row>
    <row r="4967" customHeight="true" spans="1:6">
      <c r="A4967"/>
      <c r="B4967" s="242"/>
      <c r="C4967" s="208"/>
      <c r="D4967" s="208"/>
      <c r="E4967" s="208"/>
      <c r="F4967" s="208"/>
    </row>
    <row r="4968" customHeight="true" spans="1:6">
      <c r="A4968"/>
      <c r="B4968" s="242"/>
      <c r="C4968" s="208"/>
      <c r="D4968" s="208"/>
      <c r="E4968" s="208"/>
      <c r="F4968" s="208"/>
    </row>
    <row r="4969" customHeight="true" spans="1:6">
      <c r="A4969"/>
      <c r="B4969" s="242"/>
      <c r="C4969" s="208"/>
      <c r="D4969" s="208"/>
      <c r="E4969" s="208"/>
      <c r="F4969" s="208"/>
    </row>
    <row r="4970" customHeight="true" spans="1:6">
      <c r="A4970"/>
      <c r="B4970" s="242"/>
      <c r="C4970" s="208"/>
      <c r="D4970" s="208"/>
      <c r="E4970" s="208"/>
      <c r="F4970" s="208"/>
    </row>
    <row r="4971" customHeight="true" spans="1:6">
      <c r="A4971"/>
      <c r="B4971" s="242"/>
      <c r="C4971" s="208"/>
      <c r="D4971" s="208"/>
      <c r="E4971" s="208"/>
      <c r="F4971" s="208"/>
    </row>
    <row r="4972" customHeight="true" spans="1:6">
      <c r="A4972"/>
      <c r="B4972" s="242"/>
      <c r="C4972" s="208"/>
      <c r="D4972" s="208"/>
      <c r="E4972" s="208"/>
      <c r="F4972" s="208"/>
    </row>
    <row r="4973" customHeight="true" spans="1:6">
      <c r="A4973"/>
      <c r="B4973" s="242"/>
      <c r="C4973" s="208"/>
      <c r="D4973" s="208"/>
      <c r="E4973" s="208"/>
      <c r="F4973" s="208"/>
    </row>
    <row r="4974" customHeight="true" spans="1:6">
      <c r="A4974"/>
      <c r="B4974" s="242"/>
      <c r="C4974" s="208"/>
      <c r="D4974" s="208"/>
      <c r="E4974" s="208"/>
      <c r="F4974" s="208"/>
    </row>
    <row r="4975" customHeight="true" spans="1:6">
      <c r="A4975"/>
      <c r="B4975" s="242"/>
      <c r="C4975" s="208"/>
      <c r="D4975" s="208"/>
      <c r="E4975" s="208"/>
      <c r="F4975" s="208"/>
    </row>
    <row r="4976" customHeight="true" spans="1:6">
      <c r="A4976"/>
      <c r="B4976" s="242"/>
      <c r="C4976" s="208"/>
      <c r="D4976" s="208"/>
      <c r="E4976" s="208"/>
      <c r="F4976" s="208"/>
    </row>
    <row r="4977" customHeight="true" spans="1:6">
      <c r="A4977"/>
      <c r="B4977" s="242"/>
      <c r="C4977" s="208"/>
      <c r="D4977" s="208"/>
      <c r="E4977" s="208"/>
      <c r="F4977" s="208"/>
    </row>
    <row r="4978" customHeight="true" spans="1:6">
      <c r="A4978"/>
      <c r="B4978" s="242"/>
      <c r="C4978" s="208"/>
      <c r="D4978" s="208"/>
      <c r="E4978" s="208"/>
      <c r="F4978" s="208"/>
    </row>
    <row r="4979" customHeight="true" spans="1:6">
      <c r="A4979"/>
      <c r="B4979" s="242"/>
      <c r="C4979" s="208"/>
      <c r="D4979" s="208"/>
      <c r="E4979" s="208"/>
      <c r="F4979" s="208"/>
    </row>
    <row r="4980" customHeight="true" spans="1:6">
      <c r="A4980"/>
      <c r="B4980" s="242"/>
      <c r="C4980" s="208"/>
      <c r="D4980" s="208"/>
      <c r="E4980" s="208"/>
      <c r="F4980" s="208"/>
    </row>
    <row r="4981" customHeight="true" spans="1:6">
      <c r="A4981"/>
      <c r="B4981" s="242"/>
      <c r="C4981" s="208"/>
      <c r="D4981" s="208"/>
      <c r="E4981" s="208"/>
      <c r="F4981" s="208"/>
    </row>
    <row r="4982" customHeight="true" spans="1:6">
      <c r="A4982"/>
      <c r="B4982" s="242"/>
      <c r="C4982" s="208"/>
      <c r="D4982" s="208"/>
      <c r="E4982" s="208"/>
      <c r="F4982" s="208"/>
    </row>
    <row r="4983" customHeight="true" spans="1:6">
      <c r="A4983"/>
      <c r="B4983" s="242"/>
      <c r="C4983" s="208"/>
      <c r="D4983" s="208"/>
      <c r="E4983" s="208"/>
      <c r="F4983" s="208"/>
    </row>
    <row r="4984" customHeight="true" spans="1:6">
      <c r="A4984"/>
      <c r="B4984" s="242"/>
      <c r="C4984" s="208"/>
      <c r="D4984" s="208"/>
      <c r="E4984" s="208"/>
      <c r="F4984" s="208"/>
    </row>
    <row r="4985" customHeight="true" spans="1:6">
      <c r="A4985"/>
      <c r="B4985" s="242"/>
      <c r="C4985" s="208"/>
      <c r="D4985" s="208"/>
      <c r="E4985" s="208"/>
      <c r="F4985" s="208"/>
    </row>
    <row r="4986" customHeight="true" spans="1:6">
      <c r="A4986"/>
      <c r="B4986" s="242"/>
      <c r="C4986" s="208"/>
      <c r="D4986" s="208"/>
      <c r="E4986" s="208"/>
      <c r="F4986" s="208"/>
    </row>
    <row r="4987" customHeight="true" spans="1:6">
      <c r="A4987"/>
      <c r="B4987" s="242"/>
      <c r="C4987" s="208"/>
      <c r="D4987" s="208"/>
      <c r="E4987" s="208"/>
      <c r="F4987" s="208"/>
    </row>
    <row r="4988" customHeight="true" spans="1:6">
      <c r="A4988"/>
      <c r="B4988" s="242"/>
      <c r="C4988" s="208"/>
      <c r="D4988" s="208"/>
      <c r="E4988" s="208"/>
      <c r="F4988" s="208"/>
    </row>
    <row r="4989" customHeight="true" spans="1:6">
      <c r="A4989"/>
      <c r="B4989" s="242"/>
      <c r="C4989" s="208"/>
      <c r="D4989" s="208"/>
      <c r="E4989" s="208"/>
      <c r="F4989" s="208"/>
    </row>
    <row r="4990" customHeight="true" spans="1:6">
      <c r="A4990"/>
      <c r="B4990" s="242"/>
      <c r="C4990" s="208"/>
      <c r="D4990" s="208"/>
      <c r="E4990" s="208"/>
      <c r="F4990" s="208"/>
    </row>
    <row r="4991" customHeight="true" spans="1:6">
      <c r="A4991"/>
      <c r="B4991" s="242"/>
      <c r="C4991" s="208"/>
      <c r="D4991" s="208"/>
      <c r="E4991" s="208"/>
      <c r="F4991" s="208"/>
    </row>
    <row r="4992" customHeight="true" spans="1:6">
      <c r="A4992"/>
      <c r="B4992" s="242"/>
      <c r="C4992" s="208"/>
      <c r="D4992" s="208"/>
      <c r="E4992" s="208"/>
      <c r="F4992" s="208"/>
    </row>
    <row r="4993" customHeight="true" spans="1:6">
      <c r="A4993"/>
      <c r="B4993" s="242"/>
      <c r="C4993" s="208"/>
      <c r="D4993" s="208"/>
      <c r="E4993" s="208"/>
      <c r="F4993" s="208"/>
    </row>
    <row r="4994" customHeight="true" spans="1:6">
      <c r="A4994"/>
      <c r="B4994" s="242"/>
      <c r="C4994" s="208"/>
      <c r="D4994" s="208"/>
      <c r="E4994" s="208"/>
      <c r="F4994" s="208"/>
    </row>
    <row r="4995" customHeight="true" spans="1:6">
      <c r="A4995"/>
      <c r="B4995" s="242"/>
      <c r="C4995" s="208"/>
      <c r="D4995" s="208"/>
      <c r="E4995" s="208"/>
      <c r="F4995" s="208"/>
    </row>
    <row r="4996" customHeight="true" spans="1:6">
      <c r="A4996"/>
      <c r="B4996" s="242"/>
      <c r="C4996" s="208"/>
      <c r="D4996" s="208"/>
      <c r="E4996" s="208"/>
      <c r="F4996" s="208"/>
    </row>
    <row r="4997" customHeight="true" spans="1:6">
      <c r="A4997"/>
      <c r="B4997" s="242"/>
      <c r="C4997" s="208"/>
      <c r="D4997" s="208"/>
      <c r="E4997" s="208"/>
      <c r="F4997" s="208"/>
    </row>
    <row r="4998" customHeight="true" spans="1:6">
      <c r="A4998"/>
      <c r="B4998" s="242"/>
      <c r="C4998" s="208"/>
      <c r="D4998" s="208"/>
      <c r="E4998" s="208"/>
      <c r="F4998" s="208"/>
    </row>
    <row r="4999" customHeight="true" spans="1:6">
      <c r="A4999"/>
      <c r="B4999" s="242"/>
      <c r="C4999" s="208"/>
      <c r="D4999" s="208"/>
      <c r="E4999" s="208"/>
      <c r="F4999" s="208"/>
    </row>
    <row r="5000" customHeight="true" spans="1:6">
      <c r="A5000"/>
      <c r="B5000" s="242"/>
      <c r="C5000" s="208"/>
      <c r="D5000" s="208"/>
      <c r="E5000" s="208"/>
      <c r="F5000" s="208"/>
    </row>
    <row r="5001" customHeight="true" spans="1:6">
      <c r="A5001"/>
      <c r="B5001" s="242"/>
      <c r="C5001" s="208"/>
      <c r="D5001" s="208"/>
      <c r="E5001" s="208"/>
      <c r="F5001" s="208"/>
    </row>
    <row r="5002" customHeight="true" spans="1:6">
      <c r="A5002"/>
      <c r="B5002" s="242"/>
      <c r="C5002" s="208"/>
      <c r="D5002" s="208"/>
      <c r="E5002" s="208"/>
      <c r="F5002" s="208"/>
    </row>
    <row r="5003" customHeight="true" spans="1:6">
      <c r="A5003"/>
      <c r="B5003" s="242"/>
      <c r="C5003" s="208"/>
      <c r="D5003" s="208"/>
      <c r="E5003" s="208"/>
      <c r="F5003" s="208"/>
    </row>
    <row r="5004" customHeight="true" spans="1:6">
      <c r="A5004"/>
      <c r="B5004" s="242"/>
      <c r="C5004" s="208"/>
      <c r="D5004" s="208"/>
      <c r="E5004" s="208"/>
      <c r="F5004" s="208"/>
    </row>
    <row r="5005" customHeight="true" spans="1:6">
      <c r="A5005"/>
      <c r="B5005" s="242"/>
      <c r="C5005" s="208"/>
      <c r="D5005" s="208"/>
      <c r="E5005" s="208"/>
      <c r="F5005" s="208"/>
    </row>
    <row r="5006" customHeight="true" spans="1:6">
      <c r="A5006"/>
      <c r="B5006" s="242"/>
      <c r="C5006" s="208"/>
      <c r="D5006" s="208"/>
      <c r="E5006" s="208"/>
      <c r="F5006" s="208"/>
    </row>
    <row r="5007" customHeight="true" spans="1:6">
      <c r="A5007"/>
      <c r="B5007" s="242"/>
      <c r="C5007" s="208"/>
      <c r="D5007" s="208"/>
      <c r="E5007" s="208"/>
      <c r="F5007" s="208"/>
    </row>
    <row r="5008" customHeight="true" spans="1:6">
      <c r="A5008"/>
      <c r="B5008" s="242"/>
      <c r="C5008" s="208"/>
      <c r="D5008" s="208"/>
      <c r="E5008" s="208"/>
      <c r="F5008" s="208"/>
    </row>
    <row r="5009" customHeight="true" spans="1:6">
      <c r="A5009"/>
      <c r="B5009" s="242"/>
      <c r="C5009" s="208"/>
      <c r="D5009" s="208"/>
      <c r="E5009" s="208"/>
      <c r="F5009" s="208"/>
    </row>
    <row r="5010" customHeight="true" spans="1:6">
      <c r="A5010"/>
      <c r="B5010" s="242"/>
      <c r="C5010" s="208"/>
      <c r="D5010" s="208"/>
      <c r="E5010" s="208"/>
      <c r="F5010" s="208"/>
    </row>
    <row r="5011" customHeight="true" spans="1:6">
      <c r="A5011"/>
      <c r="B5011" s="242"/>
      <c r="C5011" s="208"/>
      <c r="D5011" s="208"/>
      <c r="E5011" s="208"/>
      <c r="F5011" s="208"/>
    </row>
    <row r="5012" customHeight="true" spans="1:6">
      <c r="A5012"/>
      <c r="B5012" s="242"/>
      <c r="C5012" s="208"/>
      <c r="D5012" s="208"/>
      <c r="E5012" s="208"/>
      <c r="F5012" s="208"/>
    </row>
    <row r="5013" customHeight="true" spans="1:6">
      <c r="A5013"/>
      <c r="B5013" s="242"/>
      <c r="C5013" s="208"/>
      <c r="D5013" s="208"/>
      <c r="E5013" s="208"/>
      <c r="F5013" s="208"/>
    </row>
    <row r="5014" customHeight="true" spans="1:6">
      <c r="A5014"/>
      <c r="B5014" s="242"/>
      <c r="C5014" s="208"/>
      <c r="D5014" s="208"/>
      <c r="E5014" s="208"/>
      <c r="F5014" s="208"/>
    </row>
    <row r="5015" customHeight="true" spans="1:6">
      <c r="A5015"/>
      <c r="B5015" s="242"/>
      <c r="C5015" s="208"/>
      <c r="D5015" s="208"/>
      <c r="E5015" s="208"/>
      <c r="F5015" s="208"/>
    </row>
    <row r="5016" customHeight="true" spans="1:6">
      <c r="A5016"/>
      <c r="B5016" s="242"/>
      <c r="C5016" s="208"/>
      <c r="D5016" s="208"/>
      <c r="E5016" s="208"/>
      <c r="F5016" s="208"/>
    </row>
    <row r="5017" customHeight="true" spans="1:6">
      <c r="A5017"/>
      <c r="B5017" s="242"/>
      <c r="C5017" s="208"/>
      <c r="D5017" s="208"/>
      <c r="E5017" s="208"/>
      <c r="F5017" s="208"/>
    </row>
    <row r="5018" customHeight="true" spans="1:6">
      <c r="A5018"/>
      <c r="B5018" s="242"/>
      <c r="C5018" s="208"/>
      <c r="D5018" s="208"/>
      <c r="E5018" s="208"/>
      <c r="F5018" s="208"/>
    </row>
    <row r="5019" customHeight="true" spans="1:6">
      <c r="A5019"/>
      <c r="B5019" s="242"/>
      <c r="C5019" s="208"/>
      <c r="D5019" s="208"/>
      <c r="E5019" s="208"/>
      <c r="F5019" s="208"/>
    </row>
    <row r="5020" customHeight="true" spans="1:6">
      <c r="A5020"/>
      <c r="B5020" s="242"/>
      <c r="C5020" s="208"/>
      <c r="D5020" s="208"/>
      <c r="E5020" s="208"/>
      <c r="F5020" s="208"/>
    </row>
    <row r="5021" customHeight="true" spans="1:6">
      <c r="A5021"/>
      <c r="B5021" s="242"/>
      <c r="C5021" s="208"/>
      <c r="D5021" s="208"/>
      <c r="E5021" s="208"/>
      <c r="F5021" s="208"/>
    </row>
    <row r="5022" customHeight="true" spans="1:6">
      <c r="A5022"/>
      <c r="B5022" s="242"/>
      <c r="C5022" s="208"/>
      <c r="D5022" s="208"/>
      <c r="E5022" s="208"/>
      <c r="F5022" s="208"/>
    </row>
    <row r="5023" customHeight="true" spans="1:6">
      <c r="A5023"/>
      <c r="B5023" s="242"/>
      <c r="C5023" s="208"/>
      <c r="D5023" s="208"/>
      <c r="E5023" s="208"/>
      <c r="F5023" s="208"/>
    </row>
    <row r="5024" customHeight="true" spans="1:6">
      <c r="A5024"/>
      <c r="B5024" s="242"/>
      <c r="C5024" s="208"/>
      <c r="D5024" s="208"/>
      <c r="E5024" s="208"/>
      <c r="F5024" s="208"/>
    </row>
    <row r="5025" customHeight="true" spans="1:6">
      <c r="A5025"/>
      <c r="B5025" s="242"/>
      <c r="C5025" s="208"/>
      <c r="D5025" s="208"/>
      <c r="E5025" s="208"/>
      <c r="F5025" s="208"/>
    </row>
    <row r="5026" customHeight="true" spans="1:6">
      <c r="A5026"/>
      <c r="B5026" s="242"/>
      <c r="C5026" s="208"/>
      <c r="D5026" s="208"/>
      <c r="E5026" s="208"/>
      <c r="F5026" s="208"/>
    </row>
    <row r="5027" customHeight="true" spans="1:6">
      <c r="A5027"/>
      <c r="B5027" s="242"/>
      <c r="C5027" s="208"/>
      <c r="D5027" s="208"/>
      <c r="E5027" s="208"/>
      <c r="F5027" s="208"/>
    </row>
    <row r="5028" customHeight="true" spans="1:6">
      <c r="A5028"/>
      <c r="B5028" s="242"/>
      <c r="C5028" s="208"/>
      <c r="D5028" s="208"/>
      <c r="E5028" s="208"/>
      <c r="F5028" s="208"/>
    </row>
    <row r="5029" customHeight="true" spans="1:6">
      <c r="A5029"/>
      <c r="B5029" s="242"/>
      <c r="C5029" s="208"/>
      <c r="D5029" s="208"/>
      <c r="E5029" s="208"/>
      <c r="F5029" s="208"/>
    </row>
    <row r="5030" customHeight="true" spans="1:6">
      <c r="A5030"/>
      <c r="B5030" s="242"/>
      <c r="C5030" s="208"/>
      <c r="D5030" s="208"/>
      <c r="E5030" s="208"/>
      <c r="F5030" s="208"/>
    </row>
    <row r="5031" customHeight="true" spans="1:6">
      <c r="A5031"/>
      <c r="B5031" s="242"/>
      <c r="C5031" s="208"/>
      <c r="D5031" s="208"/>
      <c r="E5031" s="208"/>
      <c r="F5031" s="208"/>
    </row>
    <row r="5032" customHeight="true" spans="1:6">
      <c r="A5032"/>
      <c r="B5032" s="242"/>
      <c r="C5032" s="208"/>
      <c r="D5032" s="208"/>
      <c r="E5032" s="208"/>
      <c r="F5032" s="208"/>
    </row>
    <row r="5033" customHeight="true" spans="1:6">
      <c r="A5033"/>
      <c r="B5033" s="242"/>
      <c r="C5033" s="208"/>
      <c r="D5033" s="208"/>
      <c r="E5033" s="208"/>
      <c r="F5033" s="208"/>
    </row>
    <row r="5034" customHeight="true" spans="1:6">
      <c r="A5034"/>
      <c r="B5034" s="242"/>
      <c r="C5034" s="208"/>
      <c r="D5034" s="208"/>
      <c r="E5034" s="208"/>
      <c r="F5034" s="208"/>
    </row>
    <row r="5035" customHeight="true" spans="1:6">
      <c r="A5035"/>
      <c r="B5035" s="242"/>
      <c r="C5035" s="208"/>
      <c r="D5035" s="208"/>
      <c r="E5035" s="208"/>
      <c r="F5035" s="208"/>
    </row>
    <row r="5036" customHeight="true" spans="1:6">
      <c r="A5036"/>
      <c r="B5036" s="242"/>
      <c r="C5036" s="208"/>
      <c r="D5036" s="208"/>
      <c r="E5036" s="208"/>
      <c r="F5036" s="208"/>
    </row>
    <row r="5037" customHeight="true" spans="1:6">
      <c r="A5037"/>
      <c r="B5037" s="242"/>
      <c r="C5037" s="208"/>
      <c r="D5037" s="208"/>
      <c r="E5037" s="208"/>
      <c r="F5037" s="208"/>
    </row>
    <row r="5038" customHeight="true" spans="1:6">
      <c r="A5038"/>
      <c r="B5038" s="242"/>
      <c r="C5038" s="208"/>
      <c r="D5038" s="208"/>
      <c r="E5038" s="208"/>
      <c r="F5038" s="208"/>
    </row>
    <row r="5039" customHeight="true" spans="1:6">
      <c r="A5039"/>
      <c r="B5039" s="242"/>
      <c r="C5039" s="208"/>
      <c r="D5039" s="208"/>
      <c r="E5039" s="208"/>
      <c r="F5039" s="208"/>
    </row>
    <row r="5040" customHeight="true" spans="1:6">
      <c r="A5040"/>
      <c r="B5040" s="242"/>
      <c r="C5040" s="208"/>
      <c r="D5040" s="208"/>
      <c r="E5040" s="208"/>
      <c r="F5040" s="208"/>
    </row>
    <row r="5041" customHeight="true" spans="1:6">
      <c r="A5041"/>
      <c r="B5041" s="242"/>
      <c r="C5041" s="208"/>
      <c r="D5041" s="208"/>
      <c r="E5041" s="208"/>
      <c r="F5041" s="208"/>
    </row>
    <row r="5042" customHeight="true" spans="1:6">
      <c r="A5042"/>
      <c r="B5042" s="242"/>
      <c r="C5042" s="208"/>
      <c r="D5042" s="208"/>
      <c r="E5042" s="208"/>
      <c r="F5042" s="208"/>
    </row>
    <row r="5043" customHeight="true" spans="1:6">
      <c r="A5043"/>
      <c r="B5043" s="242"/>
      <c r="C5043" s="208"/>
      <c r="D5043" s="208"/>
      <c r="E5043" s="208"/>
      <c r="F5043" s="208"/>
    </row>
    <row r="5044" customHeight="true" spans="1:6">
      <c r="A5044"/>
      <c r="B5044" s="242"/>
      <c r="C5044" s="208"/>
      <c r="D5044" s="208"/>
      <c r="E5044" s="208"/>
      <c r="F5044" s="208"/>
    </row>
    <row r="5045" customHeight="true" spans="1:6">
      <c r="A5045"/>
      <c r="B5045" s="242"/>
      <c r="C5045" s="208"/>
      <c r="D5045" s="208"/>
      <c r="E5045" s="208"/>
      <c r="F5045" s="208"/>
    </row>
    <row r="5046" customHeight="true" spans="1:6">
      <c r="A5046"/>
      <c r="B5046" s="242"/>
      <c r="C5046" s="208"/>
      <c r="D5046" s="208"/>
      <c r="E5046" s="208"/>
      <c r="F5046" s="208"/>
    </row>
    <row r="5047" customHeight="true" spans="1:6">
      <c r="A5047"/>
      <c r="B5047" s="242"/>
      <c r="C5047" s="208"/>
      <c r="D5047" s="208"/>
      <c r="E5047" s="208"/>
      <c r="F5047" s="208"/>
    </row>
    <row r="5048" customHeight="true" spans="1:6">
      <c r="A5048"/>
      <c r="B5048" s="242"/>
      <c r="C5048" s="208"/>
      <c r="D5048" s="208"/>
      <c r="E5048" s="208"/>
      <c r="F5048" s="208"/>
    </row>
    <row r="5049" customHeight="true" spans="1:6">
      <c r="A5049"/>
      <c r="B5049" s="242"/>
      <c r="C5049" s="208"/>
      <c r="D5049" s="208"/>
      <c r="E5049" s="208"/>
      <c r="F5049" s="208"/>
    </row>
    <row r="5050" customHeight="true" spans="1:6">
      <c r="A5050"/>
      <c r="B5050" s="242"/>
      <c r="C5050" s="208"/>
      <c r="D5050" s="208"/>
      <c r="E5050" s="208"/>
      <c r="F5050" s="208"/>
    </row>
    <row r="5051" customHeight="true" spans="1:6">
      <c r="A5051"/>
      <c r="B5051" s="242"/>
      <c r="C5051" s="208"/>
      <c r="D5051" s="208"/>
      <c r="E5051" s="208"/>
      <c r="F5051" s="208"/>
    </row>
    <row r="5052" customHeight="true" spans="1:6">
      <c r="A5052"/>
      <c r="B5052" s="242"/>
      <c r="C5052" s="208"/>
      <c r="D5052" s="208"/>
      <c r="E5052" s="208"/>
      <c r="F5052" s="208"/>
    </row>
    <row r="5053" customHeight="true" spans="1:6">
      <c r="A5053"/>
      <c r="B5053" s="242"/>
      <c r="C5053" s="208"/>
      <c r="D5053" s="208"/>
      <c r="E5053" s="208"/>
      <c r="F5053" s="208"/>
    </row>
    <row r="5054" customHeight="true" spans="1:6">
      <c r="A5054"/>
      <c r="B5054" s="242"/>
      <c r="C5054" s="208"/>
      <c r="D5054" s="208"/>
      <c r="E5054" s="208"/>
      <c r="F5054" s="208"/>
    </row>
    <row r="5055" customHeight="true" spans="1:6">
      <c r="A5055"/>
      <c r="B5055" s="242"/>
      <c r="C5055" s="208"/>
      <c r="D5055" s="208"/>
      <c r="E5055" s="208"/>
      <c r="F5055" s="208"/>
    </row>
    <row r="5056" customHeight="true" spans="1:6">
      <c r="A5056"/>
      <c r="B5056" s="242"/>
      <c r="C5056" s="208"/>
      <c r="D5056" s="208"/>
      <c r="E5056" s="208"/>
      <c r="F5056" s="208"/>
    </row>
    <row r="5057" customHeight="true" spans="1:6">
      <c r="A5057"/>
      <c r="B5057" s="242"/>
      <c r="C5057" s="208"/>
      <c r="D5057" s="208"/>
      <c r="E5057" s="208"/>
      <c r="F5057" s="208"/>
    </row>
    <row r="5058" customHeight="true" spans="1:6">
      <c r="A5058"/>
      <c r="B5058" s="242"/>
      <c r="C5058" s="208"/>
      <c r="D5058" s="208"/>
      <c r="E5058" s="208"/>
      <c r="F5058" s="208"/>
    </row>
    <row r="5059" customHeight="true" spans="1:6">
      <c r="A5059"/>
      <c r="B5059" s="242"/>
      <c r="C5059" s="208"/>
      <c r="D5059" s="208"/>
      <c r="E5059" s="208"/>
      <c r="F5059" s="208"/>
    </row>
    <row r="5060" customHeight="true" spans="1:6">
      <c r="A5060"/>
      <c r="B5060" s="242"/>
      <c r="C5060" s="208"/>
      <c r="D5060" s="208"/>
      <c r="E5060" s="208"/>
      <c r="F5060" s="208"/>
    </row>
    <row r="5061" customHeight="true" spans="1:6">
      <c r="A5061"/>
      <c r="B5061" s="242"/>
      <c r="C5061" s="208"/>
      <c r="D5061" s="208"/>
      <c r="E5061" s="208"/>
      <c r="F5061" s="208"/>
    </row>
    <row r="5062" customHeight="true" spans="1:6">
      <c r="A5062"/>
      <c r="B5062" s="242"/>
      <c r="C5062" s="208"/>
      <c r="D5062" s="208"/>
      <c r="E5062" s="208"/>
      <c r="F5062" s="208"/>
    </row>
    <row r="5063" customHeight="true" spans="1:6">
      <c r="A5063"/>
      <c r="B5063" s="242"/>
      <c r="C5063" s="208"/>
      <c r="D5063" s="208"/>
      <c r="E5063" s="208"/>
      <c r="F5063" s="208"/>
    </row>
    <row r="5064" customHeight="true" spans="1:6">
      <c r="A5064"/>
      <c r="B5064" s="242"/>
      <c r="C5064" s="208"/>
      <c r="D5064" s="208"/>
      <c r="E5064" s="208"/>
      <c r="F5064" s="208"/>
    </row>
    <row r="5065" customHeight="true" spans="1:6">
      <c r="A5065"/>
      <c r="B5065" s="242"/>
      <c r="C5065" s="208"/>
      <c r="D5065" s="208"/>
      <c r="E5065" s="208"/>
      <c r="F5065" s="208"/>
    </row>
    <row r="5066" customHeight="true" spans="1:6">
      <c r="A5066"/>
      <c r="B5066" s="242"/>
      <c r="C5066" s="208"/>
      <c r="D5066" s="208"/>
      <c r="E5066" s="208"/>
      <c r="F5066" s="208"/>
    </row>
    <row r="5067" customHeight="true" spans="1:6">
      <c r="A5067"/>
      <c r="B5067" s="242"/>
      <c r="C5067" s="208"/>
      <c r="D5067" s="208"/>
      <c r="E5067" s="208"/>
      <c r="F5067" s="208"/>
    </row>
    <row r="5068" customHeight="true" spans="1:6">
      <c r="A5068"/>
      <c r="B5068" s="242"/>
      <c r="C5068" s="208"/>
      <c r="D5068" s="208"/>
      <c r="E5068" s="208"/>
      <c r="F5068" s="208"/>
    </row>
    <row r="5069" customHeight="true" spans="1:6">
      <c r="A5069"/>
      <c r="B5069" s="242"/>
      <c r="C5069" s="208"/>
      <c r="D5069" s="208"/>
      <c r="E5069" s="208"/>
      <c r="F5069" s="208"/>
    </row>
    <row r="5070" customHeight="true" spans="1:6">
      <c r="A5070"/>
      <c r="B5070" s="242"/>
      <c r="C5070" s="208"/>
      <c r="D5070" s="208"/>
      <c r="E5070" s="208"/>
      <c r="F5070" s="208"/>
    </row>
    <row r="5071" customHeight="true" spans="1:6">
      <c r="A5071"/>
      <c r="B5071" s="242"/>
      <c r="C5071" s="208"/>
      <c r="D5071" s="208"/>
      <c r="E5071" s="208"/>
      <c r="F5071" s="208"/>
    </row>
    <row r="5072" customHeight="true" spans="1:6">
      <c r="A5072"/>
      <c r="B5072" s="242"/>
      <c r="C5072" s="208"/>
      <c r="D5072" s="208"/>
      <c r="E5072" s="208"/>
      <c r="F5072" s="208"/>
    </row>
    <row r="5073" customHeight="true" spans="1:6">
      <c r="A5073"/>
      <c r="B5073" s="242"/>
      <c r="C5073" s="208"/>
      <c r="D5073" s="208"/>
      <c r="E5073" s="208"/>
      <c r="F5073" s="208"/>
    </row>
    <row r="5074" customHeight="true" spans="1:6">
      <c r="A5074"/>
      <c r="B5074" s="242"/>
      <c r="C5074" s="208"/>
      <c r="D5074" s="208"/>
      <c r="E5074" s="208"/>
      <c r="F5074" s="208"/>
    </row>
    <row r="5075" customHeight="true" spans="1:6">
      <c r="A5075"/>
      <c r="B5075" s="242"/>
      <c r="C5075" s="208"/>
      <c r="D5075" s="208"/>
      <c r="E5075" s="208"/>
      <c r="F5075" s="208"/>
    </row>
    <row r="5076" customHeight="true" spans="1:6">
      <c r="A5076"/>
      <c r="B5076" s="242"/>
      <c r="C5076" s="208"/>
      <c r="D5076" s="208"/>
      <c r="E5076" s="208"/>
      <c r="F5076" s="208"/>
    </row>
    <row r="5077" customHeight="true" spans="1:6">
      <c r="A5077"/>
      <c r="B5077" s="242"/>
      <c r="C5077" s="208"/>
      <c r="D5077" s="208"/>
      <c r="E5077" s="208"/>
      <c r="F5077" s="208"/>
    </row>
    <row r="5078" customHeight="true" spans="1:6">
      <c r="A5078"/>
      <c r="B5078" s="242"/>
      <c r="C5078" s="208"/>
      <c r="D5078" s="208"/>
      <c r="E5078" s="208"/>
      <c r="F5078" s="208"/>
    </row>
    <row r="5079" customHeight="true" spans="1:6">
      <c r="A5079"/>
      <c r="B5079" s="242"/>
      <c r="C5079" s="208"/>
      <c r="D5079" s="208"/>
      <c r="E5079" s="208"/>
      <c r="F5079" s="208"/>
    </row>
    <row r="5080" customHeight="true" spans="1:6">
      <c r="A5080"/>
      <c r="B5080" s="242"/>
      <c r="C5080" s="208"/>
      <c r="D5080" s="208"/>
      <c r="E5080" s="208"/>
      <c r="F5080" s="208"/>
    </row>
    <row r="5081" customHeight="true" spans="1:6">
      <c r="A5081"/>
      <c r="B5081" s="242"/>
      <c r="C5081" s="208"/>
      <c r="D5081" s="208"/>
      <c r="E5081" s="208"/>
      <c r="F5081" s="208"/>
    </row>
    <row r="5082" customHeight="true" spans="1:6">
      <c r="A5082"/>
      <c r="B5082" s="242"/>
      <c r="C5082" s="208"/>
      <c r="D5082" s="208"/>
      <c r="E5082" s="208"/>
      <c r="F5082" s="208"/>
    </row>
    <row r="5083" customHeight="true" spans="1:6">
      <c r="A5083"/>
      <c r="B5083" s="242"/>
      <c r="C5083" s="208"/>
      <c r="D5083" s="208"/>
      <c r="E5083" s="208"/>
      <c r="F5083" s="208"/>
    </row>
    <row r="5084" customHeight="true" spans="1:6">
      <c r="A5084"/>
      <c r="B5084" s="242"/>
      <c r="C5084" s="208"/>
      <c r="D5084" s="208"/>
      <c r="E5084" s="208"/>
      <c r="F5084" s="208"/>
    </row>
    <row r="5085" customHeight="true" spans="1:6">
      <c r="A5085"/>
      <c r="B5085" s="242"/>
      <c r="C5085" s="208"/>
      <c r="D5085" s="208"/>
      <c r="E5085" s="208"/>
      <c r="F5085" s="208"/>
    </row>
    <row r="5086" customHeight="true" spans="1:6">
      <c r="A5086"/>
      <c r="B5086" s="242"/>
      <c r="C5086" s="208"/>
      <c r="D5086" s="208"/>
      <c r="E5086" s="208"/>
      <c r="F5086" s="208"/>
    </row>
    <row r="5087" customHeight="true" spans="1:6">
      <c r="A5087"/>
      <c r="B5087" s="242"/>
      <c r="C5087" s="208"/>
      <c r="D5087" s="208"/>
      <c r="E5087" s="208"/>
      <c r="F5087" s="208"/>
    </row>
    <row r="5088" customHeight="true" spans="1:6">
      <c r="A5088"/>
      <c r="B5088" s="242"/>
      <c r="C5088" s="208"/>
      <c r="D5088" s="208"/>
      <c r="E5088" s="208"/>
      <c r="F5088" s="208"/>
    </row>
    <row r="5089" customHeight="true" spans="1:6">
      <c r="A5089"/>
      <c r="B5089" s="242"/>
      <c r="C5089" s="208"/>
      <c r="D5089" s="208"/>
      <c r="E5089" s="208"/>
      <c r="F5089" s="208"/>
    </row>
    <row r="5090" customHeight="true" spans="1:6">
      <c r="A5090"/>
      <c r="B5090" s="242"/>
      <c r="C5090" s="208"/>
      <c r="D5090" s="208"/>
      <c r="E5090" s="208"/>
      <c r="F5090" s="208"/>
    </row>
    <row r="5091" customHeight="true" spans="1:6">
      <c r="A5091"/>
      <c r="B5091" s="242"/>
      <c r="C5091" s="208"/>
      <c r="D5091" s="208"/>
      <c r="E5091" s="208"/>
      <c r="F5091" s="208"/>
    </row>
    <row r="5092" customHeight="true" spans="1:6">
      <c r="A5092"/>
      <c r="B5092" s="242"/>
      <c r="C5092" s="208"/>
      <c r="D5092" s="208"/>
      <c r="E5092" s="208"/>
      <c r="F5092" s="208"/>
    </row>
    <row r="5093" customHeight="true" spans="1:6">
      <c r="A5093"/>
      <c r="B5093" s="242"/>
      <c r="C5093" s="208"/>
      <c r="D5093" s="208"/>
      <c r="E5093" s="208"/>
      <c r="F5093" s="208"/>
    </row>
    <row r="5094" customHeight="true" spans="1:6">
      <c r="A5094"/>
      <c r="B5094" s="242"/>
      <c r="C5094" s="208"/>
      <c r="D5094" s="208"/>
      <c r="E5094" s="208"/>
      <c r="F5094" s="208"/>
    </row>
    <row r="5095" customHeight="true" spans="1:6">
      <c r="A5095"/>
      <c r="B5095" s="242"/>
      <c r="C5095" s="208"/>
      <c r="D5095" s="208"/>
      <c r="E5095" s="208"/>
      <c r="F5095" s="208"/>
    </row>
    <row r="5096" customHeight="true" spans="1:6">
      <c r="A5096"/>
      <c r="B5096" s="242"/>
      <c r="C5096" s="208"/>
      <c r="D5096" s="208"/>
      <c r="E5096" s="208"/>
      <c r="F5096" s="208"/>
    </row>
    <row r="5097" customHeight="true" spans="1:6">
      <c r="A5097"/>
      <c r="B5097" s="242"/>
      <c r="C5097" s="208"/>
      <c r="D5097" s="208"/>
      <c r="E5097" s="208"/>
      <c r="F5097" s="208"/>
    </row>
    <row r="5098" customHeight="true" spans="1:6">
      <c r="A5098"/>
      <c r="B5098" s="242"/>
      <c r="C5098" s="208"/>
      <c r="D5098" s="208"/>
      <c r="E5098" s="208"/>
      <c r="F5098" s="208"/>
    </row>
    <row r="5099" customHeight="true" spans="1:6">
      <c r="A5099"/>
      <c r="B5099" s="242"/>
      <c r="C5099" s="208"/>
      <c r="D5099" s="208"/>
      <c r="E5099" s="208"/>
      <c r="F5099" s="208"/>
    </row>
    <row r="5100" customHeight="true" spans="1:6">
      <c r="A5100"/>
      <c r="B5100" s="242"/>
      <c r="C5100" s="208"/>
      <c r="D5100" s="208"/>
      <c r="E5100" s="208"/>
      <c r="F5100" s="208"/>
    </row>
    <row r="5101" customHeight="true" spans="1:6">
      <c r="A5101"/>
      <c r="B5101" s="242"/>
      <c r="C5101" s="208"/>
      <c r="D5101" s="208"/>
      <c r="E5101" s="208"/>
      <c r="F5101" s="208"/>
    </row>
    <row r="5102" customHeight="true" spans="1:6">
      <c r="A5102"/>
      <c r="B5102" s="242"/>
      <c r="C5102" s="208"/>
      <c r="D5102" s="208"/>
      <c r="E5102" s="208"/>
      <c r="F5102" s="208"/>
    </row>
    <row r="5103" customHeight="true" spans="1:6">
      <c r="A5103"/>
      <c r="B5103" s="242"/>
      <c r="C5103" s="208"/>
      <c r="D5103" s="208"/>
      <c r="E5103" s="208"/>
      <c r="F5103" s="208"/>
    </row>
    <row r="5104" customHeight="true" spans="1:6">
      <c r="A5104"/>
      <c r="B5104" s="242"/>
      <c r="C5104" s="208"/>
      <c r="D5104" s="208"/>
      <c r="E5104" s="208"/>
      <c r="F5104" s="208"/>
    </row>
    <row r="5105" customHeight="true" spans="1:6">
      <c r="A5105"/>
      <c r="B5105" s="242"/>
      <c r="C5105" s="208"/>
      <c r="D5105" s="208"/>
      <c r="E5105" s="208"/>
      <c r="F5105" s="208"/>
    </row>
    <row r="5106" customHeight="true" spans="1:6">
      <c r="A5106"/>
      <c r="B5106" s="242"/>
      <c r="C5106" s="208"/>
      <c r="D5106" s="208"/>
      <c r="E5106" s="208"/>
      <c r="F5106" s="208"/>
    </row>
    <row r="5107" customHeight="true" spans="1:6">
      <c r="A5107"/>
      <c r="B5107" s="242"/>
      <c r="C5107" s="208"/>
      <c r="D5107" s="208"/>
      <c r="E5107" s="208"/>
      <c r="F5107" s="208"/>
    </row>
    <row r="5108" customHeight="true" spans="1:6">
      <c r="A5108"/>
      <c r="B5108" s="242"/>
      <c r="C5108" s="208"/>
      <c r="D5108" s="208"/>
      <c r="E5108" s="208"/>
      <c r="F5108" s="208"/>
    </row>
    <row r="5109" customHeight="true" spans="1:6">
      <c r="A5109"/>
      <c r="B5109" s="242"/>
      <c r="C5109" s="208"/>
      <c r="D5109" s="208"/>
      <c r="E5109" s="208"/>
      <c r="F5109" s="208"/>
    </row>
    <row r="5110" customHeight="true" spans="1:6">
      <c r="A5110"/>
      <c r="B5110" s="242"/>
      <c r="C5110" s="208"/>
      <c r="D5110" s="208"/>
      <c r="E5110" s="208"/>
      <c r="F5110" s="208"/>
    </row>
    <row r="5111" customHeight="true" spans="1:6">
      <c r="A5111"/>
      <c r="B5111" s="242"/>
      <c r="C5111" s="208"/>
      <c r="D5111" s="208"/>
      <c r="E5111" s="208"/>
      <c r="F5111" s="208"/>
    </row>
    <row r="5112" customHeight="true" spans="1:6">
      <c r="A5112"/>
      <c r="B5112" s="242"/>
      <c r="C5112" s="208"/>
      <c r="D5112" s="208"/>
      <c r="E5112" s="208"/>
      <c r="F5112" s="208"/>
    </row>
    <row r="5113" customHeight="true" spans="1:6">
      <c r="A5113"/>
      <c r="B5113" s="242"/>
      <c r="C5113" s="208"/>
      <c r="D5113" s="208"/>
      <c r="E5113" s="208"/>
      <c r="F5113" s="208"/>
    </row>
    <row r="5114" customHeight="true" spans="1:6">
      <c r="A5114"/>
      <c r="B5114" s="242"/>
      <c r="C5114" s="208"/>
      <c r="D5114" s="208"/>
      <c r="E5114" s="208"/>
      <c r="F5114" s="208"/>
    </row>
    <row r="5115" customHeight="true" spans="1:6">
      <c r="A5115"/>
      <c r="B5115" s="242"/>
      <c r="C5115" s="208"/>
      <c r="D5115" s="208"/>
      <c r="E5115" s="208"/>
      <c r="F5115" s="208"/>
    </row>
    <row r="5116" customHeight="true" spans="1:6">
      <c r="A5116"/>
      <c r="B5116" s="242"/>
      <c r="C5116" s="208"/>
      <c r="D5116" s="208"/>
      <c r="E5116" s="208"/>
      <c r="F5116" s="208"/>
    </row>
    <row r="5117" customHeight="true" spans="1:6">
      <c r="A5117"/>
      <c r="B5117" s="242"/>
      <c r="C5117" s="208"/>
      <c r="D5117" s="208"/>
      <c r="E5117" s="208"/>
      <c r="F5117" s="208"/>
    </row>
    <row r="5118" customHeight="true" spans="1:6">
      <c r="A5118"/>
      <c r="B5118" s="242"/>
      <c r="C5118" s="208"/>
      <c r="D5118" s="208"/>
      <c r="E5118" s="208"/>
      <c r="F5118" s="208"/>
    </row>
    <row r="5119" customHeight="true" spans="1:6">
      <c r="A5119"/>
      <c r="B5119" s="242"/>
      <c r="C5119" s="208"/>
      <c r="D5119" s="208"/>
      <c r="E5119" s="208"/>
      <c r="F5119" s="208"/>
    </row>
    <row r="5120" customHeight="true" spans="1:6">
      <c r="A5120"/>
      <c r="B5120" s="242"/>
      <c r="C5120" s="208"/>
      <c r="D5120" s="208"/>
      <c r="E5120" s="208"/>
      <c r="F5120" s="208"/>
    </row>
    <row r="5121" customHeight="true" spans="1:6">
      <c r="A5121"/>
      <c r="B5121" s="242"/>
      <c r="C5121" s="208"/>
      <c r="D5121" s="208"/>
      <c r="E5121" s="208"/>
      <c r="F5121" s="208"/>
    </row>
    <row r="5122" customHeight="true" spans="1:6">
      <c r="A5122"/>
      <c r="B5122" s="242"/>
      <c r="C5122" s="208"/>
      <c r="D5122" s="208"/>
      <c r="E5122" s="208"/>
      <c r="F5122" s="208"/>
    </row>
    <row r="5123" customHeight="true" spans="1:6">
      <c r="A5123"/>
      <c r="B5123" s="242"/>
      <c r="C5123" s="208"/>
      <c r="D5123" s="208"/>
      <c r="E5123" s="208"/>
      <c r="F5123" s="208"/>
    </row>
    <row r="5124" customHeight="true" spans="1:6">
      <c r="A5124"/>
      <c r="B5124" s="242"/>
      <c r="C5124" s="208"/>
      <c r="D5124" s="208"/>
      <c r="E5124" s="208"/>
      <c r="F5124" s="208"/>
    </row>
    <row r="5125" customHeight="true" spans="1:6">
      <c r="A5125"/>
      <c r="B5125" s="242"/>
      <c r="C5125" s="208"/>
      <c r="D5125" s="208"/>
      <c r="E5125" s="208"/>
      <c r="F5125" s="208"/>
    </row>
    <row r="5126" customHeight="true" spans="1:6">
      <c r="A5126"/>
      <c r="B5126" s="242"/>
      <c r="C5126" s="208"/>
      <c r="D5126" s="208"/>
      <c r="E5126" s="208"/>
      <c r="F5126" s="208"/>
    </row>
    <row r="5127" customHeight="true" spans="1:6">
      <c r="A5127"/>
      <c r="B5127" s="242"/>
      <c r="C5127" s="208"/>
      <c r="D5127" s="208"/>
      <c r="E5127" s="208"/>
      <c r="F5127" s="208"/>
    </row>
    <row r="5128" customHeight="true" spans="1:6">
      <c r="A5128"/>
      <c r="B5128" s="242"/>
      <c r="C5128" s="208"/>
      <c r="D5128" s="208"/>
      <c r="E5128" s="208"/>
      <c r="F5128" s="208"/>
    </row>
    <row r="5129" customHeight="true" spans="1:6">
      <c r="A5129"/>
      <c r="B5129" s="242"/>
      <c r="C5129" s="208"/>
      <c r="D5129" s="208"/>
      <c r="E5129" s="208"/>
      <c r="F5129" s="208"/>
    </row>
    <row r="5130" customHeight="true" spans="1:6">
      <c r="A5130"/>
      <c r="B5130" s="242"/>
      <c r="C5130" s="208"/>
      <c r="D5130" s="208"/>
      <c r="E5130" s="208"/>
      <c r="F5130" s="208"/>
    </row>
    <row r="5131" customHeight="true" spans="1:6">
      <c r="A5131"/>
      <c r="B5131" s="242"/>
      <c r="C5131" s="208"/>
      <c r="D5131" s="208"/>
      <c r="E5131" s="208"/>
      <c r="F5131" s="208"/>
    </row>
    <row r="5132" customHeight="true" spans="1:6">
      <c r="A5132"/>
      <c r="B5132" s="242"/>
      <c r="C5132" s="208"/>
      <c r="D5132" s="208"/>
      <c r="E5132" s="208"/>
      <c r="F5132" s="208"/>
    </row>
    <row r="5133" customHeight="true" spans="1:6">
      <c r="A5133"/>
      <c r="B5133" s="242"/>
      <c r="C5133" s="208"/>
      <c r="D5133" s="208"/>
      <c r="E5133" s="208"/>
      <c r="F5133" s="208"/>
    </row>
    <row r="5134" customHeight="true" spans="1:6">
      <c r="A5134"/>
      <c r="B5134" s="242"/>
      <c r="C5134" s="208"/>
      <c r="D5134" s="208"/>
      <c r="E5134" s="208"/>
      <c r="F5134" s="208"/>
    </row>
    <row r="5135" customHeight="true" spans="1:6">
      <c r="A5135"/>
      <c r="B5135" s="242"/>
      <c r="C5135" s="208"/>
      <c r="D5135" s="208"/>
      <c r="E5135" s="208"/>
      <c r="F5135" s="208"/>
    </row>
    <row r="5136" customHeight="true" spans="1:6">
      <c r="A5136"/>
      <c r="B5136" s="242"/>
      <c r="C5136" s="208"/>
      <c r="D5136" s="208"/>
      <c r="E5136" s="208"/>
      <c r="F5136" s="208"/>
    </row>
    <row r="5137" customHeight="true" spans="1:6">
      <c r="A5137"/>
      <c r="B5137" s="242"/>
      <c r="C5137" s="208"/>
      <c r="D5137" s="208"/>
      <c r="E5137" s="208"/>
      <c r="F5137" s="208"/>
    </row>
    <row r="5138" customHeight="true" spans="1:6">
      <c r="A5138"/>
      <c r="B5138" s="242"/>
      <c r="C5138" s="208"/>
      <c r="D5138" s="208"/>
      <c r="E5138" s="208"/>
      <c r="F5138" s="208"/>
    </row>
    <row r="5139" customHeight="true" spans="1:6">
      <c r="A5139"/>
      <c r="B5139" s="242"/>
      <c r="C5139" s="208"/>
      <c r="D5139" s="208"/>
      <c r="E5139" s="208"/>
      <c r="F5139" s="208"/>
    </row>
    <row r="5140" customHeight="true" spans="1:6">
      <c r="A5140"/>
      <c r="B5140" s="242"/>
      <c r="C5140" s="208"/>
      <c r="D5140" s="208"/>
      <c r="E5140" s="208"/>
      <c r="F5140" s="208"/>
    </row>
    <row r="5141" customHeight="true" spans="1:6">
      <c r="A5141"/>
      <c r="B5141" s="242"/>
      <c r="C5141" s="208"/>
      <c r="D5141" s="208"/>
      <c r="E5141" s="208"/>
      <c r="F5141" s="208"/>
    </row>
    <row r="5142" customHeight="true" spans="1:6">
      <c r="A5142"/>
      <c r="B5142" s="242"/>
      <c r="C5142" s="208"/>
      <c r="D5142" s="208"/>
      <c r="E5142" s="208"/>
      <c r="F5142" s="208"/>
    </row>
    <row r="5143" customHeight="true" spans="1:6">
      <c r="A5143"/>
      <c r="B5143" s="242"/>
      <c r="C5143" s="208"/>
      <c r="D5143" s="208"/>
      <c r="E5143" s="208"/>
      <c r="F5143" s="208"/>
    </row>
    <row r="5144" customHeight="true" spans="1:6">
      <c r="A5144"/>
      <c r="B5144" s="242"/>
      <c r="C5144" s="208"/>
      <c r="D5144" s="208"/>
      <c r="E5144" s="208"/>
      <c r="F5144" s="208"/>
    </row>
    <row r="5145" customHeight="true" spans="1:6">
      <c r="A5145"/>
      <c r="B5145" s="242"/>
      <c r="C5145" s="208"/>
      <c r="D5145" s="208"/>
      <c r="E5145" s="208"/>
      <c r="F5145" s="208"/>
    </row>
    <row r="5146" customHeight="true" spans="1:6">
      <c r="A5146"/>
      <c r="B5146" s="242"/>
      <c r="C5146" s="208"/>
      <c r="D5146" s="208"/>
      <c r="E5146" s="208"/>
      <c r="F5146" s="208"/>
    </row>
    <row r="5147" customHeight="true" spans="1:6">
      <c r="A5147"/>
      <c r="B5147" s="242"/>
      <c r="C5147" s="208"/>
      <c r="D5147" s="208"/>
      <c r="E5147" s="208"/>
      <c r="F5147" s="208"/>
    </row>
    <row r="5148" customHeight="true" spans="1:6">
      <c r="A5148"/>
      <c r="B5148" s="242"/>
      <c r="C5148" s="208"/>
      <c r="D5148" s="208"/>
      <c r="E5148" s="208"/>
      <c r="F5148" s="208"/>
    </row>
    <row r="5149" customHeight="true" spans="1:6">
      <c r="A5149"/>
      <c r="B5149" s="242"/>
      <c r="C5149" s="208"/>
      <c r="D5149" s="208"/>
      <c r="E5149" s="208"/>
      <c r="F5149" s="208"/>
    </row>
    <row r="5150" customHeight="true" spans="1:6">
      <c r="A5150"/>
      <c r="B5150" s="242"/>
      <c r="C5150" s="208"/>
      <c r="D5150" s="208"/>
      <c r="E5150" s="208"/>
      <c r="F5150" s="208"/>
    </row>
    <row r="5151" customHeight="true" spans="1:6">
      <c r="A5151"/>
      <c r="B5151" s="242"/>
      <c r="C5151" s="208"/>
      <c r="D5151" s="208"/>
      <c r="E5151" s="208"/>
      <c r="F5151" s="208"/>
    </row>
    <row r="5152" customHeight="true" spans="1:6">
      <c r="A5152"/>
      <c r="B5152" s="242"/>
      <c r="C5152" s="208"/>
      <c r="D5152" s="208"/>
      <c r="E5152" s="208"/>
      <c r="F5152" s="208"/>
    </row>
    <row r="5153" customHeight="true" spans="1:6">
      <c r="A5153"/>
      <c r="B5153" s="242"/>
      <c r="C5153" s="208"/>
      <c r="D5153" s="208"/>
      <c r="E5153" s="208"/>
      <c r="F5153" s="208"/>
    </row>
    <row r="5154" customHeight="true" spans="1:6">
      <c r="A5154"/>
      <c r="B5154" s="242"/>
      <c r="C5154" s="208"/>
      <c r="D5154" s="208"/>
      <c r="E5154" s="208"/>
      <c r="F5154" s="208"/>
    </row>
    <row r="5155" customHeight="true" spans="1:6">
      <c r="A5155"/>
      <c r="B5155" s="242"/>
      <c r="C5155" s="208"/>
      <c r="D5155" s="208"/>
      <c r="E5155" s="208"/>
      <c r="F5155" s="208"/>
    </row>
    <row r="5156" customHeight="true" spans="1:6">
      <c r="A5156"/>
      <c r="B5156" s="242"/>
      <c r="C5156" s="208"/>
      <c r="D5156" s="208"/>
      <c r="E5156" s="208"/>
      <c r="F5156" s="208"/>
    </row>
    <row r="5157" customHeight="true" spans="1:6">
      <c r="A5157"/>
      <c r="B5157" s="242"/>
      <c r="C5157" s="208"/>
      <c r="D5157" s="208"/>
      <c r="E5157" s="208"/>
      <c r="F5157" s="208"/>
    </row>
    <row r="5158" customHeight="true" spans="1:6">
      <c r="A5158"/>
      <c r="B5158" s="242"/>
      <c r="C5158" s="208"/>
      <c r="D5158" s="208"/>
      <c r="E5158" s="208"/>
      <c r="F5158" s="208"/>
    </row>
    <row r="5159" customHeight="true" spans="1:6">
      <c r="A5159"/>
      <c r="B5159" s="242"/>
      <c r="C5159" s="208"/>
      <c r="D5159" s="208"/>
      <c r="E5159" s="208"/>
      <c r="F5159" s="208"/>
    </row>
    <row r="5160" customHeight="true" spans="1:6">
      <c r="A5160"/>
      <c r="B5160" s="242"/>
      <c r="C5160" s="208"/>
      <c r="D5160" s="208"/>
      <c r="E5160" s="208"/>
      <c r="F5160" s="208"/>
    </row>
    <row r="5161" customHeight="true" spans="1:6">
      <c r="A5161"/>
      <c r="B5161" s="242"/>
      <c r="C5161" s="208"/>
      <c r="D5161" s="208"/>
      <c r="E5161" s="208"/>
      <c r="F5161" s="208"/>
    </row>
    <row r="5162" customHeight="true" spans="1:6">
      <c r="A5162"/>
      <c r="B5162" s="242"/>
      <c r="C5162" s="208"/>
      <c r="D5162" s="208"/>
      <c r="E5162" s="208"/>
      <c r="F5162" s="208"/>
    </row>
    <row r="5163" customHeight="true" spans="1:6">
      <c r="A5163"/>
      <c r="B5163" s="242"/>
      <c r="C5163" s="208"/>
      <c r="D5163" s="208"/>
      <c r="E5163" s="208"/>
      <c r="F5163" s="208"/>
    </row>
    <row r="5164" customHeight="true" spans="1:6">
      <c r="A5164"/>
      <c r="B5164" s="242"/>
      <c r="C5164" s="208"/>
      <c r="D5164" s="208"/>
      <c r="E5164" s="208"/>
      <c r="F5164" s="208"/>
    </row>
    <row r="5165" customHeight="true" spans="1:6">
      <c r="A5165"/>
      <c r="B5165" s="242"/>
      <c r="C5165" s="208"/>
      <c r="D5165" s="208"/>
      <c r="E5165" s="208"/>
      <c r="F5165" s="208"/>
    </row>
    <row r="5166" customHeight="true" spans="1:6">
      <c r="A5166"/>
      <c r="B5166" s="242"/>
      <c r="C5166" s="208"/>
      <c r="D5166" s="208"/>
      <c r="E5166" s="208"/>
      <c r="F5166" s="208"/>
    </row>
    <row r="5167" customHeight="true" spans="1:6">
      <c r="A5167"/>
      <c r="B5167" s="242"/>
      <c r="C5167" s="208"/>
      <c r="D5167" s="208"/>
      <c r="E5167" s="208"/>
      <c r="F5167" s="208"/>
    </row>
    <row r="5168" customHeight="true" spans="1:6">
      <c r="A5168"/>
      <c r="B5168" s="242"/>
      <c r="C5168" s="208"/>
      <c r="D5168" s="208"/>
      <c r="E5168" s="208"/>
      <c r="F5168" s="208"/>
    </row>
    <row r="5169" customHeight="true" spans="1:6">
      <c r="A5169"/>
      <c r="B5169" s="242"/>
      <c r="C5169" s="208"/>
      <c r="D5169" s="208"/>
      <c r="E5169" s="208"/>
      <c r="F5169" s="208"/>
    </row>
    <row r="5170" customHeight="true" spans="1:6">
      <c r="A5170"/>
      <c r="B5170" s="242"/>
      <c r="C5170" s="208"/>
      <c r="D5170" s="208"/>
      <c r="E5170" s="208"/>
      <c r="F5170" s="208"/>
    </row>
    <row r="5171" customHeight="true" spans="1:6">
      <c r="A5171"/>
      <c r="B5171" s="242"/>
      <c r="C5171" s="208"/>
      <c r="D5171" s="208"/>
      <c r="E5171" s="208"/>
      <c r="F5171" s="208"/>
    </row>
    <row r="5172" customHeight="true" spans="1:6">
      <c r="A5172"/>
      <c r="B5172" s="242"/>
      <c r="C5172" s="208"/>
      <c r="D5172" s="208"/>
      <c r="E5172" s="208"/>
      <c r="F5172" s="208"/>
    </row>
    <row r="5173" customHeight="true" spans="1:6">
      <c r="A5173"/>
      <c r="B5173" s="242"/>
      <c r="C5173" s="208"/>
      <c r="D5173" s="208"/>
      <c r="E5173" s="208"/>
      <c r="F5173" s="208"/>
    </row>
    <row r="5174" customHeight="true" spans="1:6">
      <c r="A5174"/>
      <c r="B5174" s="242"/>
      <c r="C5174" s="208"/>
      <c r="D5174" s="208"/>
      <c r="E5174" s="208"/>
      <c r="F5174" s="208"/>
    </row>
    <row r="5175" customHeight="true" spans="1:6">
      <c r="A5175"/>
      <c r="B5175" s="242"/>
      <c r="C5175" s="208"/>
      <c r="D5175" s="208"/>
      <c r="E5175" s="208"/>
      <c r="F5175" s="208"/>
    </row>
    <row r="5176" customHeight="true" spans="1:6">
      <c r="A5176"/>
      <c r="B5176" s="242"/>
      <c r="C5176" s="208"/>
      <c r="D5176" s="208"/>
      <c r="E5176" s="208"/>
      <c r="F5176" s="208"/>
    </row>
    <row r="5177" customHeight="true" spans="1:6">
      <c r="A5177"/>
      <c r="B5177" s="242"/>
      <c r="C5177" s="208"/>
      <c r="D5177" s="208"/>
      <c r="E5177" s="208"/>
      <c r="F5177" s="208"/>
    </row>
    <row r="5178" customHeight="true" spans="1:6">
      <c r="A5178"/>
      <c r="B5178" s="242"/>
      <c r="C5178" s="208"/>
      <c r="D5178" s="208"/>
      <c r="E5178" s="208"/>
      <c r="F5178" s="208"/>
    </row>
    <row r="5179" customHeight="true" spans="1:6">
      <c r="A5179"/>
      <c r="B5179" s="242"/>
      <c r="C5179" s="208"/>
      <c r="D5179" s="208"/>
      <c r="E5179" s="208"/>
      <c r="F5179" s="208"/>
    </row>
    <row r="5180" customHeight="true" spans="1:6">
      <c r="A5180"/>
      <c r="B5180" s="242"/>
      <c r="C5180" s="208"/>
      <c r="D5180" s="208"/>
      <c r="E5180" s="208"/>
      <c r="F5180" s="208"/>
    </row>
    <row r="5181" customHeight="true" spans="1:6">
      <c r="A5181"/>
      <c r="B5181" s="242"/>
      <c r="C5181" s="208"/>
      <c r="D5181" s="208"/>
      <c r="E5181" s="208"/>
      <c r="F5181" s="208"/>
    </row>
    <row r="5182" customHeight="true" spans="1:6">
      <c r="A5182"/>
      <c r="B5182" s="242"/>
      <c r="C5182" s="208"/>
      <c r="D5182" s="208"/>
      <c r="E5182" s="208"/>
      <c r="F5182" s="208"/>
    </row>
    <row r="5183" customHeight="true" spans="1:6">
      <c r="A5183"/>
      <c r="B5183" s="242"/>
      <c r="C5183" s="208"/>
      <c r="D5183" s="208"/>
      <c r="E5183" s="208"/>
      <c r="F5183" s="208"/>
    </row>
    <row r="5184" customHeight="true" spans="1:6">
      <c r="A5184"/>
      <c r="B5184" s="242"/>
      <c r="C5184" s="208"/>
      <c r="D5184" s="208"/>
      <c r="E5184" s="208"/>
      <c r="F5184" s="208"/>
    </row>
    <row r="5185" customHeight="true" spans="1:6">
      <c r="A5185"/>
      <c r="B5185" s="242"/>
      <c r="C5185" s="208"/>
      <c r="D5185" s="208"/>
      <c r="E5185" s="208"/>
      <c r="F5185" s="208"/>
    </row>
    <row r="5186" customHeight="true" spans="1:6">
      <c r="A5186"/>
      <c r="B5186" s="242"/>
      <c r="C5186" s="208"/>
      <c r="D5186" s="208"/>
      <c r="E5186" s="208"/>
      <c r="F5186" s="208"/>
    </row>
    <row r="5187" customHeight="true" spans="1:6">
      <c r="A5187"/>
      <c r="B5187" s="242"/>
      <c r="C5187" s="208"/>
      <c r="D5187" s="208"/>
      <c r="E5187" s="208"/>
      <c r="F5187" s="208"/>
    </row>
    <row r="5188" customHeight="true" spans="1:6">
      <c r="A5188"/>
      <c r="B5188" s="242"/>
      <c r="C5188" s="208"/>
      <c r="D5188" s="208"/>
      <c r="E5188" s="208"/>
      <c r="F5188" s="208"/>
    </row>
    <row r="5189" customHeight="true" spans="1:6">
      <c r="A5189"/>
      <c r="B5189" s="242"/>
      <c r="C5189" s="208"/>
      <c r="D5189" s="208"/>
      <c r="E5189" s="208"/>
      <c r="F5189" s="208"/>
    </row>
    <row r="5190" customHeight="true" spans="1:6">
      <c r="A5190"/>
      <c r="B5190" s="242"/>
      <c r="C5190" s="208"/>
      <c r="D5190" s="208"/>
      <c r="E5190" s="208"/>
      <c r="F5190" s="208"/>
    </row>
    <row r="5191" customHeight="true" spans="1:6">
      <c r="A5191"/>
      <c r="B5191" s="242"/>
      <c r="C5191" s="208"/>
      <c r="D5191" s="208"/>
      <c r="E5191" s="208"/>
      <c r="F5191" s="208"/>
    </row>
    <row r="5192" customHeight="true" spans="1:6">
      <c r="A5192"/>
      <c r="B5192" s="242"/>
      <c r="C5192" s="208"/>
      <c r="D5192" s="208"/>
      <c r="E5192" s="208"/>
      <c r="F5192" s="208"/>
    </row>
    <row r="5193" customHeight="true" spans="1:6">
      <c r="A5193"/>
      <c r="B5193" s="242"/>
      <c r="C5193" s="208"/>
      <c r="D5193" s="208"/>
      <c r="E5193" s="208"/>
      <c r="F5193" s="208"/>
    </row>
    <row r="5194" customHeight="true" spans="1:6">
      <c r="A5194"/>
      <c r="B5194" s="242"/>
      <c r="C5194" s="208"/>
      <c r="D5194" s="208"/>
      <c r="E5194" s="208"/>
      <c r="F5194" s="208"/>
    </row>
    <row r="5195" customHeight="true" spans="1:6">
      <c r="A5195"/>
      <c r="B5195" s="242"/>
      <c r="C5195" s="208"/>
      <c r="D5195" s="208"/>
      <c r="E5195" s="208"/>
      <c r="F5195" s="208"/>
    </row>
    <row r="5196" customHeight="true" spans="1:6">
      <c r="A5196"/>
      <c r="B5196" s="242"/>
      <c r="C5196" s="208"/>
      <c r="D5196" s="208"/>
      <c r="E5196" s="208"/>
      <c r="F5196" s="208"/>
    </row>
    <row r="5197" customHeight="true" spans="1:6">
      <c r="A5197"/>
      <c r="B5197" s="242"/>
      <c r="C5197" s="208"/>
      <c r="D5197" s="208"/>
      <c r="E5197" s="208"/>
      <c r="F5197" s="208"/>
    </row>
    <row r="5198" customHeight="true" spans="1:6">
      <c r="A5198"/>
      <c r="B5198" s="242"/>
      <c r="C5198" s="208"/>
      <c r="D5198" s="208"/>
      <c r="E5198" s="208"/>
      <c r="F5198" s="208"/>
    </row>
    <row r="5199" customHeight="true" spans="1:6">
      <c r="A5199"/>
      <c r="B5199" s="242"/>
      <c r="C5199" s="208"/>
      <c r="D5199" s="208"/>
      <c r="E5199" s="208"/>
      <c r="F5199" s="208"/>
    </row>
    <row r="5200" customHeight="true" spans="1:6">
      <c r="A5200"/>
      <c r="B5200" s="242"/>
      <c r="C5200" s="208"/>
      <c r="D5200" s="208"/>
      <c r="E5200" s="208"/>
      <c r="F5200" s="208"/>
    </row>
    <row r="5201" customHeight="true" spans="1:6">
      <c r="A5201"/>
      <c r="B5201" s="242"/>
      <c r="C5201" s="208"/>
      <c r="D5201" s="208"/>
      <c r="E5201" s="208"/>
      <c r="F5201" s="208"/>
    </row>
    <row r="5202" customHeight="true" spans="1:6">
      <c r="A5202"/>
      <c r="B5202" s="242"/>
      <c r="C5202" s="208"/>
      <c r="D5202" s="208"/>
      <c r="E5202" s="208"/>
      <c r="F5202" s="208"/>
    </row>
    <row r="5203" customHeight="true" spans="1:6">
      <c r="A5203"/>
      <c r="B5203" s="242"/>
      <c r="C5203" s="208"/>
      <c r="D5203" s="208"/>
      <c r="E5203" s="208"/>
      <c r="F5203" s="208"/>
    </row>
    <row r="5204" customHeight="true" spans="1:6">
      <c r="A5204"/>
      <c r="B5204" s="242"/>
      <c r="C5204" s="208"/>
      <c r="D5204" s="208"/>
      <c r="E5204" s="208"/>
      <c r="F5204" s="208"/>
    </row>
    <row r="5205" customHeight="true" spans="1:6">
      <c r="A5205"/>
      <c r="B5205" s="242"/>
      <c r="C5205" s="208"/>
      <c r="D5205" s="208"/>
      <c r="E5205" s="208"/>
      <c r="F5205" s="208"/>
    </row>
    <row r="5206" customHeight="true" spans="1:6">
      <c r="A5206"/>
      <c r="B5206" s="242"/>
      <c r="C5206" s="208"/>
      <c r="D5206" s="208"/>
      <c r="E5206" s="208"/>
      <c r="F5206" s="208"/>
    </row>
    <row r="5207" customHeight="true" spans="1:6">
      <c r="A5207"/>
      <c r="B5207" s="242"/>
      <c r="C5207" s="208"/>
      <c r="D5207" s="208"/>
      <c r="E5207" s="208"/>
      <c r="F5207" s="208"/>
    </row>
    <row r="5208" customHeight="true" spans="1:6">
      <c r="A5208"/>
      <c r="B5208" s="242"/>
      <c r="C5208" s="208"/>
      <c r="D5208" s="208"/>
      <c r="E5208" s="208"/>
      <c r="F5208" s="208"/>
    </row>
    <row r="5209" customHeight="true" spans="1:6">
      <c r="A5209"/>
      <c r="B5209" s="242"/>
      <c r="C5209" s="208"/>
      <c r="D5209" s="208"/>
      <c r="E5209" s="208"/>
      <c r="F5209" s="208"/>
    </row>
    <row r="5210" customHeight="true" spans="1:6">
      <c r="A5210"/>
      <c r="B5210" s="242"/>
      <c r="C5210" s="208"/>
      <c r="D5210" s="208"/>
      <c r="E5210" s="208"/>
      <c r="F5210" s="208"/>
    </row>
    <row r="5211" customHeight="true" spans="1:6">
      <c r="A5211"/>
      <c r="B5211" s="242"/>
      <c r="C5211" s="208"/>
      <c r="D5211" s="208"/>
      <c r="E5211" s="208"/>
      <c r="F5211" s="208"/>
    </row>
    <row r="5212" customHeight="true" spans="1:6">
      <c r="A5212"/>
      <c r="B5212" s="242"/>
      <c r="C5212" s="208"/>
      <c r="D5212" s="208"/>
      <c r="E5212" s="208"/>
      <c r="F5212" s="208"/>
    </row>
    <row r="5213" customHeight="true" spans="1:6">
      <c r="A5213"/>
      <c r="B5213" s="242"/>
      <c r="C5213" s="208"/>
      <c r="D5213" s="208"/>
      <c r="E5213" s="208"/>
      <c r="F5213" s="208"/>
    </row>
    <row r="5214" customHeight="true" spans="1:6">
      <c r="A5214"/>
      <c r="B5214" s="242"/>
      <c r="C5214" s="208"/>
      <c r="D5214" s="208"/>
      <c r="E5214" s="208"/>
      <c r="F5214" s="208"/>
    </row>
    <row r="5215" customHeight="true" spans="1:6">
      <c r="A5215"/>
      <c r="B5215" s="242"/>
      <c r="C5215" s="208"/>
      <c r="D5215" s="208"/>
      <c r="E5215" s="208"/>
      <c r="F5215" s="208"/>
    </row>
    <row r="5216" customHeight="true" spans="1:6">
      <c r="A5216"/>
      <c r="B5216" s="242"/>
      <c r="C5216" s="208"/>
      <c r="D5216" s="208"/>
      <c r="E5216" s="208"/>
      <c r="F5216" s="208"/>
    </row>
    <row r="5217" customHeight="true" spans="1:6">
      <c r="A5217"/>
      <c r="B5217" s="242"/>
      <c r="C5217" s="208"/>
      <c r="D5217" s="208"/>
      <c r="E5217" s="208"/>
      <c r="F5217" s="208"/>
    </row>
    <row r="5218" customHeight="true" spans="1:6">
      <c r="A5218"/>
      <c r="B5218" s="242"/>
      <c r="C5218" s="208"/>
      <c r="D5218" s="208"/>
      <c r="E5218" s="208"/>
      <c r="F5218" s="208"/>
    </row>
    <row r="5219" customHeight="true" spans="1:6">
      <c r="A5219"/>
      <c r="B5219" s="242"/>
      <c r="C5219" s="208"/>
      <c r="D5219" s="208"/>
      <c r="E5219" s="208"/>
      <c r="F5219" s="208"/>
    </row>
    <row r="5220" customHeight="true" spans="1:6">
      <c r="A5220"/>
      <c r="B5220" s="242"/>
      <c r="C5220" s="208"/>
      <c r="D5220" s="208"/>
      <c r="E5220" s="208"/>
      <c r="F5220" s="208"/>
    </row>
    <row r="5221" customHeight="true" spans="1:6">
      <c r="A5221"/>
      <c r="B5221" s="242"/>
      <c r="C5221" s="208"/>
      <c r="D5221" s="208"/>
      <c r="E5221" s="208"/>
      <c r="F5221" s="208"/>
    </row>
    <row r="5222" customHeight="true" spans="1:6">
      <c r="A5222"/>
      <c r="B5222" s="242"/>
      <c r="C5222" s="208"/>
      <c r="D5222" s="208"/>
      <c r="E5222" s="208"/>
      <c r="F5222" s="208"/>
    </row>
    <row r="5223" customHeight="true" spans="1:6">
      <c r="A5223"/>
      <c r="B5223" s="242"/>
      <c r="C5223" s="208"/>
      <c r="D5223" s="208"/>
      <c r="E5223" s="208"/>
      <c r="F5223" s="208"/>
    </row>
    <row r="5224" customHeight="true" spans="1:6">
      <c r="A5224"/>
      <c r="B5224" s="242"/>
      <c r="C5224" s="208"/>
      <c r="D5224" s="208"/>
      <c r="E5224" s="208"/>
      <c r="F5224" s="208"/>
    </row>
    <row r="5225" customHeight="true" spans="1:6">
      <c r="A5225"/>
      <c r="B5225" s="242"/>
      <c r="C5225" s="208"/>
      <c r="D5225" s="208"/>
      <c r="E5225" s="208"/>
      <c r="F5225" s="208"/>
    </row>
    <row r="5226" customHeight="true" spans="1:6">
      <c r="A5226"/>
      <c r="B5226" s="242"/>
      <c r="C5226" s="208"/>
      <c r="D5226" s="208"/>
      <c r="E5226" s="208"/>
      <c r="F5226" s="208"/>
    </row>
    <row r="5227" customHeight="true" spans="1:6">
      <c r="A5227"/>
      <c r="B5227" s="242"/>
      <c r="C5227" s="208"/>
      <c r="D5227" s="208"/>
      <c r="E5227" s="208"/>
      <c r="F5227" s="208"/>
    </row>
    <row r="5228" customHeight="true" spans="1:6">
      <c r="A5228"/>
      <c r="B5228" s="242"/>
      <c r="C5228" s="208"/>
      <c r="D5228" s="208"/>
      <c r="E5228" s="208"/>
      <c r="F5228" s="208"/>
    </row>
    <row r="5229" customHeight="true" spans="1:6">
      <c r="A5229"/>
      <c r="B5229" s="242"/>
      <c r="C5229" s="208"/>
      <c r="D5229" s="208"/>
      <c r="E5229" s="208"/>
      <c r="F5229" s="208"/>
    </row>
    <row r="5230" customHeight="true" spans="1:6">
      <c r="A5230"/>
      <c r="B5230" s="242"/>
      <c r="C5230" s="208"/>
      <c r="D5230" s="208"/>
      <c r="E5230" s="208"/>
      <c r="F5230" s="208"/>
    </row>
    <row r="5231" customHeight="true" spans="1:6">
      <c r="A5231"/>
      <c r="B5231" s="242"/>
      <c r="C5231" s="208"/>
      <c r="D5231" s="208"/>
      <c r="E5231" s="208"/>
      <c r="F5231" s="208"/>
    </row>
    <row r="5232" customHeight="true" spans="1:6">
      <c r="A5232"/>
      <c r="B5232" s="242"/>
      <c r="C5232" s="208"/>
      <c r="D5232" s="208"/>
      <c r="E5232" s="208"/>
      <c r="F5232" s="208"/>
    </row>
    <row r="5233" customHeight="true" spans="1:6">
      <c r="A5233"/>
      <c r="B5233" s="242"/>
      <c r="C5233" s="208"/>
      <c r="D5233" s="208"/>
      <c r="E5233" s="208"/>
      <c r="F5233" s="208"/>
    </row>
    <row r="5234" customHeight="true" spans="1:6">
      <c r="A5234"/>
      <c r="B5234" s="242"/>
      <c r="C5234" s="208"/>
      <c r="D5234" s="208"/>
      <c r="E5234" s="208"/>
      <c r="F5234" s="208"/>
    </row>
    <row r="5235" customHeight="true" spans="1:6">
      <c r="A5235"/>
      <c r="B5235" s="242"/>
      <c r="C5235" s="208"/>
      <c r="D5235" s="208"/>
      <c r="E5235" s="208"/>
      <c r="F5235" s="208"/>
    </row>
    <row r="5236" customHeight="true" spans="1:6">
      <c r="A5236"/>
      <c r="B5236" s="242"/>
      <c r="C5236" s="208"/>
      <c r="D5236" s="208"/>
      <c r="E5236" s="208"/>
      <c r="F5236" s="208"/>
    </row>
    <row r="5237" customHeight="true" spans="1:6">
      <c r="A5237"/>
      <c r="B5237" s="242"/>
      <c r="C5237" s="208"/>
      <c r="D5237" s="208"/>
      <c r="E5237" s="208"/>
      <c r="F5237" s="208"/>
    </row>
    <row r="5238" customHeight="true" spans="1:6">
      <c r="A5238"/>
      <c r="B5238" s="242"/>
      <c r="C5238" s="208"/>
      <c r="D5238" s="208"/>
      <c r="E5238" s="208"/>
      <c r="F5238" s="208"/>
    </row>
    <row r="5239" customHeight="true" spans="1:6">
      <c r="A5239"/>
      <c r="B5239" s="242"/>
      <c r="C5239" s="208"/>
      <c r="D5239" s="208"/>
      <c r="E5239" s="208"/>
      <c r="F5239" s="208"/>
    </row>
    <row r="5240" customHeight="true" spans="1:6">
      <c r="A5240"/>
      <c r="B5240" s="242"/>
      <c r="C5240" s="208"/>
      <c r="D5240" s="208"/>
      <c r="E5240" s="208"/>
      <c r="F5240" s="208"/>
    </row>
    <row r="5241" customHeight="true" spans="1:6">
      <c r="A5241"/>
      <c r="B5241" s="242"/>
      <c r="C5241" s="208"/>
      <c r="D5241" s="208"/>
      <c r="E5241" s="208"/>
      <c r="F5241" s="208"/>
    </row>
    <row r="5242" customHeight="true" spans="1:6">
      <c r="A5242"/>
      <c r="B5242" s="242"/>
      <c r="C5242" s="208"/>
      <c r="D5242" s="208"/>
      <c r="E5242" s="208"/>
      <c r="F5242" s="208"/>
    </row>
    <row r="5243" customHeight="true" spans="1:6">
      <c r="A5243"/>
      <c r="B5243" s="242"/>
      <c r="C5243" s="208"/>
      <c r="D5243" s="208"/>
      <c r="E5243" s="208"/>
      <c r="F5243" s="208"/>
    </row>
    <row r="5244" customHeight="true" spans="1:6">
      <c r="A5244"/>
      <c r="B5244" s="242"/>
      <c r="C5244" s="208"/>
      <c r="D5244" s="208"/>
      <c r="E5244" s="208"/>
      <c r="F5244" s="208"/>
    </row>
    <row r="5245" customHeight="true" spans="1:6">
      <c r="A5245"/>
      <c r="B5245" s="242"/>
      <c r="C5245" s="208"/>
      <c r="D5245" s="208"/>
      <c r="E5245" s="208"/>
      <c r="F5245" s="208"/>
    </row>
    <row r="5246" customHeight="true" spans="1:6">
      <c r="A5246"/>
      <c r="B5246" s="242"/>
      <c r="C5246" s="208"/>
      <c r="D5246" s="208"/>
      <c r="E5246" s="208"/>
      <c r="F5246" s="208"/>
    </row>
    <row r="5247" customHeight="true" spans="1:6">
      <c r="A5247"/>
      <c r="B5247" s="242"/>
      <c r="C5247" s="208"/>
      <c r="D5247" s="208"/>
      <c r="E5247" s="208"/>
      <c r="F5247" s="208"/>
    </row>
    <row r="5248" customHeight="true" spans="1:6">
      <c r="A5248"/>
      <c r="B5248" s="242"/>
      <c r="C5248" s="208"/>
      <c r="D5248" s="208"/>
      <c r="E5248" s="208"/>
      <c r="F5248" s="208"/>
    </row>
    <row r="5249" customHeight="true" spans="1:6">
      <c r="A5249"/>
      <c r="B5249" s="242"/>
      <c r="C5249" s="208"/>
      <c r="D5249" s="208"/>
      <c r="E5249" s="208"/>
      <c r="F5249" s="208"/>
    </row>
    <row r="5250" customHeight="true" spans="1:6">
      <c r="A5250"/>
      <c r="B5250" s="242"/>
      <c r="C5250" s="208"/>
      <c r="D5250" s="208"/>
      <c r="E5250" s="208"/>
      <c r="F5250" s="208"/>
    </row>
    <row r="5251" customHeight="true" spans="1:6">
      <c r="A5251"/>
      <c r="B5251" s="242"/>
      <c r="C5251" s="208"/>
      <c r="D5251" s="208"/>
      <c r="E5251" s="208"/>
      <c r="F5251" s="208"/>
    </row>
    <row r="5252" customHeight="true" spans="1:6">
      <c r="A5252"/>
      <c r="B5252" s="242"/>
      <c r="C5252" s="208"/>
      <c r="D5252" s="208"/>
      <c r="E5252" s="208"/>
      <c r="F5252" s="208"/>
    </row>
    <row r="5253" customHeight="true" spans="1:6">
      <c r="A5253"/>
      <c r="B5253" s="242"/>
      <c r="C5253" s="208"/>
      <c r="D5253" s="208"/>
      <c r="E5253" s="208"/>
      <c r="F5253" s="208"/>
    </row>
    <row r="5254" customHeight="true" spans="1:6">
      <c r="A5254"/>
      <c r="B5254" s="242"/>
      <c r="C5254" s="208"/>
      <c r="D5254" s="208"/>
      <c r="E5254" s="208"/>
      <c r="F5254" s="208"/>
    </row>
    <row r="5255" customHeight="true" spans="1:6">
      <c r="A5255"/>
      <c r="B5255" s="242"/>
      <c r="C5255" s="208"/>
      <c r="D5255" s="208"/>
      <c r="E5255" s="208"/>
      <c r="F5255" s="208"/>
    </row>
    <row r="5256" customHeight="true" spans="1:6">
      <c r="A5256"/>
      <c r="B5256" s="242"/>
      <c r="C5256" s="208"/>
      <c r="D5256" s="208"/>
      <c r="E5256" s="208"/>
      <c r="F5256" s="208"/>
    </row>
    <row r="5257" customHeight="true" spans="1:6">
      <c r="A5257"/>
      <c r="B5257" s="242"/>
      <c r="C5257" s="208"/>
      <c r="D5257" s="208"/>
      <c r="E5257" s="208"/>
      <c r="F5257" s="208"/>
    </row>
    <row r="5258" customHeight="true" spans="1:6">
      <c r="A5258"/>
      <c r="B5258" s="242"/>
      <c r="C5258" s="208"/>
      <c r="D5258" s="208"/>
      <c r="E5258" s="208"/>
      <c r="F5258" s="208"/>
    </row>
    <row r="5259" customHeight="true" spans="1:6">
      <c r="A5259"/>
      <c r="B5259" s="242"/>
      <c r="C5259" s="208"/>
      <c r="D5259" s="208"/>
      <c r="E5259" s="208"/>
      <c r="F5259" s="208"/>
    </row>
    <row r="5260" customHeight="true" spans="1:6">
      <c r="A5260"/>
      <c r="B5260" s="242"/>
      <c r="C5260" s="208"/>
      <c r="D5260" s="208"/>
      <c r="E5260" s="208"/>
      <c r="F5260" s="208"/>
    </row>
    <row r="5261" customHeight="true" spans="1:6">
      <c r="A5261"/>
      <c r="B5261" s="242"/>
      <c r="C5261" s="208"/>
      <c r="D5261" s="208"/>
      <c r="E5261" s="208"/>
      <c r="F5261" s="208"/>
    </row>
    <row r="5262" customHeight="true" spans="1:6">
      <c r="A5262"/>
      <c r="B5262" s="242"/>
      <c r="C5262" s="208"/>
      <c r="D5262" s="208"/>
      <c r="E5262" s="208"/>
      <c r="F5262" s="208"/>
    </row>
    <row r="5263" customHeight="true" spans="1:6">
      <c r="A5263"/>
      <c r="B5263" s="242"/>
      <c r="C5263" s="208"/>
      <c r="D5263" s="208"/>
      <c r="E5263" s="208"/>
      <c r="F5263" s="208"/>
    </row>
    <row r="5264" customHeight="true" spans="1:6">
      <c r="A5264"/>
      <c r="B5264" s="242"/>
      <c r="C5264" s="208"/>
      <c r="D5264" s="208"/>
      <c r="E5264" s="208"/>
      <c r="F5264" s="208"/>
    </row>
    <row r="5265" customHeight="true" spans="1:6">
      <c r="A5265"/>
      <c r="B5265" s="242"/>
      <c r="C5265" s="208"/>
      <c r="D5265" s="208"/>
      <c r="E5265" s="208"/>
      <c r="F5265" s="208"/>
    </row>
    <row r="5266" customHeight="true" spans="1:6">
      <c r="A5266"/>
      <c r="B5266" s="242"/>
      <c r="C5266" s="208"/>
      <c r="D5266" s="208"/>
      <c r="E5266" s="208"/>
      <c r="F5266" s="208"/>
    </row>
    <row r="5267" customHeight="true" spans="1:6">
      <c r="A5267"/>
      <c r="B5267" s="242"/>
      <c r="C5267" s="208"/>
      <c r="D5267" s="208"/>
      <c r="E5267" s="208"/>
      <c r="F5267" s="208"/>
    </row>
    <row r="5268" customHeight="true" spans="1:6">
      <c r="A5268"/>
      <c r="B5268" s="242"/>
      <c r="C5268" s="208"/>
      <c r="D5268" s="208"/>
      <c r="E5268" s="208"/>
      <c r="F5268" s="208"/>
    </row>
    <row r="5269" customHeight="true" spans="1:6">
      <c r="A5269"/>
      <c r="B5269" s="242"/>
      <c r="C5269" s="208"/>
      <c r="D5269" s="208"/>
      <c r="E5269" s="208"/>
      <c r="F5269" s="208"/>
    </row>
    <row r="5270" customHeight="true" spans="1:6">
      <c r="A5270"/>
      <c r="B5270" s="242"/>
      <c r="C5270" s="208"/>
      <c r="D5270" s="208"/>
      <c r="E5270" s="208"/>
      <c r="F5270" s="208"/>
    </row>
    <row r="5271" customHeight="true" spans="1:6">
      <c r="A5271"/>
      <c r="B5271" s="242"/>
      <c r="C5271" s="208"/>
      <c r="D5271" s="208"/>
      <c r="E5271" s="208"/>
      <c r="F5271" s="208"/>
    </row>
    <row r="5272" customHeight="true" spans="1:6">
      <c r="A5272"/>
      <c r="B5272" s="242"/>
      <c r="C5272" s="208"/>
      <c r="D5272" s="208"/>
      <c r="E5272" s="208"/>
      <c r="F5272" s="208"/>
    </row>
    <row r="5273" customHeight="true" spans="1:6">
      <c r="A5273"/>
      <c r="B5273" s="242"/>
      <c r="C5273" s="208"/>
      <c r="D5273" s="208"/>
      <c r="E5273" s="208"/>
      <c r="F5273" s="208"/>
    </row>
    <row r="5274" customHeight="true" spans="1:6">
      <c r="A5274"/>
      <c r="B5274" s="242"/>
      <c r="C5274" s="208"/>
      <c r="D5274" s="208"/>
      <c r="E5274" s="208"/>
      <c r="F5274" s="208"/>
    </row>
    <row r="5275" customHeight="true" spans="1:6">
      <c r="A5275"/>
      <c r="B5275" s="242"/>
      <c r="C5275" s="208"/>
      <c r="D5275" s="208"/>
      <c r="E5275" s="208"/>
      <c r="F5275" s="208"/>
    </row>
    <row r="5276" customHeight="true" spans="1:6">
      <c r="A5276"/>
      <c r="B5276" s="242"/>
      <c r="C5276" s="208"/>
      <c r="D5276" s="208"/>
      <c r="E5276" s="208"/>
      <c r="F5276" s="208"/>
    </row>
    <row r="5277" customHeight="true" spans="1:6">
      <c r="A5277"/>
      <c r="B5277" s="242"/>
      <c r="C5277" s="208"/>
      <c r="D5277" s="208"/>
      <c r="E5277" s="208"/>
      <c r="F5277" s="208"/>
    </row>
    <row r="5278" customHeight="true" spans="1:6">
      <c r="A5278"/>
      <c r="B5278" s="242"/>
      <c r="C5278" s="208"/>
      <c r="D5278" s="208"/>
      <c r="E5278" s="208"/>
      <c r="F5278" s="208"/>
    </row>
    <row r="5279" customHeight="true" spans="1:6">
      <c r="A5279"/>
      <c r="B5279" s="242"/>
      <c r="C5279" s="208"/>
      <c r="D5279" s="208"/>
      <c r="E5279" s="208"/>
      <c r="F5279" s="208"/>
    </row>
    <row r="5280" customHeight="true" spans="1:6">
      <c r="A5280"/>
      <c r="B5280" s="242"/>
      <c r="C5280" s="208"/>
      <c r="D5280" s="208"/>
      <c r="E5280" s="208"/>
      <c r="F5280" s="208"/>
    </row>
    <row r="5281" customHeight="true" spans="1:6">
      <c r="A5281"/>
      <c r="B5281" s="242"/>
      <c r="C5281" s="208"/>
      <c r="D5281" s="208"/>
      <c r="E5281" s="208"/>
      <c r="F5281" s="208"/>
    </row>
    <row r="5282" customHeight="true" spans="1:6">
      <c r="A5282"/>
      <c r="B5282" s="242"/>
      <c r="C5282" s="208"/>
      <c r="D5282" s="208"/>
      <c r="E5282" s="208"/>
      <c r="F5282" s="208"/>
    </row>
    <row r="5283" customHeight="true" spans="1:6">
      <c r="A5283"/>
      <c r="B5283" s="242"/>
      <c r="C5283" s="208"/>
      <c r="D5283" s="208"/>
      <c r="E5283" s="208"/>
      <c r="F5283" s="208"/>
    </row>
    <row r="5284" customHeight="true" spans="1:6">
      <c r="A5284"/>
      <c r="B5284" s="242"/>
      <c r="C5284" s="208"/>
      <c r="D5284" s="208"/>
      <c r="E5284" s="208"/>
      <c r="F5284" s="208"/>
    </row>
    <row r="5285" customHeight="true" spans="1:6">
      <c r="A5285"/>
      <c r="B5285" s="242"/>
      <c r="C5285" s="208"/>
      <c r="D5285" s="208"/>
      <c r="E5285" s="208"/>
      <c r="F5285" s="208"/>
    </row>
    <row r="5286" customHeight="true" spans="1:6">
      <c r="A5286"/>
      <c r="B5286" s="242"/>
      <c r="C5286" s="208"/>
      <c r="D5286" s="208"/>
      <c r="E5286" s="208"/>
      <c r="F5286" s="208"/>
    </row>
    <row r="5287" customHeight="true" spans="1:6">
      <c r="A5287"/>
      <c r="B5287" s="242"/>
      <c r="C5287" s="208"/>
      <c r="D5287" s="208"/>
      <c r="E5287" s="208"/>
      <c r="F5287" s="208"/>
    </row>
    <row r="5288" customHeight="true" spans="1:6">
      <c r="A5288"/>
      <c r="B5288" s="242"/>
      <c r="C5288" s="208"/>
      <c r="D5288" s="208"/>
      <c r="E5288" s="208"/>
      <c r="F5288" s="208"/>
    </row>
    <row r="5289" customHeight="true" spans="1:6">
      <c r="A5289"/>
      <c r="B5289" s="242"/>
      <c r="C5289" s="208"/>
      <c r="D5289" s="208"/>
      <c r="E5289" s="208"/>
      <c r="F5289" s="208"/>
    </row>
    <row r="5290" customHeight="true" spans="1:6">
      <c r="A5290"/>
      <c r="B5290" s="242"/>
      <c r="C5290" s="208"/>
      <c r="D5290" s="208"/>
      <c r="E5290" s="208"/>
      <c r="F5290" s="208"/>
    </row>
    <row r="5291" customHeight="true" spans="1:6">
      <c r="A5291"/>
      <c r="B5291" s="242"/>
      <c r="C5291" s="208"/>
      <c r="D5291" s="208"/>
      <c r="E5291" s="208"/>
      <c r="F5291" s="208"/>
    </row>
    <row r="5292" customHeight="true" spans="1:6">
      <c r="A5292"/>
      <c r="B5292" s="242"/>
      <c r="C5292" s="208"/>
      <c r="D5292" s="208"/>
      <c r="E5292" s="208"/>
      <c r="F5292" s="208"/>
    </row>
    <row r="5293" customHeight="true" spans="1:6">
      <c r="A5293"/>
      <c r="B5293" s="242"/>
      <c r="C5293" s="208"/>
      <c r="D5293" s="208"/>
      <c r="E5293" s="208"/>
      <c r="F5293" s="208"/>
    </row>
    <row r="5294" customHeight="true" spans="1:6">
      <c r="A5294"/>
      <c r="B5294" s="242"/>
      <c r="C5294" s="208"/>
      <c r="D5294" s="208"/>
      <c r="E5294" s="208"/>
      <c r="F5294" s="208"/>
    </row>
    <row r="5295" customHeight="true" spans="1:6">
      <c r="A5295"/>
      <c r="B5295" s="242"/>
      <c r="C5295" s="208"/>
      <c r="D5295" s="208"/>
      <c r="E5295" s="208"/>
      <c r="F5295" s="208"/>
    </row>
    <row r="5296" customHeight="true" spans="1:6">
      <c r="A5296"/>
      <c r="B5296" s="242"/>
      <c r="C5296" s="208"/>
      <c r="D5296" s="208"/>
      <c r="E5296" s="208"/>
      <c r="F5296" s="208"/>
    </row>
    <row r="5297" customHeight="true" spans="1:6">
      <c r="A5297"/>
      <c r="B5297" s="242"/>
      <c r="C5297" s="208"/>
      <c r="D5297" s="208"/>
      <c r="E5297" s="208"/>
      <c r="F5297" s="208"/>
    </row>
    <row r="5298" customHeight="true" spans="1:6">
      <c r="A5298"/>
      <c r="B5298" s="242"/>
      <c r="C5298" s="208"/>
      <c r="D5298" s="208"/>
      <c r="E5298" s="208"/>
      <c r="F5298" s="208"/>
    </row>
    <row r="5299" customHeight="true" spans="1:6">
      <c r="A5299"/>
      <c r="B5299" s="242"/>
      <c r="C5299" s="208"/>
      <c r="D5299" s="208"/>
      <c r="E5299" s="208"/>
      <c r="F5299" s="208"/>
    </row>
    <row r="5300" customHeight="true" spans="1:6">
      <c r="A5300"/>
      <c r="B5300" s="242"/>
      <c r="C5300" s="208"/>
      <c r="D5300" s="208"/>
      <c r="E5300" s="208"/>
      <c r="F5300" s="208"/>
    </row>
    <row r="5301" customHeight="true" spans="1:6">
      <c r="A5301"/>
      <c r="B5301" s="242"/>
      <c r="C5301" s="208"/>
      <c r="D5301" s="208"/>
      <c r="E5301" s="208"/>
      <c r="F5301" s="208"/>
    </row>
    <row r="5302" customHeight="true" spans="1:6">
      <c r="A5302"/>
      <c r="B5302" s="242"/>
      <c r="C5302" s="208"/>
      <c r="D5302" s="208"/>
      <c r="E5302" s="208"/>
      <c r="F5302" s="208"/>
    </row>
    <row r="5303" customHeight="true" spans="1:6">
      <c r="A5303"/>
      <c r="B5303" s="242"/>
      <c r="C5303" s="208"/>
      <c r="D5303" s="208"/>
      <c r="E5303" s="208"/>
      <c r="F5303" s="208"/>
    </row>
    <row r="5304" customHeight="true" spans="1:6">
      <c r="A5304"/>
      <c r="B5304" s="242"/>
      <c r="C5304" s="208"/>
      <c r="D5304" s="208"/>
      <c r="E5304" s="208"/>
      <c r="F5304" s="208"/>
    </row>
    <row r="5305" customHeight="true" spans="1:6">
      <c r="A5305"/>
      <c r="B5305" s="242"/>
      <c r="C5305" s="208"/>
      <c r="D5305" s="208"/>
      <c r="E5305" s="208"/>
      <c r="F5305" s="208"/>
    </row>
    <row r="5306" customHeight="true" spans="1:6">
      <c r="A5306"/>
      <c r="B5306" s="242"/>
      <c r="C5306" s="208"/>
      <c r="D5306" s="208"/>
      <c r="E5306" s="208"/>
      <c r="F5306" s="208"/>
    </row>
    <row r="5307" customHeight="true" spans="1:6">
      <c r="A5307"/>
      <c r="B5307" s="242"/>
      <c r="C5307" s="208"/>
      <c r="D5307" s="208"/>
      <c r="E5307" s="208"/>
      <c r="F5307" s="208"/>
    </row>
    <row r="5308" customHeight="true" spans="1:6">
      <c r="A5308"/>
      <c r="B5308" s="242"/>
      <c r="C5308" s="208"/>
      <c r="D5308" s="208"/>
      <c r="E5308" s="208"/>
      <c r="F5308" s="208"/>
    </row>
    <row r="5309" customHeight="true" spans="1:6">
      <c r="A5309"/>
      <c r="B5309" s="242"/>
      <c r="C5309" s="208"/>
      <c r="D5309" s="208"/>
      <c r="E5309" s="208"/>
      <c r="F5309" s="208"/>
    </row>
    <row r="5310" customHeight="true" spans="1:6">
      <c r="A5310"/>
      <c r="B5310" s="242"/>
      <c r="C5310" s="208"/>
      <c r="D5310" s="208"/>
      <c r="E5310" s="208"/>
      <c r="F5310" s="208"/>
    </row>
    <row r="5311" customHeight="true" spans="1:6">
      <c r="A5311"/>
      <c r="B5311" s="242"/>
      <c r="C5311" s="208"/>
      <c r="D5311" s="208"/>
      <c r="E5311" s="208"/>
      <c r="F5311" s="208"/>
    </row>
    <row r="5312" customHeight="true" spans="1:6">
      <c r="A5312"/>
      <c r="B5312" s="242"/>
      <c r="C5312" s="208"/>
      <c r="D5312" s="208"/>
      <c r="E5312" s="208"/>
      <c r="F5312" s="208"/>
    </row>
    <row r="5313" customHeight="true" spans="1:6">
      <c r="A5313"/>
      <c r="B5313" s="242"/>
      <c r="C5313" s="208"/>
      <c r="D5313" s="208"/>
      <c r="E5313" s="208"/>
      <c r="F5313" s="208"/>
    </row>
    <row r="5314" customHeight="true" spans="1:6">
      <c r="A5314"/>
      <c r="B5314" s="242"/>
      <c r="C5314" s="208"/>
      <c r="D5314" s="208"/>
      <c r="E5314" s="208"/>
      <c r="F5314" s="208"/>
    </row>
    <row r="5315" customHeight="true" spans="1:6">
      <c r="A5315"/>
      <c r="B5315" s="242"/>
      <c r="C5315" s="208"/>
      <c r="D5315" s="208"/>
      <c r="E5315" s="208"/>
      <c r="F5315" s="208"/>
    </row>
    <row r="5316" customHeight="true" spans="1:6">
      <c r="A5316"/>
      <c r="B5316" s="242"/>
      <c r="C5316" s="208"/>
      <c r="D5316" s="208"/>
      <c r="E5316" s="208"/>
      <c r="F5316" s="208"/>
    </row>
    <row r="5317" customHeight="true" spans="1:6">
      <c r="A5317"/>
      <c r="B5317" s="242"/>
      <c r="C5317" s="208"/>
      <c r="D5317" s="208"/>
      <c r="E5317" s="208"/>
      <c r="F5317" s="208"/>
    </row>
    <row r="5318" customHeight="true" spans="1:6">
      <c r="A5318"/>
      <c r="B5318" s="242"/>
      <c r="C5318" s="208"/>
      <c r="D5318" s="208"/>
      <c r="E5318" s="208"/>
      <c r="F5318" s="208"/>
    </row>
    <row r="5319" customHeight="true" spans="1:6">
      <c r="A5319"/>
      <c r="B5319" s="242"/>
      <c r="C5319" s="208"/>
      <c r="D5319" s="208"/>
      <c r="E5319" s="208"/>
      <c r="F5319" s="208"/>
    </row>
    <row r="5320" customHeight="true" spans="1:6">
      <c r="A5320"/>
      <c r="B5320" s="242"/>
      <c r="C5320" s="208"/>
      <c r="D5320" s="208"/>
      <c r="E5320" s="208"/>
      <c r="F5320" s="208"/>
    </row>
    <row r="5321" customHeight="true" spans="1:6">
      <c r="A5321"/>
      <c r="B5321" s="242"/>
      <c r="C5321" s="208"/>
      <c r="D5321" s="208"/>
      <c r="E5321" s="208"/>
      <c r="F5321" s="208"/>
    </row>
    <row r="5322" customHeight="true" spans="1:6">
      <c r="A5322"/>
      <c r="B5322" s="242"/>
      <c r="C5322" s="208"/>
      <c r="D5322" s="208"/>
      <c r="E5322" s="208"/>
      <c r="F5322" s="208"/>
    </row>
    <row r="5323" customHeight="true" spans="1:6">
      <c r="A5323"/>
      <c r="B5323" s="242"/>
      <c r="C5323" s="208"/>
      <c r="D5323" s="208"/>
      <c r="E5323" s="208"/>
      <c r="F5323" s="208"/>
    </row>
    <row r="5324" customHeight="true" spans="1:6">
      <c r="A5324"/>
      <c r="B5324" s="242"/>
      <c r="C5324" s="208"/>
      <c r="D5324" s="208"/>
      <c r="E5324" s="208"/>
      <c r="F5324" s="208"/>
    </row>
    <row r="5325" customHeight="true" spans="1:6">
      <c r="A5325"/>
      <c r="B5325" s="242"/>
      <c r="C5325" s="208"/>
      <c r="D5325" s="208"/>
      <c r="E5325" s="208"/>
      <c r="F5325" s="208"/>
    </row>
    <row r="5326" customHeight="true" spans="1:6">
      <c r="A5326"/>
      <c r="B5326" s="242"/>
      <c r="C5326" s="208"/>
      <c r="D5326" s="208"/>
      <c r="E5326" s="208"/>
      <c r="F5326" s="208"/>
    </row>
    <row r="5327" customHeight="true" spans="1:6">
      <c r="A5327"/>
      <c r="B5327" s="242"/>
      <c r="C5327" s="208"/>
      <c r="D5327" s="208"/>
      <c r="E5327" s="208"/>
      <c r="F5327" s="208"/>
    </row>
    <row r="5328" customHeight="true" spans="1:6">
      <c r="A5328"/>
      <c r="B5328" s="242"/>
      <c r="C5328" s="208"/>
      <c r="D5328" s="208"/>
      <c r="E5328" s="208"/>
      <c r="F5328" s="208"/>
    </row>
    <row r="5329" customHeight="true" spans="1:6">
      <c r="A5329"/>
      <c r="B5329" s="242"/>
      <c r="C5329" s="208"/>
      <c r="D5329" s="208"/>
      <c r="E5329" s="208"/>
      <c r="F5329" s="208"/>
    </row>
    <row r="5330" customHeight="true" spans="1:6">
      <c r="A5330"/>
      <c r="B5330" s="242"/>
      <c r="C5330" s="208"/>
      <c r="D5330" s="208"/>
      <c r="E5330" s="208"/>
      <c r="F5330" s="208"/>
    </row>
    <row r="5331" customHeight="true" spans="1:6">
      <c r="A5331"/>
      <c r="B5331" s="242"/>
      <c r="C5331" s="208"/>
      <c r="D5331" s="208"/>
      <c r="E5331" s="208"/>
      <c r="F5331" s="208"/>
    </row>
    <row r="5332" customHeight="true" spans="1:6">
      <c r="A5332"/>
      <c r="B5332" s="242"/>
      <c r="C5332" s="208"/>
      <c r="D5332" s="208"/>
      <c r="E5332" s="208"/>
      <c r="F5332" s="208"/>
    </row>
    <row r="5333" customHeight="true" spans="1:6">
      <c r="A5333"/>
      <c r="B5333" s="242"/>
      <c r="C5333" s="208"/>
      <c r="D5333" s="208"/>
      <c r="E5333" s="208"/>
      <c r="F5333" s="208"/>
    </row>
    <row r="5334" customHeight="true" spans="1:6">
      <c r="A5334"/>
      <c r="B5334" s="242"/>
      <c r="C5334" s="208"/>
      <c r="D5334" s="208"/>
      <c r="E5334" s="208"/>
      <c r="F5334" s="208"/>
    </row>
    <row r="5335" customHeight="true" spans="1:6">
      <c r="A5335"/>
      <c r="B5335" s="242"/>
      <c r="C5335" s="208"/>
      <c r="D5335" s="208"/>
      <c r="E5335" s="208"/>
      <c r="F5335" s="208"/>
    </row>
    <row r="5336" customHeight="true" spans="1:6">
      <c r="A5336"/>
      <c r="B5336" s="242"/>
      <c r="C5336" s="208"/>
      <c r="D5336" s="208"/>
      <c r="E5336" s="208"/>
      <c r="F5336" s="208"/>
    </row>
    <row r="5337" customHeight="true" spans="1:6">
      <c r="A5337"/>
      <c r="B5337" s="242"/>
      <c r="C5337" s="208"/>
      <c r="D5337" s="208"/>
      <c r="E5337" s="208"/>
      <c r="F5337" s="208"/>
    </row>
    <row r="5338" customHeight="true" spans="1:6">
      <c r="A5338"/>
      <c r="B5338" s="242"/>
      <c r="C5338" s="208"/>
      <c r="D5338" s="208"/>
      <c r="E5338" s="208"/>
      <c r="F5338" s="208"/>
    </row>
    <row r="5339" customHeight="true" spans="1:6">
      <c r="A5339"/>
      <c r="B5339" s="242"/>
      <c r="C5339" s="208"/>
      <c r="D5339" s="208"/>
      <c r="E5339" s="208"/>
      <c r="F5339" s="208"/>
    </row>
    <row r="5340" customHeight="true" spans="1:6">
      <c r="A5340"/>
      <c r="B5340" s="242"/>
      <c r="C5340" s="208"/>
      <c r="D5340" s="208"/>
      <c r="E5340" s="208"/>
      <c r="F5340" s="208"/>
    </row>
    <row r="5341" customHeight="true" spans="1:6">
      <c r="A5341"/>
      <c r="B5341" s="242"/>
      <c r="C5341" s="208"/>
      <c r="D5341" s="208"/>
      <c r="E5341" s="208"/>
      <c r="F5341" s="208"/>
    </row>
    <row r="5342" customHeight="true" spans="1:6">
      <c r="A5342"/>
      <c r="B5342" s="242"/>
      <c r="C5342" s="208"/>
      <c r="D5342" s="208"/>
      <c r="E5342" s="208"/>
      <c r="F5342" s="208"/>
    </row>
    <row r="5343" customHeight="true" spans="1:6">
      <c r="A5343"/>
      <c r="B5343" s="242"/>
      <c r="C5343" s="208"/>
      <c r="D5343" s="208"/>
      <c r="E5343" s="208"/>
      <c r="F5343" s="208"/>
    </row>
    <row r="5344" customHeight="true" spans="1:6">
      <c r="A5344"/>
      <c r="B5344" s="242"/>
      <c r="C5344" s="208"/>
      <c r="D5344" s="208"/>
      <c r="E5344" s="208"/>
      <c r="F5344" s="208"/>
    </row>
    <row r="5345" customHeight="true" spans="1:6">
      <c r="A5345"/>
      <c r="B5345" s="242"/>
      <c r="C5345" s="208"/>
      <c r="D5345" s="208"/>
      <c r="E5345" s="208"/>
      <c r="F5345" s="208"/>
    </row>
    <row r="5346" customHeight="true" spans="1:6">
      <c r="A5346"/>
      <c r="B5346" s="242"/>
      <c r="C5346" s="208"/>
      <c r="D5346" s="208"/>
      <c r="E5346" s="208"/>
      <c r="F5346" s="208"/>
    </row>
    <row r="5347" customHeight="true" spans="1:6">
      <c r="A5347"/>
      <c r="B5347" s="242"/>
      <c r="C5347" s="208"/>
      <c r="D5347" s="208"/>
      <c r="E5347" s="208"/>
      <c r="F5347" s="208"/>
    </row>
    <row r="5348" customHeight="true" spans="1:6">
      <c r="A5348"/>
      <c r="B5348" s="242"/>
      <c r="C5348" s="208"/>
      <c r="D5348" s="208"/>
      <c r="E5348" s="208"/>
      <c r="F5348" s="208"/>
    </row>
    <row r="5349" customHeight="true" spans="1:6">
      <c r="A5349"/>
      <c r="B5349" s="242"/>
      <c r="C5349" s="208"/>
      <c r="D5349" s="208"/>
      <c r="E5349" s="208"/>
      <c r="F5349" s="208"/>
    </row>
    <row r="5350" customHeight="true" spans="1:6">
      <c r="A5350"/>
      <c r="B5350" s="242"/>
      <c r="C5350" s="208"/>
      <c r="D5350" s="208"/>
      <c r="E5350" s="208"/>
      <c r="F5350" s="208"/>
    </row>
    <row r="5351" customHeight="true" spans="1:6">
      <c r="A5351"/>
      <c r="B5351" s="242"/>
      <c r="C5351" s="208"/>
      <c r="D5351" s="208"/>
      <c r="E5351" s="208"/>
      <c r="F5351" s="208"/>
    </row>
    <row r="5352" customHeight="true" spans="1:6">
      <c r="A5352"/>
      <c r="B5352" s="242"/>
      <c r="C5352" s="208"/>
      <c r="D5352" s="208"/>
      <c r="E5352" s="208"/>
      <c r="F5352" s="208"/>
    </row>
    <row r="5353" customHeight="true" spans="1:6">
      <c r="A5353"/>
      <c r="B5353" s="242"/>
      <c r="C5353" s="208"/>
      <c r="D5353" s="208"/>
      <c r="E5353" s="208"/>
      <c r="F5353" s="208"/>
    </row>
    <row r="5354" customHeight="true" spans="1:6">
      <c r="A5354"/>
      <c r="B5354" s="242"/>
      <c r="C5354" s="208"/>
      <c r="D5354" s="208"/>
      <c r="E5354" s="208"/>
      <c r="F5354" s="208"/>
    </row>
    <row r="5355" customHeight="true" spans="1:6">
      <c r="A5355"/>
      <c r="B5355" s="242"/>
      <c r="C5355" s="208"/>
      <c r="D5355" s="208"/>
      <c r="E5355" s="208"/>
      <c r="F5355" s="208"/>
    </row>
    <row r="5356" customHeight="true" spans="1:6">
      <c r="A5356"/>
      <c r="B5356" s="242"/>
      <c r="C5356" s="208"/>
      <c r="D5356" s="208"/>
      <c r="E5356" s="208"/>
      <c r="F5356" s="208"/>
    </row>
    <row r="5357" customHeight="true" spans="1:6">
      <c r="A5357"/>
      <c r="B5357" s="242"/>
      <c r="C5357" s="208"/>
      <c r="D5357" s="208"/>
      <c r="E5357" s="208"/>
      <c r="F5357" s="208"/>
    </row>
    <row r="5358" customHeight="true" spans="1:6">
      <c r="A5358"/>
      <c r="B5358" s="242"/>
      <c r="C5358" s="208"/>
      <c r="D5358" s="208"/>
      <c r="E5358" s="208"/>
      <c r="F5358" s="208"/>
    </row>
    <row r="5359" customHeight="true" spans="1:6">
      <c r="A5359"/>
      <c r="B5359" s="242"/>
      <c r="C5359" s="208"/>
      <c r="D5359" s="208"/>
      <c r="E5359" s="208"/>
      <c r="F5359" s="208"/>
    </row>
    <row r="5360" customHeight="true" spans="1:6">
      <c r="A5360"/>
      <c r="B5360" s="242"/>
      <c r="C5360" s="208"/>
      <c r="D5360" s="208"/>
      <c r="E5360" s="208"/>
      <c r="F5360" s="208"/>
    </row>
    <row r="5361" customHeight="true" spans="1:6">
      <c r="A5361"/>
      <c r="B5361" s="242"/>
      <c r="C5361" s="208"/>
      <c r="D5361" s="208"/>
      <c r="E5361" s="208"/>
      <c r="F5361" s="208"/>
    </row>
    <row r="5362" customHeight="true" spans="1:6">
      <c r="A5362"/>
      <c r="B5362" s="242"/>
      <c r="C5362" s="208"/>
      <c r="D5362" s="208"/>
      <c r="E5362" s="208"/>
      <c r="F5362" s="208"/>
    </row>
    <row r="5363" customHeight="true" spans="1:6">
      <c r="A5363"/>
      <c r="B5363" s="242"/>
      <c r="C5363" s="208"/>
      <c r="D5363" s="208"/>
      <c r="E5363" s="208"/>
      <c r="F5363" s="208"/>
    </row>
    <row r="5364" customHeight="true" spans="1:6">
      <c r="A5364"/>
      <c r="B5364" s="242"/>
      <c r="C5364" s="208"/>
      <c r="D5364" s="208"/>
      <c r="E5364" s="208"/>
      <c r="F5364" s="208"/>
    </row>
    <row r="5365" customHeight="true" spans="1:6">
      <c r="A5365"/>
      <c r="B5365" s="242"/>
      <c r="C5365" s="208"/>
      <c r="D5365" s="208"/>
      <c r="E5365" s="208"/>
      <c r="F5365" s="208"/>
    </row>
    <row r="5366" customHeight="true" spans="1:6">
      <c r="A5366"/>
      <c r="B5366" s="242"/>
      <c r="C5366" s="208"/>
      <c r="D5366" s="208"/>
      <c r="E5366" s="208"/>
      <c r="F5366" s="208"/>
    </row>
    <row r="5367" customHeight="true" spans="1:6">
      <c r="A5367"/>
      <c r="B5367" s="242"/>
      <c r="C5367" s="208"/>
      <c r="D5367" s="208"/>
      <c r="E5367" s="208"/>
      <c r="F5367" s="208"/>
    </row>
    <row r="5368" customHeight="true" spans="1:6">
      <c r="A5368"/>
      <c r="B5368" s="242"/>
      <c r="C5368" s="208"/>
      <c r="D5368" s="208"/>
      <c r="E5368" s="208"/>
      <c r="F5368" s="208"/>
    </row>
    <row r="5369" customHeight="true" spans="1:6">
      <c r="A5369"/>
      <c r="B5369" s="242"/>
      <c r="C5369" s="208"/>
      <c r="D5369" s="208"/>
      <c r="E5369" s="208"/>
      <c r="F5369" s="208"/>
    </row>
    <row r="5370" customHeight="true" spans="1:6">
      <c r="A5370"/>
      <c r="B5370" s="242"/>
      <c r="C5370" s="208"/>
      <c r="D5370" s="208"/>
      <c r="E5370" s="208"/>
      <c r="F5370" s="208"/>
    </row>
    <row r="5371" customHeight="true" spans="1:6">
      <c r="A5371"/>
      <c r="B5371" s="242"/>
      <c r="C5371" s="208"/>
      <c r="D5371" s="208"/>
      <c r="E5371" s="208"/>
      <c r="F5371" s="208"/>
    </row>
    <row r="5372" customHeight="true" spans="1:6">
      <c r="A5372"/>
      <c r="B5372" s="242"/>
      <c r="C5372" s="208"/>
      <c r="D5372" s="208"/>
      <c r="E5372" s="208"/>
      <c r="F5372" s="208"/>
    </row>
    <row r="5373" customHeight="true" spans="1:6">
      <c r="A5373"/>
      <c r="B5373" s="242"/>
      <c r="C5373" s="208"/>
      <c r="D5373" s="208"/>
      <c r="E5373" s="208"/>
      <c r="F5373" s="208"/>
    </row>
    <row r="5374" customHeight="true" spans="1:6">
      <c r="A5374"/>
      <c r="B5374" s="242"/>
      <c r="C5374" s="208"/>
      <c r="D5374" s="208"/>
      <c r="E5374" s="208"/>
      <c r="F5374" s="208"/>
    </row>
    <row r="5375" customHeight="true" spans="1:6">
      <c r="A5375"/>
      <c r="B5375" s="242"/>
      <c r="C5375" s="208"/>
      <c r="D5375" s="208"/>
      <c r="E5375" s="208"/>
      <c r="F5375" s="208"/>
    </row>
    <row r="5376" customHeight="true" spans="1:6">
      <c r="A5376"/>
      <c r="B5376" s="242"/>
      <c r="C5376" s="208"/>
      <c r="D5376" s="208"/>
      <c r="E5376" s="208"/>
      <c r="F5376" s="208"/>
    </row>
    <row r="5377" customHeight="true" spans="1:6">
      <c r="A5377"/>
      <c r="B5377" s="242"/>
      <c r="C5377" s="208"/>
      <c r="D5377" s="208"/>
      <c r="E5377" s="208"/>
      <c r="F5377" s="208"/>
    </row>
    <row r="5378" customHeight="true" spans="1:6">
      <c r="A5378"/>
      <c r="B5378" s="242"/>
      <c r="C5378" s="208"/>
      <c r="D5378" s="208"/>
      <c r="E5378" s="208"/>
      <c r="F5378" s="208"/>
    </row>
    <row r="5379" customHeight="true" spans="1:6">
      <c r="A5379"/>
      <c r="B5379" s="242"/>
      <c r="C5379" s="208"/>
      <c r="D5379" s="208"/>
      <c r="E5379" s="208"/>
      <c r="F5379" s="208"/>
    </row>
    <row r="5380" customHeight="true" spans="1:6">
      <c r="A5380"/>
      <c r="B5380" s="242"/>
      <c r="C5380" s="208"/>
      <c r="D5380" s="208"/>
      <c r="E5380" s="208"/>
      <c r="F5380" s="208"/>
    </row>
    <row r="5381" customHeight="true" spans="1:6">
      <c r="A5381"/>
      <c r="B5381" s="242"/>
      <c r="C5381" s="208"/>
      <c r="D5381" s="208"/>
      <c r="E5381" s="208"/>
      <c r="F5381" s="208"/>
    </row>
    <row r="5382" customHeight="true" spans="1:6">
      <c r="A5382"/>
      <c r="B5382" s="242"/>
      <c r="C5382" s="208"/>
      <c r="D5382" s="208"/>
      <c r="E5382" s="208"/>
      <c r="F5382" s="208"/>
    </row>
    <row r="5383" customHeight="true" spans="1:6">
      <c r="A5383"/>
      <c r="B5383" s="242"/>
      <c r="C5383" s="208"/>
      <c r="D5383" s="208"/>
      <c r="E5383" s="208"/>
      <c r="F5383" s="208"/>
    </row>
    <row r="5384" customHeight="true" spans="1:6">
      <c r="A5384"/>
      <c r="B5384" s="242"/>
      <c r="C5384" s="208"/>
      <c r="D5384" s="208"/>
      <c r="E5384" s="208"/>
      <c r="F5384" s="208"/>
    </row>
    <row r="5385" customHeight="true" spans="1:6">
      <c r="A5385"/>
      <c r="B5385" s="242"/>
      <c r="C5385" s="208"/>
      <c r="D5385" s="208"/>
      <c r="E5385" s="208"/>
      <c r="F5385" s="208"/>
    </row>
    <row r="5386" customHeight="true" spans="1:6">
      <c r="A5386"/>
      <c r="B5386" s="242"/>
      <c r="C5386" s="208"/>
      <c r="D5386" s="208"/>
      <c r="E5386" s="208"/>
      <c r="F5386" s="208"/>
    </row>
    <row r="5387" customHeight="true" spans="1:6">
      <c r="A5387"/>
      <c r="B5387" s="242"/>
      <c r="C5387" s="208"/>
      <c r="D5387" s="208"/>
      <c r="E5387" s="208"/>
      <c r="F5387" s="208"/>
    </row>
    <row r="5388" customHeight="true" spans="1:6">
      <c r="A5388"/>
      <c r="B5388" s="242"/>
      <c r="C5388" s="208"/>
      <c r="D5388" s="208"/>
      <c r="E5388" s="208"/>
      <c r="F5388" s="208"/>
    </row>
    <row r="5389" customHeight="true" spans="1:6">
      <c r="A5389"/>
      <c r="B5389" s="242"/>
      <c r="C5389" s="208"/>
      <c r="D5389" s="208"/>
      <c r="E5389" s="208"/>
      <c r="F5389" s="208"/>
    </row>
    <row r="5390" customHeight="true" spans="1:6">
      <c r="A5390"/>
      <c r="B5390" s="242"/>
      <c r="C5390" s="208"/>
      <c r="D5390" s="208"/>
      <c r="E5390" s="208"/>
      <c r="F5390" s="208"/>
    </row>
    <row r="5391" customHeight="true" spans="1:6">
      <c r="A5391"/>
      <c r="B5391" s="242"/>
      <c r="C5391" s="208"/>
      <c r="D5391" s="208"/>
      <c r="E5391" s="208"/>
      <c r="F5391" s="208"/>
    </row>
    <row r="5392" customHeight="true" spans="1:6">
      <c r="A5392"/>
      <c r="B5392" s="242"/>
      <c r="C5392" s="208"/>
      <c r="D5392" s="208"/>
      <c r="E5392" s="208"/>
      <c r="F5392" s="208"/>
    </row>
    <row r="5393" customHeight="true" spans="1:6">
      <c r="A5393"/>
      <c r="B5393" s="242"/>
      <c r="C5393" s="208"/>
      <c r="D5393" s="208"/>
      <c r="E5393" s="208"/>
      <c r="F5393" s="208"/>
    </row>
    <row r="5394" customHeight="true" spans="1:6">
      <c r="A5394"/>
      <c r="B5394" s="242"/>
      <c r="C5394" s="208"/>
      <c r="D5394" s="208"/>
      <c r="E5394" s="208"/>
      <c r="F5394" s="208"/>
    </row>
    <row r="5395" customHeight="true" spans="1:6">
      <c r="A5395"/>
      <c r="B5395" s="242"/>
      <c r="C5395" s="208"/>
      <c r="D5395" s="208"/>
      <c r="E5395" s="208"/>
      <c r="F5395" s="208"/>
    </row>
    <row r="5396" customHeight="true" spans="1:6">
      <c r="A5396"/>
      <c r="B5396" s="242"/>
      <c r="C5396" s="208"/>
      <c r="D5396" s="208"/>
      <c r="E5396" s="208"/>
      <c r="F5396" s="208"/>
    </row>
    <row r="5397" customHeight="true" spans="1:6">
      <c r="A5397"/>
      <c r="B5397" s="242"/>
      <c r="C5397" s="208"/>
      <c r="D5397" s="208"/>
      <c r="E5397" s="208"/>
      <c r="F5397" s="208"/>
    </row>
    <row r="5398" customHeight="true" spans="1:6">
      <c r="A5398"/>
      <c r="B5398" s="242"/>
      <c r="C5398" s="208"/>
      <c r="D5398" s="208"/>
      <c r="E5398" s="208"/>
      <c r="F5398" s="208"/>
    </row>
    <row r="5399" customHeight="true" spans="1:6">
      <c r="A5399"/>
      <c r="B5399" s="242"/>
      <c r="C5399" s="208"/>
      <c r="D5399" s="208"/>
      <c r="E5399" s="208"/>
      <c r="F5399" s="208"/>
    </row>
    <row r="5400" customHeight="true" spans="1:6">
      <c r="A5400"/>
      <c r="B5400" s="242"/>
      <c r="C5400" s="208"/>
      <c r="D5400" s="208"/>
      <c r="E5400" s="208"/>
      <c r="F5400" s="208"/>
    </row>
    <row r="5401" customHeight="true" spans="1:6">
      <c r="A5401"/>
      <c r="B5401" s="242"/>
      <c r="C5401" s="208"/>
      <c r="D5401" s="208"/>
      <c r="E5401" s="208"/>
      <c r="F5401" s="208"/>
    </row>
    <row r="5402" customHeight="true" spans="1:6">
      <c r="A5402"/>
      <c r="B5402" s="242"/>
      <c r="C5402" s="208"/>
      <c r="D5402" s="208"/>
      <c r="E5402" s="208"/>
      <c r="F5402" s="208"/>
    </row>
    <row r="5403" customHeight="true" spans="1:6">
      <c r="A5403"/>
      <c r="B5403" s="242"/>
      <c r="C5403" s="208"/>
      <c r="D5403" s="208"/>
      <c r="E5403" s="208"/>
      <c r="F5403" s="208"/>
    </row>
    <row r="5404" customHeight="true" spans="1:6">
      <c r="A5404"/>
      <c r="B5404" s="242"/>
      <c r="C5404" s="208"/>
      <c r="D5404" s="208"/>
      <c r="E5404" s="208"/>
      <c r="F5404" s="208"/>
    </row>
    <row r="5405" customHeight="true" spans="1:6">
      <c r="A5405"/>
      <c r="B5405" s="242"/>
      <c r="C5405" s="208"/>
      <c r="D5405" s="208"/>
      <c r="E5405" s="208"/>
      <c r="F5405" s="208"/>
    </row>
    <row r="5406" customHeight="true" spans="1:6">
      <c r="A5406"/>
      <c r="B5406" s="242"/>
      <c r="C5406" s="208"/>
      <c r="D5406" s="208"/>
      <c r="E5406" s="208"/>
      <c r="F5406" s="208"/>
    </row>
    <row r="5407" customHeight="true" spans="1:6">
      <c r="A5407"/>
      <c r="B5407" s="242"/>
      <c r="C5407" s="208"/>
      <c r="D5407" s="208"/>
      <c r="E5407" s="208"/>
      <c r="F5407" s="208"/>
    </row>
    <row r="5408" customHeight="true" spans="1:6">
      <c r="A5408"/>
      <c r="B5408" s="242"/>
      <c r="C5408" s="208"/>
      <c r="D5408" s="208"/>
      <c r="E5408" s="208"/>
      <c r="F5408" s="208"/>
    </row>
    <row r="5409" customHeight="true" spans="1:6">
      <c r="A5409"/>
      <c r="B5409" s="242"/>
      <c r="C5409" s="208"/>
      <c r="D5409" s="208"/>
      <c r="E5409" s="208"/>
      <c r="F5409" s="208"/>
    </row>
    <row r="5410" customHeight="true" spans="1:6">
      <c r="A5410"/>
      <c r="B5410" s="242"/>
      <c r="C5410" s="208"/>
      <c r="D5410" s="208"/>
      <c r="E5410" s="208"/>
      <c r="F5410" s="208"/>
    </row>
    <row r="5411" customHeight="true" spans="1:6">
      <c r="A5411"/>
      <c r="B5411" s="242"/>
      <c r="C5411" s="208"/>
      <c r="D5411" s="208"/>
      <c r="E5411" s="208"/>
      <c r="F5411" s="208"/>
    </row>
    <row r="5412" customHeight="true" spans="1:6">
      <c r="A5412"/>
      <c r="B5412" s="242"/>
      <c r="C5412" s="208"/>
      <c r="D5412" s="208"/>
      <c r="E5412" s="208"/>
      <c r="F5412" s="208"/>
    </row>
    <row r="5413" customHeight="true" spans="1:6">
      <c r="A5413"/>
      <c r="B5413" s="242"/>
      <c r="C5413" s="208"/>
      <c r="D5413" s="208"/>
      <c r="E5413" s="208"/>
      <c r="F5413" s="208"/>
    </row>
    <row r="5414" customHeight="true" spans="1:6">
      <c r="A5414"/>
      <c r="B5414" s="242"/>
      <c r="C5414" s="208"/>
      <c r="D5414" s="208"/>
      <c r="E5414" s="208"/>
      <c r="F5414" s="208"/>
    </row>
    <row r="5415" customHeight="true" spans="1:6">
      <c r="A5415"/>
      <c r="B5415" s="242"/>
      <c r="C5415" s="208"/>
      <c r="D5415" s="208"/>
      <c r="E5415" s="208"/>
      <c r="F5415" s="208"/>
    </row>
    <row r="5416" customHeight="true" spans="1:6">
      <c r="A5416"/>
      <c r="B5416" s="242"/>
      <c r="C5416" s="208"/>
      <c r="D5416" s="208"/>
      <c r="E5416" s="208"/>
      <c r="F5416" s="208"/>
    </row>
    <row r="5417" customHeight="true" spans="1:6">
      <c r="A5417"/>
      <c r="B5417" s="242"/>
      <c r="C5417" s="208"/>
      <c r="D5417" s="208"/>
      <c r="E5417" s="208"/>
      <c r="F5417" s="208"/>
    </row>
    <row r="5418" customHeight="true" spans="1:6">
      <c r="A5418"/>
      <c r="B5418" s="242"/>
      <c r="C5418" s="208"/>
      <c r="D5418" s="208"/>
      <c r="E5418" s="208"/>
      <c r="F5418" s="208"/>
    </row>
    <row r="5419" customHeight="true" spans="1:6">
      <c r="A5419"/>
      <c r="B5419" s="242"/>
      <c r="C5419" s="208"/>
      <c r="D5419" s="208"/>
      <c r="E5419" s="208"/>
      <c r="F5419" s="208"/>
    </row>
    <row r="5420" customHeight="true" spans="1:6">
      <c r="A5420"/>
      <c r="B5420" s="242"/>
      <c r="C5420" s="208"/>
      <c r="D5420" s="208"/>
      <c r="E5420" s="208"/>
      <c r="F5420" s="208"/>
    </row>
    <row r="5421" customHeight="true" spans="1:6">
      <c r="A5421"/>
      <c r="B5421" s="242"/>
      <c r="C5421" s="208"/>
      <c r="D5421" s="208"/>
      <c r="E5421" s="208"/>
      <c r="F5421" s="208"/>
    </row>
    <row r="5422" customHeight="true" spans="1:6">
      <c r="A5422"/>
      <c r="B5422" s="242"/>
      <c r="C5422" s="208"/>
      <c r="D5422" s="208"/>
      <c r="E5422" s="208"/>
      <c r="F5422" s="208"/>
    </row>
    <row r="5423" customHeight="true" spans="1:6">
      <c r="A5423"/>
      <c r="B5423" s="242"/>
      <c r="C5423" s="208"/>
      <c r="D5423" s="208"/>
      <c r="E5423" s="208"/>
      <c r="F5423" s="208"/>
    </row>
    <row r="5424" customHeight="true" spans="1:6">
      <c r="A5424"/>
      <c r="B5424" s="242"/>
      <c r="C5424" s="208"/>
      <c r="D5424" s="208"/>
      <c r="E5424" s="208"/>
      <c r="F5424" s="208"/>
    </row>
    <row r="5425" customHeight="true" spans="1:6">
      <c r="A5425"/>
      <c r="B5425" s="242"/>
      <c r="C5425" s="208"/>
      <c r="D5425" s="208"/>
      <c r="E5425" s="208"/>
      <c r="F5425" s="208"/>
    </row>
    <row r="5426" customHeight="true" spans="1:6">
      <c r="A5426"/>
      <c r="B5426" s="242"/>
      <c r="C5426" s="208"/>
      <c r="D5426" s="208"/>
      <c r="E5426" s="208"/>
      <c r="F5426" s="208"/>
    </row>
    <row r="5427" customHeight="true" spans="1:6">
      <c r="A5427"/>
      <c r="B5427" s="242"/>
      <c r="C5427" s="208"/>
      <c r="D5427" s="208"/>
      <c r="E5427" s="208"/>
      <c r="F5427" s="208"/>
    </row>
    <row r="5428" customHeight="true" spans="1:6">
      <c r="A5428"/>
      <c r="B5428" s="242"/>
      <c r="C5428" s="208"/>
      <c r="D5428" s="208"/>
      <c r="E5428" s="208"/>
      <c r="F5428" s="208"/>
    </row>
    <row r="5429" customHeight="true" spans="1:6">
      <c r="A5429"/>
      <c r="B5429" s="242"/>
      <c r="C5429" s="208"/>
      <c r="D5429" s="208"/>
      <c r="E5429" s="208"/>
      <c r="F5429" s="208"/>
    </row>
    <row r="5430" customHeight="true" spans="1:6">
      <c r="A5430"/>
      <c r="B5430" s="242"/>
      <c r="C5430" s="208"/>
      <c r="D5430" s="208"/>
      <c r="E5430" s="208"/>
      <c r="F5430" s="208"/>
    </row>
    <row r="5431" customHeight="true" spans="1:6">
      <c r="A5431"/>
      <c r="B5431" s="242"/>
      <c r="C5431" s="208"/>
      <c r="D5431" s="208"/>
      <c r="E5431" s="208"/>
      <c r="F5431" s="208"/>
    </row>
    <row r="5432" customHeight="true" spans="1:6">
      <c r="A5432"/>
      <c r="B5432" s="242"/>
      <c r="C5432" s="208"/>
      <c r="D5432" s="208"/>
      <c r="E5432" s="208"/>
      <c r="F5432" s="208"/>
    </row>
    <row r="5433" customHeight="true" spans="1:6">
      <c r="A5433"/>
      <c r="B5433" s="242"/>
      <c r="C5433" s="208"/>
      <c r="D5433" s="208"/>
      <c r="E5433" s="208"/>
      <c r="F5433" s="208"/>
    </row>
    <row r="5434" customHeight="true" spans="1:6">
      <c r="A5434"/>
      <c r="B5434" s="242"/>
      <c r="C5434" s="208"/>
      <c r="D5434" s="208"/>
      <c r="E5434" s="208"/>
      <c r="F5434" s="208"/>
    </row>
    <row r="5435" customHeight="true" spans="1:6">
      <c r="A5435"/>
      <c r="B5435" s="242"/>
      <c r="C5435" s="208"/>
      <c r="D5435" s="208"/>
      <c r="E5435" s="208"/>
      <c r="F5435" s="208"/>
    </row>
    <row r="5436" customHeight="true" spans="1:6">
      <c r="A5436"/>
      <c r="B5436" s="242"/>
      <c r="C5436" s="208"/>
      <c r="D5436" s="208"/>
      <c r="E5436" s="208"/>
      <c r="F5436" s="208"/>
    </row>
    <row r="5437" customHeight="true" spans="1:6">
      <c r="A5437"/>
      <c r="B5437" s="242"/>
      <c r="C5437" s="208"/>
      <c r="D5437" s="208"/>
      <c r="E5437" s="208"/>
      <c r="F5437" s="208"/>
    </row>
    <row r="5438" customHeight="true" spans="1:6">
      <c r="A5438"/>
      <c r="B5438" s="242"/>
      <c r="C5438" s="208"/>
      <c r="D5438" s="208"/>
      <c r="E5438" s="208"/>
      <c r="F5438" s="208"/>
    </row>
    <row r="5439" customHeight="true" spans="1:6">
      <c r="A5439"/>
      <c r="B5439" s="242"/>
      <c r="C5439" s="208"/>
      <c r="D5439" s="208"/>
      <c r="E5439" s="208"/>
      <c r="F5439" s="208"/>
    </row>
    <row r="5440" customHeight="true" spans="1:6">
      <c r="A5440"/>
      <c r="B5440" s="242"/>
      <c r="C5440" s="208"/>
      <c r="D5440" s="208"/>
      <c r="E5440" s="208"/>
      <c r="F5440" s="208"/>
    </row>
    <row r="5441" customHeight="true" spans="1:6">
      <c r="A5441"/>
      <c r="B5441" s="242"/>
      <c r="C5441" s="208"/>
      <c r="D5441" s="208"/>
      <c r="E5441" s="208"/>
      <c r="F5441" s="208"/>
    </row>
    <row r="5442" customHeight="true" spans="1:6">
      <c r="A5442"/>
      <c r="B5442" s="242"/>
      <c r="C5442" s="208"/>
      <c r="D5442" s="208"/>
      <c r="E5442" s="208"/>
      <c r="F5442" s="208"/>
    </row>
    <row r="5443" customHeight="true" spans="1:6">
      <c r="A5443"/>
      <c r="B5443" s="242"/>
      <c r="C5443" s="208"/>
      <c r="D5443" s="208"/>
      <c r="E5443" s="208"/>
      <c r="F5443" s="208"/>
    </row>
    <row r="5444" customHeight="true" spans="1:6">
      <c r="A5444"/>
      <c r="B5444" s="242"/>
      <c r="C5444" s="208"/>
      <c r="D5444" s="208"/>
      <c r="E5444" s="208"/>
      <c r="F5444" s="208"/>
    </row>
    <row r="5445" customHeight="true" spans="1:6">
      <c r="A5445"/>
      <c r="B5445" s="242"/>
      <c r="C5445" s="208"/>
      <c r="D5445" s="208"/>
      <c r="E5445" s="208"/>
      <c r="F5445" s="208"/>
    </row>
    <row r="5446" customHeight="true" spans="1:6">
      <c r="A5446"/>
      <c r="B5446" s="242"/>
      <c r="C5446" s="208"/>
      <c r="D5446" s="208"/>
      <c r="E5446" s="208"/>
      <c r="F5446" s="208"/>
    </row>
    <row r="5447" customHeight="true" spans="1:6">
      <c r="A5447"/>
      <c r="B5447" s="242"/>
      <c r="C5447" s="208"/>
      <c r="D5447" s="208"/>
      <c r="E5447" s="208"/>
      <c r="F5447" s="208"/>
    </row>
    <row r="5448" customHeight="true" spans="1:6">
      <c r="A5448"/>
      <c r="B5448" s="242"/>
      <c r="C5448" s="208"/>
      <c r="D5448" s="208"/>
      <c r="E5448" s="208"/>
      <c r="F5448" s="208"/>
    </row>
    <row r="5449" customHeight="true" spans="1:6">
      <c r="A5449"/>
      <c r="B5449" s="242"/>
      <c r="C5449" s="208"/>
      <c r="D5449" s="208"/>
      <c r="E5449" s="208"/>
      <c r="F5449" s="208"/>
    </row>
    <row r="5450" customHeight="true" spans="1:6">
      <c r="A5450"/>
      <c r="B5450" s="242"/>
      <c r="C5450" s="208"/>
      <c r="D5450" s="208"/>
      <c r="E5450" s="208"/>
      <c r="F5450" s="208"/>
    </row>
    <row r="5451" customHeight="true" spans="1:6">
      <c r="A5451"/>
      <c r="B5451" s="242"/>
      <c r="C5451" s="208"/>
      <c r="D5451" s="208"/>
      <c r="E5451" s="208"/>
      <c r="F5451" s="208"/>
    </row>
    <row r="5452" customHeight="true" spans="1:6">
      <c r="A5452"/>
      <c r="B5452" s="242"/>
      <c r="C5452" s="208"/>
      <c r="D5452" s="208"/>
      <c r="E5452" s="208"/>
      <c r="F5452" s="208"/>
    </row>
    <row r="5453" customHeight="true" spans="1:6">
      <c r="A5453"/>
      <c r="B5453" s="242"/>
      <c r="C5453" s="208"/>
      <c r="D5453" s="208"/>
      <c r="E5453" s="208"/>
      <c r="F5453" s="208"/>
    </row>
    <row r="5454" customHeight="true" spans="1:6">
      <c r="A5454"/>
      <c r="B5454" s="242"/>
      <c r="C5454" s="208"/>
      <c r="D5454" s="208"/>
      <c r="E5454" s="208"/>
      <c r="F5454" s="208"/>
    </row>
    <row r="5455" customHeight="true" spans="1:6">
      <c r="A5455"/>
      <c r="B5455" s="242"/>
      <c r="C5455" s="208"/>
      <c r="D5455" s="208"/>
      <c r="E5455" s="208"/>
      <c r="F5455" s="208"/>
    </row>
    <row r="5456" customHeight="true" spans="1:6">
      <c r="A5456"/>
      <c r="B5456" s="242"/>
      <c r="C5456" s="208"/>
      <c r="D5456" s="208"/>
      <c r="E5456" s="208"/>
      <c r="F5456" s="208"/>
    </row>
    <row r="5457" customHeight="true" spans="1:6">
      <c r="A5457"/>
      <c r="B5457" s="242"/>
      <c r="C5457" s="208"/>
      <c r="D5457" s="208"/>
      <c r="E5457" s="208"/>
      <c r="F5457" s="208"/>
    </row>
    <row r="5458" customHeight="true" spans="1:6">
      <c r="A5458"/>
      <c r="B5458" s="242"/>
      <c r="C5458" s="208"/>
      <c r="D5458" s="208"/>
      <c r="E5458" s="208"/>
      <c r="F5458" s="208"/>
    </row>
    <row r="5459" customHeight="true" spans="1:6">
      <c r="A5459"/>
      <c r="B5459" s="242"/>
      <c r="C5459" s="208"/>
      <c r="D5459" s="208"/>
      <c r="E5459" s="208"/>
      <c r="F5459" s="208"/>
    </row>
    <row r="5460" customHeight="true" spans="1:6">
      <c r="A5460"/>
      <c r="B5460" s="242"/>
      <c r="C5460" s="208"/>
      <c r="D5460" s="208"/>
      <c r="E5460" s="208"/>
      <c r="F5460" s="208"/>
    </row>
    <row r="5461" customHeight="true" spans="1:6">
      <c r="A5461"/>
      <c r="B5461" s="242"/>
      <c r="C5461" s="208"/>
      <c r="D5461" s="208"/>
      <c r="E5461" s="208"/>
      <c r="F5461" s="208"/>
    </row>
    <row r="5462" customHeight="true" spans="1:6">
      <c r="A5462"/>
      <c r="B5462" s="242"/>
      <c r="C5462" s="208"/>
      <c r="D5462" s="208"/>
      <c r="E5462" s="208"/>
      <c r="F5462" s="208"/>
    </row>
    <row r="5463" customHeight="true" spans="1:6">
      <c r="A5463"/>
      <c r="B5463" s="242"/>
      <c r="C5463" s="208"/>
      <c r="D5463" s="208"/>
      <c r="E5463" s="208"/>
      <c r="F5463" s="208"/>
    </row>
    <row r="5464" customHeight="true" spans="1:6">
      <c r="A5464"/>
      <c r="B5464" s="242"/>
      <c r="C5464" s="208"/>
      <c r="D5464" s="208"/>
      <c r="E5464" s="208"/>
      <c r="F5464" s="208"/>
    </row>
    <row r="5465" customHeight="true" spans="1:6">
      <c r="A5465"/>
      <c r="B5465" s="242"/>
      <c r="C5465" s="208"/>
      <c r="D5465" s="208"/>
      <c r="E5465" s="208"/>
      <c r="F5465" s="208"/>
    </row>
    <row r="5466" customHeight="true" spans="1:6">
      <c r="A5466"/>
      <c r="B5466" s="242"/>
      <c r="C5466" s="208"/>
      <c r="D5466" s="208"/>
      <c r="E5466" s="208"/>
      <c r="F5466" s="208"/>
    </row>
    <row r="5467" customHeight="true" spans="1:6">
      <c r="A5467"/>
      <c r="B5467" s="242"/>
      <c r="C5467" s="208"/>
      <c r="D5467" s="208"/>
      <c r="E5467" s="208"/>
      <c r="F5467" s="208"/>
    </row>
    <row r="5468" customHeight="true" spans="1:6">
      <c r="A5468"/>
      <c r="B5468" s="242"/>
      <c r="C5468" s="208"/>
      <c r="D5468" s="208"/>
      <c r="E5468" s="208"/>
      <c r="F5468" s="208"/>
    </row>
    <row r="5469" customHeight="true" spans="1:6">
      <c r="A5469"/>
      <c r="B5469" s="242"/>
      <c r="C5469" s="208"/>
      <c r="D5469" s="208"/>
      <c r="E5469" s="208"/>
      <c r="F5469" s="208"/>
    </row>
    <row r="5470" customHeight="true" spans="1:6">
      <c r="A5470"/>
      <c r="B5470" s="242"/>
      <c r="C5470" s="208"/>
      <c r="D5470" s="208"/>
      <c r="E5470" s="208"/>
      <c r="F5470" s="208"/>
    </row>
    <row r="5471" customHeight="true" spans="1:6">
      <c r="A5471"/>
      <c r="B5471" s="242"/>
      <c r="C5471" s="208"/>
      <c r="D5471" s="208"/>
      <c r="E5471" s="208"/>
      <c r="F5471" s="208"/>
    </row>
    <row r="5472" customHeight="true" spans="1:6">
      <c r="A5472"/>
      <c r="B5472" s="242"/>
      <c r="C5472" s="208"/>
      <c r="D5472" s="208"/>
      <c r="E5472" s="208"/>
      <c r="F5472" s="208"/>
    </row>
    <row r="5473" customHeight="true" spans="1:6">
      <c r="A5473"/>
      <c r="B5473" s="242"/>
      <c r="C5473" s="208"/>
      <c r="D5473" s="208"/>
      <c r="E5473" s="208"/>
      <c r="F5473" s="208"/>
    </row>
    <row r="5474" customHeight="true" spans="1:6">
      <c r="A5474"/>
      <c r="B5474" s="242"/>
      <c r="C5474" s="208"/>
      <c r="D5474" s="208"/>
      <c r="E5474" s="208"/>
      <c r="F5474" s="208"/>
    </row>
    <row r="5475" customHeight="true" spans="1:6">
      <c r="A5475"/>
      <c r="B5475" s="242"/>
      <c r="C5475" s="208"/>
      <c r="D5475" s="208"/>
      <c r="E5475" s="208"/>
      <c r="F5475" s="208"/>
    </row>
    <row r="5476" customHeight="true" spans="1:6">
      <c r="A5476"/>
      <c r="B5476" s="242"/>
      <c r="C5476" s="208"/>
      <c r="D5476" s="208"/>
      <c r="E5476" s="208"/>
      <c r="F5476" s="208"/>
    </row>
    <row r="5477" customHeight="true" spans="1:6">
      <c r="A5477"/>
      <c r="B5477" s="242"/>
      <c r="C5477" s="208"/>
      <c r="D5477" s="208"/>
      <c r="E5477" s="208"/>
      <c r="F5477" s="208"/>
    </row>
    <row r="5478" customHeight="true" spans="1:6">
      <c r="A5478"/>
      <c r="B5478" s="242"/>
      <c r="C5478" s="208"/>
      <c r="D5478" s="208"/>
      <c r="E5478" s="208"/>
      <c r="F5478" s="208"/>
    </row>
    <row r="5479" customHeight="true" spans="1:6">
      <c r="A5479"/>
      <c r="B5479" s="242"/>
      <c r="C5479" s="208"/>
      <c r="D5479" s="208"/>
      <c r="E5479" s="208"/>
      <c r="F5479" s="208"/>
    </row>
    <row r="5480" customHeight="true" spans="1:6">
      <c r="A5480"/>
      <c r="B5480" s="242"/>
      <c r="C5480" s="208"/>
      <c r="D5480" s="208"/>
      <c r="E5480" s="208"/>
      <c r="F5480" s="208"/>
    </row>
    <row r="5481" customHeight="true" spans="1:6">
      <c r="A5481"/>
      <c r="B5481" s="242"/>
      <c r="C5481" s="208"/>
      <c r="D5481" s="208"/>
      <c r="E5481" s="208"/>
      <c r="F5481" s="208"/>
    </row>
    <row r="5482" customHeight="true" spans="1:6">
      <c r="A5482"/>
      <c r="B5482" s="242"/>
      <c r="C5482" s="208"/>
      <c r="D5482" s="208"/>
      <c r="E5482" s="208"/>
      <c r="F5482" s="208"/>
    </row>
    <row r="5483" customHeight="true" spans="1:6">
      <c r="A5483"/>
      <c r="B5483" s="242"/>
      <c r="C5483" s="208"/>
      <c r="D5483" s="208"/>
      <c r="E5483" s="208"/>
      <c r="F5483" s="208"/>
    </row>
    <row r="5484" customHeight="true" spans="1:6">
      <c r="A5484"/>
      <c r="B5484" s="242"/>
      <c r="C5484" s="208"/>
      <c r="D5484" s="208"/>
      <c r="E5484" s="208"/>
      <c r="F5484" s="208"/>
    </row>
    <row r="5485" customHeight="true" spans="1:6">
      <c r="A5485"/>
      <c r="B5485" s="242"/>
      <c r="C5485" s="208"/>
      <c r="D5485" s="208"/>
      <c r="E5485" s="208"/>
      <c r="F5485" s="208"/>
    </row>
    <row r="5486" customHeight="true" spans="1:6">
      <c r="A5486"/>
      <c r="B5486" s="242"/>
      <c r="C5486" s="208"/>
      <c r="D5486" s="208"/>
      <c r="E5486" s="208"/>
      <c r="F5486" s="208"/>
    </row>
    <row r="5487" customHeight="true" spans="1:6">
      <c r="A5487"/>
      <c r="B5487" s="242"/>
      <c r="C5487" s="208"/>
      <c r="D5487" s="208"/>
      <c r="E5487" s="208"/>
      <c r="F5487" s="208"/>
    </row>
    <row r="5488" customHeight="true" spans="1:6">
      <c r="A5488"/>
      <c r="B5488" s="242"/>
      <c r="C5488" s="208"/>
      <c r="D5488" s="208"/>
      <c r="E5488" s="208"/>
      <c r="F5488" s="208"/>
    </row>
    <row r="5489" customHeight="true" spans="1:6">
      <c r="A5489"/>
      <c r="B5489" s="242"/>
      <c r="C5489" s="208"/>
      <c r="D5489" s="208"/>
      <c r="E5489" s="208"/>
      <c r="F5489" s="208"/>
    </row>
    <row r="5490" customHeight="true" spans="1:6">
      <c r="A5490"/>
      <c r="B5490" s="242"/>
      <c r="C5490" s="208"/>
      <c r="D5490" s="208"/>
      <c r="E5490" s="208"/>
      <c r="F5490" s="208"/>
    </row>
    <row r="5491" customHeight="true" spans="1:6">
      <c r="A5491"/>
      <c r="B5491" s="242"/>
      <c r="C5491" s="208"/>
      <c r="D5491" s="208"/>
      <c r="E5491" s="208"/>
      <c r="F5491" s="208"/>
    </row>
    <row r="5492" customHeight="true" spans="1:6">
      <c r="A5492"/>
      <c r="B5492" s="242"/>
      <c r="C5492" s="208"/>
      <c r="D5492" s="208"/>
      <c r="E5492" s="208"/>
      <c r="F5492" s="208"/>
    </row>
    <row r="5493" customHeight="true" spans="1:6">
      <c r="A5493"/>
      <c r="B5493" s="242"/>
      <c r="C5493" s="208"/>
      <c r="D5493" s="208"/>
      <c r="E5493" s="208"/>
      <c r="F5493" s="208"/>
    </row>
    <row r="5494" customHeight="true" spans="1:6">
      <c r="A5494"/>
      <c r="B5494" s="242"/>
      <c r="C5494" s="208"/>
      <c r="D5494" s="208"/>
      <c r="E5494" s="208"/>
      <c r="F5494" s="208"/>
    </row>
    <row r="5495" customHeight="true" spans="1:6">
      <c r="A5495"/>
      <c r="B5495" s="242"/>
      <c r="C5495" s="208"/>
      <c r="D5495" s="208"/>
      <c r="E5495" s="208"/>
      <c r="F5495" s="208"/>
    </row>
    <row r="5496" customHeight="true" spans="1:6">
      <c r="A5496"/>
      <c r="B5496" s="242"/>
      <c r="C5496" s="208"/>
      <c r="D5496" s="208"/>
      <c r="E5496" s="208"/>
      <c r="F5496" s="208"/>
    </row>
    <row r="5497" customHeight="true" spans="1:6">
      <c r="A5497"/>
      <c r="B5497" s="242"/>
      <c r="C5497" s="208"/>
      <c r="D5497" s="208"/>
      <c r="E5497" s="208"/>
      <c r="F5497" s="208"/>
    </row>
    <row r="5498" customHeight="true" spans="1:6">
      <c r="A5498"/>
      <c r="B5498" s="242"/>
      <c r="C5498" s="208"/>
      <c r="D5498" s="208"/>
      <c r="E5498" s="208"/>
      <c r="F5498" s="208"/>
    </row>
    <row r="5499" customHeight="true" spans="1:6">
      <c r="A5499"/>
      <c r="B5499" s="242"/>
      <c r="C5499" s="208"/>
      <c r="D5499" s="208"/>
      <c r="E5499" s="208"/>
      <c r="F5499" s="208"/>
    </row>
    <row r="5500" customHeight="true" spans="1:6">
      <c r="A5500"/>
      <c r="B5500" s="242"/>
      <c r="C5500" s="208"/>
      <c r="D5500" s="208"/>
      <c r="E5500" s="208"/>
      <c r="F5500" s="208"/>
    </row>
    <row r="5501" customHeight="true" spans="1:6">
      <c r="A5501"/>
      <c r="B5501" s="242"/>
      <c r="C5501" s="208"/>
      <c r="D5501" s="208"/>
      <c r="E5501" s="208"/>
      <c r="F5501" s="208"/>
    </row>
    <row r="5502" customHeight="true" spans="1:6">
      <c r="A5502"/>
      <c r="B5502" s="242"/>
      <c r="C5502" s="208"/>
      <c r="D5502" s="208"/>
      <c r="E5502" s="208"/>
      <c r="F5502" s="208"/>
    </row>
    <row r="5503" customHeight="true" spans="1:6">
      <c r="A5503"/>
      <c r="B5503" s="242"/>
      <c r="C5503" s="208"/>
      <c r="D5503" s="208"/>
      <c r="E5503" s="208"/>
      <c r="F5503" s="208"/>
    </row>
    <row r="5504" customHeight="true" spans="1:6">
      <c r="A5504"/>
      <c r="B5504" s="242"/>
      <c r="C5504" s="208"/>
      <c r="D5504" s="208"/>
      <c r="E5504" s="208"/>
      <c r="F5504" s="208"/>
    </row>
    <row r="5505" customHeight="true" spans="1:6">
      <c r="A5505"/>
      <c r="B5505" s="242"/>
      <c r="C5505" s="208"/>
      <c r="D5505" s="208"/>
      <c r="E5505" s="208"/>
      <c r="F5505" s="208"/>
    </row>
    <row r="5506" customHeight="true" spans="1:6">
      <c r="A5506"/>
      <c r="B5506" s="242"/>
      <c r="C5506" s="208"/>
      <c r="D5506" s="208"/>
      <c r="E5506" s="208"/>
      <c r="F5506" s="208"/>
    </row>
    <row r="5507" customHeight="true" spans="1:6">
      <c r="A5507"/>
      <c r="B5507" s="242"/>
      <c r="C5507" s="208"/>
      <c r="D5507" s="208"/>
      <c r="E5507" s="208"/>
      <c r="F5507" s="208"/>
    </row>
    <row r="5508" customHeight="true" spans="1:6">
      <c r="A5508"/>
      <c r="B5508" s="242"/>
      <c r="C5508" s="208"/>
      <c r="D5508" s="208"/>
      <c r="E5508" s="208"/>
      <c r="F5508" s="208"/>
    </row>
    <row r="5509" customHeight="true" spans="1:6">
      <c r="A5509"/>
      <c r="B5509" s="242"/>
      <c r="C5509" s="208"/>
      <c r="D5509" s="208"/>
      <c r="E5509" s="208"/>
      <c r="F5509" s="208"/>
    </row>
    <row r="5510" customHeight="true" spans="1:6">
      <c r="A5510"/>
      <c r="B5510" s="242"/>
      <c r="C5510" s="208"/>
      <c r="D5510" s="208"/>
      <c r="E5510" s="208"/>
      <c r="F5510" s="208"/>
    </row>
    <row r="5511" customHeight="true" spans="1:6">
      <c r="A5511"/>
      <c r="B5511" s="242"/>
      <c r="C5511" s="208"/>
      <c r="D5511" s="208"/>
      <c r="E5511" s="208"/>
      <c r="F5511" s="208"/>
    </row>
    <row r="5512" customHeight="true" spans="1:6">
      <c r="A5512"/>
      <c r="B5512" s="242"/>
      <c r="C5512" s="208"/>
      <c r="D5512" s="208"/>
      <c r="E5512" s="208"/>
      <c r="F5512" s="208"/>
    </row>
    <row r="5513" customHeight="true" spans="1:6">
      <c r="A5513"/>
      <c r="B5513" s="242"/>
      <c r="C5513" s="208"/>
      <c r="D5513" s="208"/>
      <c r="E5513" s="208"/>
      <c r="F5513" s="208"/>
    </row>
    <row r="5514" customHeight="true" spans="1:6">
      <c r="A5514"/>
      <c r="B5514" s="242"/>
      <c r="C5514" s="208"/>
      <c r="D5514" s="208"/>
      <c r="E5514" s="208"/>
      <c r="F5514" s="208"/>
    </row>
    <row r="5515" customHeight="true" spans="1:6">
      <c r="A5515"/>
      <c r="B5515" s="242"/>
      <c r="C5515" s="208"/>
      <c r="D5515" s="208"/>
      <c r="E5515" s="208"/>
      <c r="F5515" s="208"/>
    </row>
    <row r="5516" customHeight="true" spans="1:6">
      <c r="A5516"/>
      <c r="B5516" s="242"/>
      <c r="C5516" s="208"/>
      <c r="D5516" s="208"/>
      <c r="E5516" s="208"/>
      <c r="F5516" s="208"/>
    </row>
    <row r="5517" customHeight="true" spans="1:6">
      <c r="A5517"/>
      <c r="B5517" s="242"/>
      <c r="C5517" s="208"/>
      <c r="D5517" s="208"/>
      <c r="E5517" s="208"/>
      <c r="F5517" s="208"/>
    </row>
    <row r="5518" customHeight="true" spans="1:6">
      <c r="A5518"/>
      <c r="B5518" s="242"/>
      <c r="C5518" s="208"/>
      <c r="D5518" s="208"/>
      <c r="E5518" s="208"/>
      <c r="F5518" s="208"/>
    </row>
    <row r="5519" customHeight="true" spans="1:6">
      <c r="A5519"/>
      <c r="B5519" s="242"/>
      <c r="C5519" s="208"/>
      <c r="D5519" s="208"/>
      <c r="E5519" s="208"/>
      <c r="F5519" s="208"/>
    </row>
    <row r="5520" customHeight="true" spans="1:6">
      <c r="A5520"/>
      <c r="B5520" s="242"/>
      <c r="C5520" s="208"/>
      <c r="D5520" s="208"/>
      <c r="E5520" s="208"/>
      <c r="F5520" s="208"/>
    </row>
    <row r="5521" customHeight="true" spans="1:6">
      <c r="A5521"/>
      <c r="B5521" s="242"/>
      <c r="C5521" s="208"/>
      <c r="D5521" s="208"/>
      <c r="E5521" s="208"/>
      <c r="F5521" s="208"/>
    </row>
    <row r="5522" customHeight="true" spans="1:6">
      <c r="A5522"/>
      <c r="B5522" s="242"/>
      <c r="C5522" s="208"/>
      <c r="D5522" s="208"/>
      <c r="E5522" s="208"/>
      <c r="F5522" s="208"/>
    </row>
    <row r="5523" customHeight="true" spans="1:6">
      <c r="A5523"/>
      <c r="B5523" s="242"/>
      <c r="C5523" s="208"/>
      <c r="D5523" s="208"/>
      <c r="E5523" s="208"/>
      <c r="F5523" s="208"/>
    </row>
    <row r="5524" customHeight="true" spans="1:6">
      <c r="A5524"/>
      <c r="B5524" s="242"/>
      <c r="C5524" s="208"/>
      <c r="D5524" s="208"/>
      <c r="E5524" s="208"/>
      <c r="F5524" s="208"/>
    </row>
    <row r="5525" customHeight="true" spans="1:6">
      <c r="A5525"/>
      <c r="B5525" s="242"/>
      <c r="C5525" s="208"/>
      <c r="D5525" s="208"/>
      <c r="E5525" s="208"/>
      <c r="F5525" s="208"/>
    </row>
    <row r="5526" customHeight="true" spans="1:6">
      <c r="A5526"/>
      <c r="B5526" s="242"/>
      <c r="C5526" s="208"/>
      <c r="D5526" s="208"/>
      <c r="E5526" s="208"/>
      <c r="F5526" s="208"/>
    </row>
    <row r="5527" customHeight="true" spans="1:6">
      <c r="A5527"/>
      <c r="B5527" s="242"/>
      <c r="C5527" s="208"/>
      <c r="D5527" s="208"/>
      <c r="E5527" s="208"/>
      <c r="F5527" s="208"/>
    </row>
    <row r="5528" customHeight="true" spans="1:6">
      <c r="A5528"/>
      <c r="B5528" s="242"/>
      <c r="C5528" s="208"/>
      <c r="D5528" s="208"/>
      <c r="E5528" s="208"/>
      <c r="F5528" s="208"/>
    </row>
    <row r="5529" customHeight="true" spans="1:6">
      <c r="A5529"/>
      <c r="B5529" s="242"/>
      <c r="C5529" s="208"/>
      <c r="D5529" s="208"/>
      <c r="E5529" s="208"/>
      <c r="F5529" s="208"/>
    </row>
    <row r="5530" customHeight="true" spans="1:6">
      <c r="A5530"/>
      <c r="B5530" s="242"/>
      <c r="C5530" s="208"/>
      <c r="D5530" s="208"/>
      <c r="E5530" s="208"/>
      <c r="F5530" s="208"/>
    </row>
    <row r="5531" customHeight="true" spans="1:6">
      <c r="A5531"/>
      <c r="B5531" s="242"/>
      <c r="C5531" s="208"/>
      <c r="D5531" s="208"/>
      <c r="E5531" s="208"/>
      <c r="F5531" s="208"/>
    </row>
    <row r="5532" customHeight="true" spans="1:6">
      <c r="A5532"/>
      <c r="B5532" s="242"/>
      <c r="C5532" s="208"/>
      <c r="D5532" s="208"/>
      <c r="E5532" s="208"/>
      <c r="F5532" s="208"/>
    </row>
    <row r="5533" customHeight="true" spans="1:6">
      <c r="A5533"/>
      <c r="B5533" s="242"/>
      <c r="C5533" s="208"/>
      <c r="D5533" s="208"/>
      <c r="E5533" s="208"/>
      <c r="F5533" s="208"/>
    </row>
    <row r="5534" customHeight="true" spans="1:6">
      <c r="A5534"/>
      <c r="B5534" s="242"/>
      <c r="C5534" s="208"/>
      <c r="D5534" s="208"/>
      <c r="E5534" s="208"/>
      <c r="F5534" s="208"/>
    </row>
    <row r="5535" customHeight="true" spans="1:6">
      <c r="A5535"/>
      <c r="B5535" s="242"/>
      <c r="C5535" s="208"/>
      <c r="D5535" s="208"/>
      <c r="E5535" s="208"/>
      <c r="F5535" s="208"/>
    </row>
    <row r="5536" customHeight="true" spans="1:6">
      <c r="A5536"/>
      <c r="B5536" s="242"/>
      <c r="C5536" s="208"/>
      <c r="D5536" s="208"/>
      <c r="E5536" s="208"/>
      <c r="F5536" s="208"/>
    </row>
    <row r="5537" customHeight="true" spans="1:6">
      <c r="A5537"/>
      <c r="B5537" s="242"/>
      <c r="C5537" s="208"/>
      <c r="D5537" s="208"/>
      <c r="E5537" s="208"/>
      <c r="F5537" s="208"/>
    </row>
    <row r="5538" customHeight="true" spans="1:6">
      <c r="A5538"/>
      <c r="B5538" s="242"/>
      <c r="C5538" s="208"/>
      <c r="D5538" s="208"/>
      <c r="E5538" s="208"/>
      <c r="F5538" s="208"/>
    </row>
    <row r="5539" customHeight="true" spans="1:6">
      <c r="A5539"/>
      <c r="B5539" s="242"/>
      <c r="C5539" s="208"/>
      <c r="D5539" s="208"/>
      <c r="E5539" s="208"/>
      <c r="F5539" s="208"/>
    </row>
    <row r="5540" customHeight="true" spans="1:6">
      <c r="A5540"/>
      <c r="B5540" s="242"/>
      <c r="C5540" s="208"/>
      <c r="D5540" s="208"/>
      <c r="E5540" s="208"/>
      <c r="F5540" s="208"/>
    </row>
    <row r="5541" customHeight="true" spans="1:6">
      <c r="A5541"/>
      <c r="B5541" s="242"/>
      <c r="C5541" s="208"/>
      <c r="D5541" s="208"/>
      <c r="E5541" s="208"/>
      <c r="F5541" s="208"/>
    </row>
    <row r="5542" customHeight="true" spans="1:6">
      <c r="A5542"/>
      <c r="B5542" s="242"/>
      <c r="C5542" s="208"/>
      <c r="D5542" s="208"/>
      <c r="E5542" s="208"/>
      <c r="F5542" s="208"/>
    </row>
    <row r="5543" customHeight="true" spans="1:6">
      <c r="A5543"/>
      <c r="B5543" s="242"/>
      <c r="C5543" s="208"/>
      <c r="D5543" s="208"/>
      <c r="E5543" s="208"/>
      <c r="F5543" s="208"/>
    </row>
    <row r="5544" customHeight="true" spans="1:6">
      <c r="A5544"/>
      <c r="B5544" s="242"/>
      <c r="C5544" s="208"/>
      <c r="D5544" s="208"/>
      <c r="E5544" s="208"/>
      <c r="F5544" s="208"/>
    </row>
    <row r="5545" customHeight="true" spans="1:6">
      <c r="A5545"/>
      <c r="B5545" s="242"/>
      <c r="C5545" s="208"/>
      <c r="D5545" s="208"/>
      <c r="E5545" s="208"/>
      <c r="F5545" s="208"/>
    </row>
    <row r="5546" customHeight="true" spans="1:6">
      <c r="A5546"/>
      <c r="B5546" s="242"/>
      <c r="C5546" s="208"/>
      <c r="D5546" s="208"/>
      <c r="E5546" s="208"/>
      <c r="F5546" s="208"/>
    </row>
    <row r="5547" customHeight="true" spans="1:6">
      <c r="A5547"/>
      <c r="B5547" s="242"/>
      <c r="C5547" s="208"/>
      <c r="D5547" s="208"/>
      <c r="E5547" s="208"/>
      <c r="F5547" s="208"/>
    </row>
    <row r="5548" customHeight="true" spans="1:6">
      <c r="A5548"/>
      <c r="B5548" s="242"/>
      <c r="C5548" s="208"/>
      <c r="D5548" s="208"/>
      <c r="E5548" s="208"/>
      <c r="F5548" s="208"/>
    </row>
    <row r="5549" customHeight="true" spans="1:6">
      <c r="A5549"/>
      <c r="B5549" s="242"/>
      <c r="C5549" s="208"/>
      <c r="D5549" s="208"/>
      <c r="E5549" s="208"/>
      <c r="F5549" s="208"/>
    </row>
    <row r="5550" customHeight="true" spans="1:6">
      <c r="A5550"/>
      <c r="B5550" s="242"/>
      <c r="C5550" s="208"/>
      <c r="D5550" s="208"/>
      <c r="E5550" s="208"/>
      <c r="F5550" s="208"/>
    </row>
    <row r="5551" customHeight="true" spans="1:6">
      <c r="A5551"/>
      <c r="B5551" s="242"/>
      <c r="C5551" s="208"/>
      <c r="D5551" s="208"/>
      <c r="E5551" s="208"/>
      <c r="F5551" s="208"/>
    </row>
    <row r="5552" customHeight="true" spans="1:6">
      <c r="A5552"/>
      <c r="B5552" s="242"/>
      <c r="C5552" s="208"/>
      <c r="D5552" s="208"/>
      <c r="E5552" s="208"/>
      <c r="F5552" s="208"/>
    </row>
    <row r="5553" customHeight="true" spans="1:6">
      <c r="A5553"/>
      <c r="B5553" s="242"/>
      <c r="C5553" s="208"/>
      <c r="D5553" s="208"/>
      <c r="E5553" s="208"/>
      <c r="F5553" s="208"/>
    </row>
    <row r="5554" customHeight="true" spans="1:6">
      <c r="A5554"/>
      <c r="B5554" s="242"/>
      <c r="C5554" s="208"/>
      <c r="D5554" s="208"/>
      <c r="E5554" s="208"/>
      <c r="F5554" s="208"/>
    </row>
    <row r="5555" customHeight="true" spans="1:6">
      <c r="A5555"/>
      <c r="B5555" s="242"/>
      <c r="C5555" s="208"/>
      <c r="D5555" s="208"/>
      <c r="E5555" s="208"/>
      <c r="F5555" s="208"/>
    </row>
    <row r="5556" customHeight="true" spans="1:6">
      <c r="A5556"/>
      <c r="B5556" s="242"/>
      <c r="C5556" s="208"/>
      <c r="D5556" s="208"/>
      <c r="E5556" s="208"/>
      <c r="F5556" s="208"/>
    </row>
    <row r="5557" customHeight="true" spans="1:6">
      <c r="A5557"/>
      <c r="B5557" s="242"/>
      <c r="C5557" s="208"/>
      <c r="D5557" s="208"/>
      <c r="E5557" s="208"/>
      <c r="F5557" s="208"/>
    </row>
    <row r="5558" customHeight="true" spans="1:6">
      <c r="A5558"/>
      <c r="B5558" s="242"/>
      <c r="C5558" s="208"/>
      <c r="D5558" s="208"/>
      <c r="E5558" s="208"/>
      <c r="F5558" s="208"/>
    </row>
    <row r="5559" customHeight="true" spans="1:6">
      <c r="A5559"/>
      <c r="B5559" s="242"/>
      <c r="C5559" s="208"/>
      <c r="D5559" s="208"/>
      <c r="E5559" s="208"/>
      <c r="F5559" s="208"/>
    </row>
    <row r="5560" customHeight="true" spans="1:6">
      <c r="A5560"/>
      <c r="B5560" s="242"/>
      <c r="C5560" s="208"/>
      <c r="D5560" s="208"/>
      <c r="E5560" s="208"/>
      <c r="F5560" s="208"/>
    </row>
    <row r="5561" customHeight="true" spans="1:6">
      <c r="A5561"/>
      <c r="B5561" s="242"/>
      <c r="C5561" s="208"/>
      <c r="D5561" s="208"/>
      <c r="E5561" s="208"/>
      <c r="F5561" s="208"/>
    </row>
    <row r="5562" customHeight="true" spans="1:6">
      <c r="A5562"/>
      <c r="B5562" s="242"/>
      <c r="C5562" s="208"/>
      <c r="D5562" s="208"/>
      <c r="E5562" s="208"/>
      <c r="F5562" s="208"/>
    </row>
    <row r="5563" customHeight="true" spans="1:6">
      <c r="A5563"/>
      <c r="B5563" s="242"/>
      <c r="C5563" s="208"/>
      <c r="D5563" s="208"/>
      <c r="E5563" s="208"/>
      <c r="F5563" s="208"/>
    </row>
    <row r="5564" customHeight="true" spans="1:6">
      <c r="A5564"/>
      <c r="B5564" s="242"/>
      <c r="C5564" s="208"/>
      <c r="D5564" s="208"/>
      <c r="E5564" s="208"/>
      <c r="F5564" s="208"/>
    </row>
    <row r="5565" customHeight="true" spans="1:6">
      <c r="A5565"/>
      <c r="B5565" s="242"/>
      <c r="C5565" s="208"/>
      <c r="D5565" s="208"/>
      <c r="E5565" s="208"/>
      <c r="F5565" s="208"/>
    </row>
    <row r="5566" customHeight="true" spans="1:6">
      <c r="A5566"/>
      <c r="B5566" s="242"/>
      <c r="C5566" s="208"/>
      <c r="D5566" s="208"/>
      <c r="E5566" s="208"/>
      <c r="F5566" s="208"/>
    </row>
    <row r="5567" customHeight="true" spans="1:6">
      <c r="A5567"/>
      <c r="B5567" s="242"/>
      <c r="C5567" s="208"/>
      <c r="D5567" s="208"/>
      <c r="E5567" s="208"/>
      <c r="F5567" s="208"/>
    </row>
    <row r="5568" customHeight="true" spans="1:6">
      <c r="A5568"/>
      <c r="B5568" s="242"/>
      <c r="C5568" s="208"/>
      <c r="D5568" s="208"/>
      <c r="E5568" s="208"/>
      <c r="F5568" s="208"/>
    </row>
    <row r="5569" customHeight="true" spans="1:6">
      <c r="A5569"/>
      <c r="B5569" s="242"/>
      <c r="C5569" s="208"/>
      <c r="D5569" s="208"/>
      <c r="E5569" s="208"/>
      <c r="F5569" s="208"/>
    </row>
    <row r="5570" customHeight="true" spans="1:6">
      <c r="A5570"/>
      <c r="B5570" s="242"/>
      <c r="C5570" s="208"/>
      <c r="D5570" s="208"/>
      <c r="E5570" s="208"/>
      <c r="F5570" s="208"/>
    </row>
    <row r="5571" customHeight="true" spans="1:6">
      <c r="A5571"/>
      <c r="B5571" s="242"/>
      <c r="C5571" s="208"/>
      <c r="D5571" s="208"/>
      <c r="E5571" s="208"/>
      <c r="F5571" s="208"/>
    </row>
    <row r="5572" customHeight="true" spans="1:6">
      <c r="A5572"/>
      <c r="B5572" s="242"/>
      <c r="C5572" s="208"/>
      <c r="D5572" s="208"/>
      <c r="E5572" s="208"/>
      <c r="F5572" s="208"/>
    </row>
    <row r="5573" customHeight="true" spans="1:6">
      <c r="A5573"/>
      <c r="B5573" s="242"/>
      <c r="C5573" s="208"/>
      <c r="D5573" s="208"/>
      <c r="E5573" s="208"/>
      <c r="F5573" s="208"/>
    </row>
    <row r="5574" customHeight="true" spans="1:6">
      <c r="A5574"/>
      <c r="B5574" s="242"/>
      <c r="C5574" s="208"/>
      <c r="D5574" s="208"/>
      <c r="E5574" s="208"/>
      <c r="F5574" s="208"/>
    </row>
    <row r="5575" customHeight="true" spans="1:6">
      <c r="A5575"/>
      <c r="B5575" s="242"/>
      <c r="C5575" s="208"/>
      <c r="D5575" s="208"/>
      <c r="E5575" s="208"/>
      <c r="F5575" s="208"/>
    </row>
    <row r="5576" customHeight="true" spans="1:6">
      <c r="A5576"/>
      <c r="B5576" s="242"/>
      <c r="C5576" s="208"/>
      <c r="D5576" s="208"/>
      <c r="E5576" s="208"/>
      <c r="F5576" s="208"/>
    </row>
    <row r="5577" customHeight="true" spans="1:6">
      <c r="A5577"/>
      <c r="B5577" s="242"/>
      <c r="C5577" s="208"/>
      <c r="D5577" s="208"/>
      <c r="E5577" s="208"/>
      <c r="F5577" s="208"/>
    </row>
    <row r="5578" customHeight="true" spans="1:6">
      <c r="A5578"/>
      <c r="B5578" s="242"/>
      <c r="C5578" s="208"/>
      <c r="D5578" s="208"/>
      <c r="E5578" s="208"/>
      <c r="F5578" s="208"/>
    </row>
    <row r="5579" customHeight="true" spans="1:6">
      <c r="A5579"/>
      <c r="B5579" s="242"/>
      <c r="C5579" s="208"/>
      <c r="D5579" s="208"/>
      <c r="E5579" s="208"/>
      <c r="F5579" s="208"/>
    </row>
    <row r="5580" customHeight="true" spans="1:6">
      <c r="A5580"/>
      <c r="B5580" s="242"/>
      <c r="C5580" s="208"/>
      <c r="D5580" s="208"/>
      <c r="E5580" s="208"/>
      <c r="F5580" s="208"/>
    </row>
    <row r="5581" customHeight="true" spans="1:6">
      <c r="A5581"/>
      <c r="B5581" s="242"/>
      <c r="C5581" s="208"/>
      <c r="D5581" s="208"/>
      <c r="E5581" s="208"/>
      <c r="F5581" s="208"/>
    </row>
    <row r="5582" customHeight="true" spans="1:6">
      <c r="A5582"/>
      <c r="B5582" s="242"/>
      <c r="C5582" s="208"/>
      <c r="D5582" s="208"/>
      <c r="E5582" s="208"/>
      <c r="F5582" s="208"/>
    </row>
    <row r="5583" customHeight="true" spans="1:6">
      <c r="A5583"/>
      <c r="B5583" s="242"/>
      <c r="C5583" s="208"/>
      <c r="D5583" s="208"/>
      <c r="E5583" s="208"/>
      <c r="F5583" s="208"/>
    </row>
    <row r="5584" customHeight="true" spans="1:6">
      <c r="A5584"/>
      <c r="B5584" s="242"/>
      <c r="C5584" s="208"/>
      <c r="D5584" s="208"/>
      <c r="E5584" s="208"/>
      <c r="F5584" s="208"/>
    </row>
    <row r="5585" customHeight="true" spans="1:6">
      <c r="A5585"/>
      <c r="B5585" s="242"/>
      <c r="C5585" s="208"/>
      <c r="D5585" s="208"/>
      <c r="E5585" s="208"/>
      <c r="F5585" s="208"/>
    </row>
    <row r="5586" customHeight="true" spans="1:6">
      <c r="A5586"/>
      <c r="B5586" s="242"/>
      <c r="C5586" s="208"/>
      <c r="D5586" s="208"/>
      <c r="E5586" s="208"/>
      <c r="F5586" s="208"/>
    </row>
    <row r="5587" customHeight="true" spans="1:6">
      <c r="A5587"/>
      <c r="B5587" s="242"/>
      <c r="C5587" s="208"/>
      <c r="D5587" s="208"/>
      <c r="E5587" s="208"/>
      <c r="F5587" s="208"/>
    </row>
    <row r="5588" customHeight="true" spans="1:6">
      <c r="A5588"/>
      <c r="B5588" s="242"/>
      <c r="C5588" s="208"/>
      <c r="D5588" s="208"/>
      <c r="E5588" s="208"/>
      <c r="F5588" s="208"/>
    </row>
    <row r="5589" customHeight="true" spans="1:6">
      <c r="A5589"/>
      <c r="B5589" s="242"/>
      <c r="C5589" s="208"/>
      <c r="D5589" s="208"/>
      <c r="E5589" s="208"/>
      <c r="F5589" s="208"/>
    </row>
    <row r="5590" customHeight="true" spans="1:6">
      <c r="A5590"/>
      <c r="B5590" s="242"/>
      <c r="C5590" s="208"/>
      <c r="D5590" s="208"/>
      <c r="E5590" s="208"/>
      <c r="F5590" s="208"/>
    </row>
    <row r="5591" customHeight="true" spans="1:6">
      <c r="A5591"/>
      <c r="B5591" s="242"/>
      <c r="C5591" s="208"/>
      <c r="D5591" s="208"/>
      <c r="E5591" s="208"/>
      <c r="F5591" s="208"/>
    </row>
    <row r="5592" customHeight="true" spans="1:6">
      <c r="A5592"/>
      <c r="B5592" s="242"/>
      <c r="C5592" s="208"/>
      <c r="D5592" s="208"/>
      <c r="E5592" s="208"/>
      <c r="F5592" s="208"/>
    </row>
    <row r="5593" customHeight="true" spans="1:6">
      <c r="A5593"/>
      <c r="B5593" s="242"/>
      <c r="C5593" s="208"/>
      <c r="D5593" s="208"/>
      <c r="E5593" s="208"/>
      <c r="F5593" s="208"/>
    </row>
    <row r="5594" customHeight="true" spans="1:6">
      <c r="A5594"/>
      <c r="B5594" s="242"/>
      <c r="C5594" s="208"/>
      <c r="D5594" s="208"/>
      <c r="E5594" s="208"/>
      <c r="F5594" s="208"/>
    </row>
    <row r="5595" customHeight="true" spans="1:6">
      <c r="A5595"/>
      <c r="B5595" s="242"/>
      <c r="C5595" s="208"/>
      <c r="D5595" s="208"/>
      <c r="E5595" s="208"/>
      <c r="F5595" s="208"/>
    </row>
    <row r="5596" customHeight="true" spans="1:6">
      <c r="A5596"/>
      <c r="B5596" s="242"/>
      <c r="C5596" s="208"/>
      <c r="D5596" s="208"/>
      <c r="E5596" s="208"/>
      <c r="F5596" s="208"/>
    </row>
    <row r="5597" customHeight="true" spans="1:6">
      <c r="A5597"/>
      <c r="B5597" s="242"/>
      <c r="C5597" s="208"/>
      <c r="D5597" s="208"/>
      <c r="E5597" s="208"/>
      <c r="F5597" s="208"/>
    </row>
    <row r="5598" customHeight="true" spans="1:6">
      <c r="A5598"/>
      <c r="B5598" s="242"/>
      <c r="C5598" s="208"/>
      <c r="D5598" s="208"/>
      <c r="E5598" s="208"/>
      <c r="F5598" s="208"/>
    </row>
    <row r="5599" customHeight="true" spans="1:6">
      <c r="A5599"/>
      <c r="B5599" s="242"/>
      <c r="C5599" s="208"/>
      <c r="D5599" s="208"/>
      <c r="E5599" s="208"/>
      <c r="F5599" s="208"/>
    </row>
    <row r="5600" customHeight="true" spans="1:6">
      <c r="A5600"/>
      <c r="B5600" s="242"/>
      <c r="C5600" s="208"/>
      <c r="D5600" s="208"/>
      <c r="E5600" s="208"/>
      <c r="F5600" s="208"/>
    </row>
    <row r="5601" customHeight="true" spans="1:6">
      <c r="A5601"/>
      <c r="B5601" s="242"/>
      <c r="C5601" s="208"/>
      <c r="D5601" s="208"/>
      <c r="E5601" s="208"/>
      <c r="F5601" s="208"/>
    </row>
    <row r="5602" customHeight="true" spans="1:6">
      <c r="A5602"/>
      <c r="B5602" s="242"/>
      <c r="C5602" s="208"/>
      <c r="D5602" s="208"/>
      <c r="E5602" s="208"/>
      <c r="F5602" s="208"/>
    </row>
    <row r="5603" customHeight="true" spans="1:6">
      <c r="A5603"/>
      <c r="B5603" s="242"/>
      <c r="C5603" s="208"/>
      <c r="D5603" s="208"/>
      <c r="E5603" s="208"/>
      <c r="F5603" s="208"/>
    </row>
    <row r="5604" customHeight="true" spans="1:6">
      <c r="A5604"/>
      <c r="B5604" s="242"/>
      <c r="C5604" s="208"/>
      <c r="D5604" s="208"/>
      <c r="E5604" s="208"/>
      <c r="F5604" s="208"/>
    </row>
    <row r="5605" customHeight="true" spans="1:6">
      <c r="A5605"/>
      <c r="B5605" s="242"/>
      <c r="C5605" s="208"/>
      <c r="D5605" s="208"/>
      <c r="E5605" s="208"/>
      <c r="F5605" s="208"/>
    </row>
    <row r="5606" customHeight="true" spans="1:6">
      <c r="A5606"/>
      <c r="B5606" s="242"/>
      <c r="C5606" s="208"/>
      <c r="D5606" s="208"/>
      <c r="E5606" s="208"/>
      <c r="F5606" s="208"/>
    </row>
    <row r="5607" customHeight="true" spans="1:6">
      <c r="A5607"/>
      <c r="B5607" s="242"/>
      <c r="C5607" s="208"/>
      <c r="D5607" s="208"/>
      <c r="E5607" s="208"/>
      <c r="F5607" s="208"/>
    </row>
    <row r="5608" customHeight="true" spans="1:6">
      <c r="A5608"/>
      <c r="B5608" s="242"/>
      <c r="C5608" s="208"/>
      <c r="D5608" s="208"/>
      <c r="E5608" s="208"/>
      <c r="F5608" s="208"/>
    </row>
    <row r="5609" customHeight="true" spans="1:6">
      <c r="A5609"/>
      <c r="B5609" s="242"/>
      <c r="C5609" s="208"/>
      <c r="D5609" s="208"/>
      <c r="E5609" s="208"/>
      <c r="F5609" s="208"/>
    </row>
    <row r="5610" customHeight="true" spans="1:6">
      <c r="A5610"/>
      <c r="B5610" s="242"/>
      <c r="C5610" s="208"/>
      <c r="D5610" s="208"/>
      <c r="E5610" s="208"/>
      <c r="F5610" s="208"/>
    </row>
    <row r="5611" customHeight="true" spans="1:6">
      <c r="A5611"/>
      <c r="B5611" s="242"/>
      <c r="C5611" s="208"/>
      <c r="D5611" s="208"/>
      <c r="E5611" s="208"/>
      <c r="F5611" s="208"/>
    </row>
    <row r="5612" customHeight="true" spans="1:6">
      <c r="A5612"/>
      <c r="B5612" s="242"/>
      <c r="C5612" s="208"/>
      <c r="D5612" s="208"/>
      <c r="E5612" s="208"/>
      <c r="F5612" s="208"/>
    </row>
    <row r="5613" customHeight="true" spans="1:6">
      <c r="A5613"/>
      <c r="B5613" s="242"/>
      <c r="C5613" s="208"/>
      <c r="D5613" s="208"/>
      <c r="E5613" s="208"/>
      <c r="F5613" s="208"/>
    </row>
    <row r="5614" customHeight="true" spans="1:6">
      <c r="A5614"/>
      <c r="B5614" s="242"/>
      <c r="C5614" s="208"/>
      <c r="D5614" s="208"/>
      <c r="E5614" s="208"/>
      <c r="F5614" s="208"/>
    </row>
    <row r="5615" customHeight="true" spans="1:6">
      <c r="A5615"/>
      <c r="B5615" s="242"/>
      <c r="C5615" s="208"/>
      <c r="D5615" s="208"/>
      <c r="E5615" s="208"/>
      <c r="F5615" s="208"/>
    </row>
    <row r="5616" customHeight="true" spans="1:6">
      <c r="A5616"/>
      <c r="B5616" s="242"/>
      <c r="C5616" s="208"/>
      <c r="D5616" s="208"/>
      <c r="E5616" s="208"/>
      <c r="F5616" s="208"/>
    </row>
    <row r="5617" customHeight="true" spans="1:6">
      <c r="A5617"/>
      <c r="B5617" s="242"/>
      <c r="C5617" s="208"/>
      <c r="D5617" s="208"/>
      <c r="E5617" s="208"/>
      <c r="F5617" s="208"/>
    </row>
    <row r="5618" customHeight="true" spans="1:6">
      <c r="A5618"/>
      <c r="B5618" s="242"/>
      <c r="C5618" s="208"/>
      <c r="D5618" s="208"/>
      <c r="E5618" s="208"/>
      <c r="F5618" s="208"/>
    </row>
    <row r="5619" customHeight="true" spans="1:6">
      <c r="A5619"/>
      <c r="B5619" s="242"/>
      <c r="C5619" s="208"/>
      <c r="D5619" s="208"/>
      <c r="E5619" s="208"/>
      <c r="F5619" s="208"/>
    </row>
    <row r="5620" customHeight="true" spans="1:6">
      <c r="A5620"/>
      <c r="B5620" s="242"/>
      <c r="C5620" s="208"/>
      <c r="D5620" s="208"/>
      <c r="E5620" s="208"/>
      <c r="F5620" s="208"/>
    </row>
    <row r="5621" customHeight="true" spans="1:6">
      <c r="A5621"/>
      <c r="B5621" s="242"/>
      <c r="C5621" s="208"/>
      <c r="D5621" s="208"/>
      <c r="E5621" s="208"/>
      <c r="F5621" s="208"/>
    </row>
    <row r="5622" customHeight="true" spans="1:6">
      <c r="A5622"/>
      <c r="B5622" s="242"/>
      <c r="C5622" s="208"/>
      <c r="D5622" s="208"/>
      <c r="E5622" s="208"/>
      <c r="F5622" s="208"/>
    </row>
    <row r="5623" customHeight="true" spans="1:6">
      <c r="A5623"/>
      <c r="B5623" s="242"/>
      <c r="C5623" s="208"/>
      <c r="D5623" s="208"/>
      <c r="E5623" s="208"/>
      <c r="F5623" s="208"/>
    </row>
    <row r="5624" customHeight="true" spans="1:6">
      <c r="A5624"/>
      <c r="B5624" s="242"/>
      <c r="C5624" s="208"/>
      <c r="D5624" s="208"/>
      <c r="E5624" s="208"/>
      <c r="F5624" s="208"/>
    </row>
    <row r="5625" customHeight="true" spans="1:6">
      <c r="A5625"/>
      <c r="B5625" s="242"/>
      <c r="C5625" s="208"/>
      <c r="D5625" s="208"/>
      <c r="E5625" s="208"/>
      <c r="F5625" s="208"/>
    </row>
    <row r="5626" customHeight="true" spans="1:6">
      <c r="A5626"/>
      <c r="B5626" s="242"/>
      <c r="C5626" s="208"/>
      <c r="D5626" s="208"/>
      <c r="E5626" s="208"/>
      <c r="F5626" s="208"/>
    </row>
    <row r="5627" customHeight="true" spans="1:6">
      <c r="A5627"/>
      <c r="B5627" s="242"/>
      <c r="C5627" s="208"/>
      <c r="D5627" s="208"/>
      <c r="E5627" s="208"/>
      <c r="F5627" s="208"/>
    </row>
    <row r="5628" customHeight="true" spans="1:6">
      <c r="A5628"/>
      <c r="B5628" s="242"/>
      <c r="C5628" s="208"/>
      <c r="D5628" s="208"/>
      <c r="E5628" s="208"/>
      <c r="F5628" s="208"/>
    </row>
    <row r="5629" customHeight="true" spans="1:6">
      <c r="A5629"/>
      <c r="B5629" s="242"/>
      <c r="C5629" s="208"/>
      <c r="D5629" s="208"/>
      <c r="E5629" s="208"/>
      <c r="F5629" s="208"/>
    </row>
    <row r="5630" customHeight="true" spans="1:6">
      <c r="A5630"/>
      <c r="B5630" s="242"/>
      <c r="C5630" s="208"/>
      <c r="D5630" s="208"/>
      <c r="E5630" s="208"/>
      <c r="F5630" s="208"/>
    </row>
    <row r="5631" customHeight="true" spans="1:6">
      <c r="A5631"/>
      <c r="B5631" s="242"/>
      <c r="C5631" s="208"/>
      <c r="D5631" s="208"/>
      <c r="E5631" s="208"/>
      <c r="F5631" s="208"/>
    </row>
    <row r="5632" customHeight="true" spans="1:6">
      <c r="A5632"/>
      <c r="B5632" s="242"/>
      <c r="C5632" s="208"/>
      <c r="D5632" s="208"/>
      <c r="E5632" s="208"/>
      <c r="F5632" s="208"/>
    </row>
    <row r="5633" customHeight="true" spans="1:6">
      <c r="A5633"/>
      <c r="B5633" s="242"/>
      <c r="C5633" s="208"/>
      <c r="D5633" s="208"/>
      <c r="E5633" s="208"/>
      <c r="F5633" s="208"/>
    </row>
    <row r="5634" customHeight="true" spans="1:6">
      <c r="A5634"/>
      <c r="B5634" s="242"/>
      <c r="C5634" s="208"/>
      <c r="D5634" s="208"/>
      <c r="E5634" s="208"/>
      <c r="F5634" s="208"/>
    </row>
    <row r="5635" customHeight="true" spans="1:6">
      <c r="A5635"/>
      <c r="B5635" s="242"/>
      <c r="C5635" s="208"/>
      <c r="D5635" s="208"/>
      <c r="E5635" s="208"/>
      <c r="F5635" s="208"/>
    </row>
    <row r="5636" customHeight="true" spans="1:6">
      <c r="A5636"/>
      <c r="B5636" s="242"/>
      <c r="C5636" s="208"/>
      <c r="D5636" s="208"/>
      <c r="E5636" s="208"/>
      <c r="F5636" s="208"/>
    </row>
    <row r="5637" customHeight="true" spans="1:6">
      <c r="A5637"/>
      <c r="B5637" s="242"/>
      <c r="C5637" s="208"/>
      <c r="D5637" s="208"/>
      <c r="E5637" s="208"/>
      <c r="F5637" s="208"/>
    </row>
    <row r="5638" customHeight="true" spans="1:6">
      <c r="A5638"/>
      <c r="B5638" s="242"/>
      <c r="C5638" s="208"/>
      <c r="D5638" s="208"/>
      <c r="E5638" s="208"/>
      <c r="F5638" s="208"/>
    </row>
    <row r="5639" customHeight="true" spans="1:6">
      <c r="A5639"/>
      <c r="B5639" s="242"/>
      <c r="C5639" s="208"/>
      <c r="D5639" s="208"/>
      <c r="E5639" s="208"/>
      <c r="F5639" s="208"/>
    </row>
    <row r="5640" customHeight="true" spans="1:6">
      <c r="A5640"/>
      <c r="B5640" s="242"/>
      <c r="C5640" s="208"/>
      <c r="D5640" s="208"/>
      <c r="E5640" s="208"/>
      <c r="F5640" s="208"/>
    </row>
    <row r="5641" customHeight="true" spans="1:6">
      <c r="A5641"/>
      <c r="B5641" s="242"/>
      <c r="C5641" s="208"/>
      <c r="D5641" s="208"/>
      <c r="E5641" s="208"/>
      <c r="F5641" s="208"/>
    </row>
    <row r="5642" customHeight="true" spans="1:6">
      <c r="A5642"/>
      <c r="B5642" s="242"/>
      <c r="C5642" s="208"/>
      <c r="D5642" s="208"/>
      <c r="E5642" s="208"/>
      <c r="F5642" s="208"/>
    </row>
    <row r="5643" customHeight="true" spans="1:6">
      <c r="A5643"/>
      <c r="B5643" s="242"/>
      <c r="C5643" s="208"/>
      <c r="D5643" s="208"/>
      <c r="E5643" s="208"/>
      <c r="F5643" s="208"/>
    </row>
    <row r="5644" customHeight="true" spans="1:6">
      <c r="A5644"/>
      <c r="B5644" s="242"/>
      <c r="C5644" s="208"/>
      <c r="D5644" s="208"/>
      <c r="E5644" s="208"/>
      <c r="F5644" s="208"/>
    </row>
    <row r="5645" customHeight="true" spans="1:6">
      <c r="A5645"/>
      <c r="B5645" s="242"/>
      <c r="C5645" s="208"/>
      <c r="D5645" s="208"/>
      <c r="E5645" s="208"/>
      <c r="F5645" s="208"/>
    </row>
    <row r="5646" customHeight="true" spans="1:6">
      <c r="A5646"/>
      <c r="B5646" s="242"/>
      <c r="C5646" s="208"/>
      <c r="D5646" s="208"/>
      <c r="E5646" s="208"/>
      <c r="F5646" s="208"/>
    </row>
    <row r="5647" customHeight="true" spans="1:6">
      <c r="A5647"/>
      <c r="B5647" s="242"/>
      <c r="C5647" s="208"/>
      <c r="D5647" s="208"/>
      <c r="E5647" s="208"/>
      <c r="F5647" s="208"/>
    </row>
    <row r="5648" customHeight="true" spans="1:6">
      <c r="A5648"/>
      <c r="B5648" s="242"/>
      <c r="C5648" s="208"/>
      <c r="D5648" s="208"/>
      <c r="E5648" s="208"/>
      <c r="F5648" s="208"/>
    </row>
    <row r="5649" customHeight="true" spans="1:6">
      <c r="A5649"/>
      <c r="B5649" s="242"/>
      <c r="C5649" s="208"/>
      <c r="D5649" s="208"/>
      <c r="E5649" s="208"/>
      <c r="F5649" s="208"/>
    </row>
    <row r="5650" customHeight="true" spans="1:6">
      <c r="A5650"/>
      <c r="B5650" s="242"/>
      <c r="C5650" s="208"/>
      <c r="D5650" s="208"/>
      <c r="E5650" s="208"/>
      <c r="F5650" s="208"/>
    </row>
    <row r="5651" customHeight="true" spans="1:6">
      <c r="A5651"/>
      <c r="B5651" s="242"/>
      <c r="C5651" s="208"/>
      <c r="D5651" s="208"/>
      <c r="E5651" s="208"/>
      <c r="F5651" s="208"/>
    </row>
    <row r="5652" customHeight="true" spans="1:6">
      <c r="A5652"/>
      <c r="B5652" s="242"/>
      <c r="C5652" s="208"/>
      <c r="D5652" s="208"/>
      <c r="E5652" s="208"/>
      <c r="F5652" s="208"/>
    </row>
    <row r="5653" customHeight="true" spans="1:6">
      <c r="A5653"/>
      <c r="B5653" s="242"/>
      <c r="C5653" s="208"/>
      <c r="D5653" s="208"/>
      <c r="E5653" s="208"/>
      <c r="F5653" s="208"/>
    </row>
    <row r="5654" customHeight="true" spans="1:6">
      <c r="A5654"/>
      <c r="B5654" s="242"/>
      <c r="C5654" s="208"/>
      <c r="D5654" s="208"/>
      <c r="E5654" s="208"/>
      <c r="F5654" s="208"/>
    </row>
    <row r="5655" customHeight="true" spans="1:6">
      <c r="A5655"/>
      <c r="B5655" s="242"/>
      <c r="C5655" s="208"/>
      <c r="D5655" s="208"/>
      <c r="E5655" s="208"/>
      <c r="F5655" s="208"/>
    </row>
    <row r="5656" customHeight="true" spans="1:6">
      <c r="A5656"/>
      <c r="B5656" s="242"/>
      <c r="C5656" s="208"/>
      <c r="D5656" s="208"/>
      <c r="E5656" s="208"/>
      <c r="F5656" s="208"/>
    </row>
    <row r="5657" customHeight="true" spans="1:6">
      <c r="A5657"/>
      <c r="B5657" s="242"/>
      <c r="C5657" s="208"/>
      <c r="D5657" s="208"/>
      <c r="E5657" s="208"/>
      <c r="F5657" s="208"/>
    </row>
    <row r="5658" customHeight="true" spans="1:6">
      <c r="A5658"/>
      <c r="B5658" s="242"/>
      <c r="C5658" s="208"/>
      <c r="D5658" s="208"/>
      <c r="E5658" s="208"/>
      <c r="F5658" s="208"/>
    </row>
    <row r="5659" customHeight="true" spans="1:6">
      <c r="A5659"/>
      <c r="B5659" s="242"/>
      <c r="C5659" s="208"/>
      <c r="D5659" s="208"/>
      <c r="E5659" s="208"/>
      <c r="F5659" s="208"/>
    </row>
    <row r="5660" customHeight="true" spans="1:6">
      <c r="A5660"/>
      <c r="B5660" s="242"/>
      <c r="C5660" s="208"/>
      <c r="D5660" s="208"/>
      <c r="E5660" s="208"/>
      <c r="F5660" s="208"/>
    </row>
    <row r="5661" customHeight="true" spans="1:6">
      <c r="A5661"/>
      <c r="B5661" s="242"/>
      <c r="C5661" s="208"/>
      <c r="D5661" s="208"/>
      <c r="E5661" s="208"/>
      <c r="F5661" s="208"/>
    </row>
    <row r="5662" customHeight="true" spans="1:6">
      <c r="A5662"/>
      <c r="B5662" s="242"/>
      <c r="C5662" s="208"/>
      <c r="D5662" s="208"/>
      <c r="E5662" s="208"/>
      <c r="F5662" s="208"/>
    </row>
    <row r="5663" customHeight="true" spans="1:6">
      <c r="A5663"/>
      <c r="B5663" s="242"/>
      <c r="C5663" s="208"/>
      <c r="D5663" s="208"/>
      <c r="E5663" s="208"/>
      <c r="F5663" s="208"/>
    </row>
    <row r="5664" customHeight="true" spans="1:6">
      <c r="A5664"/>
      <c r="B5664" s="242"/>
      <c r="C5664" s="208"/>
      <c r="D5664" s="208"/>
      <c r="E5664" s="208"/>
      <c r="F5664" s="208"/>
    </row>
    <row r="5665" customHeight="true" spans="1:6">
      <c r="A5665"/>
      <c r="B5665" s="242"/>
      <c r="C5665" s="208"/>
      <c r="D5665" s="208"/>
      <c r="E5665" s="208"/>
      <c r="F5665" s="208"/>
    </row>
    <row r="5666" customHeight="true" spans="1:6">
      <c r="A5666"/>
      <c r="B5666" s="242"/>
      <c r="C5666" s="208"/>
      <c r="D5666" s="208"/>
      <c r="E5666" s="208"/>
      <c r="F5666" s="208"/>
    </row>
    <row r="5667" customHeight="true" spans="1:6">
      <c r="A5667"/>
      <c r="B5667" s="242"/>
      <c r="C5667" s="208"/>
      <c r="D5667" s="208"/>
      <c r="E5667" s="208"/>
      <c r="F5667" s="208"/>
    </row>
    <row r="5668" customHeight="true" spans="1:6">
      <c r="A5668"/>
      <c r="B5668" s="242"/>
      <c r="C5668" s="208"/>
      <c r="D5668" s="208"/>
      <c r="E5668" s="208"/>
      <c r="F5668" s="208"/>
    </row>
    <row r="5669" customHeight="true" spans="1:6">
      <c r="A5669"/>
      <c r="B5669" s="242"/>
      <c r="C5669" s="208"/>
      <c r="D5669" s="208"/>
      <c r="E5669" s="208"/>
      <c r="F5669" s="208"/>
    </row>
    <row r="5670" customHeight="true" spans="1:6">
      <c r="A5670"/>
      <c r="B5670" s="242"/>
      <c r="C5670" s="208"/>
      <c r="D5670" s="208"/>
      <c r="E5670" s="208"/>
      <c r="F5670" s="208"/>
    </row>
    <row r="5671" customHeight="true" spans="1:6">
      <c r="A5671"/>
      <c r="B5671" s="242"/>
      <c r="C5671" s="208"/>
      <c r="D5671" s="208"/>
      <c r="E5671" s="208"/>
      <c r="F5671" s="208"/>
    </row>
    <row r="5672" customHeight="true" spans="1:6">
      <c r="A5672"/>
      <c r="B5672" s="242"/>
      <c r="C5672" s="208"/>
      <c r="D5672" s="208"/>
      <c r="E5672" s="208"/>
      <c r="F5672" s="208"/>
    </row>
    <row r="5673" customHeight="true" spans="1:6">
      <c r="A5673"/>
      <c r="B5673" s="242"/>
      <c r="C5673" s="208"/>
      <c r="D5673" s="208"/>
      <c r="E5673" s="208"/>
      <c r="F5673" s="208"/>
    </row>
    <row r="5674" customHeight="true" spans="1:6">
      <c r="A5674"/>
      <c r="B5674" s="242"/>
      <c r="C5674" s="208"/>
      <c r="D5674" s="208"/>
      <c r="E5674" s="208"/>
      <c r="F5674" s="208"/>
    </row>
    <row r="5675" customHeight="true" spans="1:6">
      <c r="A5675"/>
      <c r="B5675" s="242"/>
      <c r="C5675" s="208"/>
      <c r="D5675" s="208"/>
      <c r="E5675" s="208"/>
      <c r="F5675" s="208"/>
    </row>
    <row r="5676" customHeight="true" spans="1:6">
      <c r="A5676"/>
      <c r="B5676" s="242"/>
      <c r="C5676" s="208"/>
      <c r="D5676" s="208"/>
      <c r="E5676" s="208"/>
      <c r="F5676" s="208"/>
    </row>
    <row r="5677" customHeight="true" spans="1:6">
      <c r="A5677"/>
      <c r="B5677" s="242"/>
      <c r="C5677" s="208"/>
      <c r="D5677" s="208"/>
      <c r="E5677" s="208"/>
      <c r="F5677" s="208"/>
    </row>
    <row r="5678" customHeight="true" spans="1:6">
      <c r="A5678"/>
      <c r="B5678" s="242"/>
      <c r="C5678" s="208"/>
      <c r="D5678" s="208"/>
      <c r="E5678" s="208"/>
      <c r="F5678" s="208"/>
    </row>
    <row r="5679" customHeight="true" spans="1:6">
      <c r="A5679"/>
      <c r="B5679" s="242"/>
      <c r="C5679" s="208"/>
      <c r="D5679" s="208"/>
      <c r="E5679" s="208"/>
      <c r="F5679" s="208"/>
    </row>
    <row r="5680" customHeight="true" spans="1:6">
      <c r="A5680"/>
      <c r="B5680" s="242"/>
      <c r="C5680" s="208"/>
      <c r="D5680" s="208"/>
      <c r="E5680" s="208"/>
      <c r="F5680" s="208"/>
    </row>
    <row r="5681" customHeight="true" spans="1:6">
      <c r="A5681"/>
      <c r="B5681" s="242"/>
      <c r="C5681" s="208"/>
      <c r="D5681" s="208"/>
      <c r="E5681" s="208"/>
      <c r="F5681" s="208"/>
    </row>
    <row r="5682" customHeight="true" spans="1:6">
      <c r="A5682"/>
      <c r="B5682" s="242"/>
      <c r="C5682" s="208"/>
      <c r="D5682" s="208"/>
      <c r="E5682" s="208"/>
      <c r="F5682" s="208"/>
    </row>
    <row r="5683" customHeight="true" spans="1:6">
      <c r="A5683"/>
      <c r="B5683" s="242"/>
      <c r="C5683" s="208"/>
      <c r="D5683" s="208"/>
      <c r="E5683" s="208"/>
      <c r="F5683" s="208"/>
    </row>
    <row r="5684" customHeight="true" spans="1:6">
      <c r="A5684"/>
      <c r="B5684" s="242"/>
      <c r="C5684" s="208"/>
      <c r="D5684" s="208"/>
      <c r="E5684" s="208"/>
      <c r="F5684" s="208"/>
    </row>
    <row r="5685" customHeight="true" spans="1:6">
      <c r="A5685"/>
      <c r="B5685" s="242"/>
      <c r="C5685" s="208"/>
      <c r="D5685" s="208"/>
      <c r="E5685" s="208"/>
      <c r="F5685" s="208"/>
    </row>
    <row r="5686" customHeight="true" spans="1:6">
      <c r="A5686"/>
      <c r="B5686" s="242"/>
      <c r="C5686" s="208"/>
      <c r="D5686" s="208"/>
      <c r="E5686" s="208"/>
      <c r="F5686" s="208"/>
    </row>
    <row r="5687" customHeight="true" spans="1:6">
      <c r="A5687"/>
      <c r="B5687" s="242"/>
      <c r="C5687" s="208"/>
      <c r="D5687" s="208"/>
      <c r="E5687" s="208"/>
      <c r="F5687" s="208"/>
    </row>
    <row r="5688" customHeight="true" spans="1:6">
      <c r="A5688"/>
      <c r="B5688" s="242"/>
      <c r="C5688" s="208"/>
      <c r="D5688" s="208"/>
      <c r="E5688" s="208"/>
      <c r="F5688" s="208"/>
    </row>
    <row r="5689" customHeight="true" spans="1:6">
      <c r="A5689"/>
      <c r="B5689" s="242"/>
      <c r="C5689" s="208"/>
      <c r="D5689" s="208"/>
      <c r="E5689" s="208"/>
      <c r="F5689" s="208"/>
    </row>
    <row r="5690" customHeight="true" spans="1:6">
      <c r="A5690"/>
      <c r="B5690" s="242"/>
      <c r="C5690" s="208"/>
      <c r="D5690" s="208"/>
      <c r="E5690" s="208"/>
      <c r="F5690" s="208"/>
    </row>
    <row r="5691" customHeight="true" spans="1:6">
      <c r="A5691"/>
      <c r="B5691" s="242"/>
      <c r="C5691" s="208"/>
      <c r="D5691" s="208"/>
      <c r="E5691" s="208"/>
      <c r="F5691" s="208"/>
    </row>
    <row r="5692" customHeight="true" spans="1:6">
      <c r="A5692"/>
      <c r="B5692" s="242"/>
      <c r="C5692" s="208"/>
      <c r="D5692" s="208"/>
      <c r="E5692" s="208"/>
      <c r="F5692" s="208"/>
    </row>
    <row r="5693" customHeight="true" spans="1:6">
      <c r="A5693"/>
      <c r="B5693" s="242"/>
      <c r="C5693" s="208"/>
      <c r="D5693" s="208"/>
      <c r="E5693" s="208"/>
      <c r="F5693" s="208"/>
    </row>
    <row r="5694" customHeight="true" spans="1:6">
      <c r="A5694"/>
      <c r="B5694" s="242"/>
      <c r="C5694" s="208"/>
      <c r="D5694" s="208"/>
      <c r="E5694" s="208"/>
      <c r="F5694" s="208"/>
    </row>
    <row r="5695" customHeight="true" spans="1:6">
      <c r="A5695"/>
      <c r="B5695" s="242"/>
      <c r="C5695" s="208"/>
      <c r="D5695" s="208"/>
      <c r="E5695" s="208"/>
      <c r="F5695" s="208"/>
    </row>
    <row r="5696" customHeight="true" spans="1:6">
      <c r="A5696"/>
      <c r="B5696" s="242"/>
      <c r="C5696" s="208"/>
      <c r="D5696" s="208"/>
      <c r="E5696" s="208"/>
      <c r="F5696" s="208"/>
    </row>
    <row r="5697" customHeight="true" spans="1:6">
      <c r="A5697"/>
      <c r="B5697" s="242"/>
      <c r="C5697" s="208"/>
      <c r="D5697" s="208"/>
      <c r="E5697" s="208"/>
      <c r="F5697" s="208"/>
    </row>
    <row r="5698" customHeight="true" spans="1:6">
      <c r="A5698"/>
      <c r="B5698" s="242"/>
      <c r="C5698" s="208"/>
      <c r="D5698" s="208"/>
      <c r="E5698" s="208"/>
      <c r="F5698" s="208"/>
    </row>
    <row r="5699" customHeight="true" spans="1:6">
      <c r="A5699"/>
      <c r="B5699" s="242"/>
      <c r="C5699" s="208"/>
      <c r="D5699" s="208"/>
      <c r="E5699" s="208"/>
      <c r="F5699" s="208"/>
    </row>
    <row r="5700" customHeight="true" spans="1:6">
      <c r="A5700"/>
      <c r="B5700" s="242"/>
      <c r="C5700" s="208"/>
      <c r="D5700" s="208"/>
      <c r="E5700" s="208"/>
      <c r="F5700" s="208"/>
    </row>
    <row r="5701" customHeight="true" spans="1:6">
      <c r="A5701"/>
      <c r="B5701" s="242"/>
      <c r="C5701" s="208"/>
      <c r="D5701" s="208"/>
      <c r="E5701" s="208"/>
      <c r="F5701" s="208"/>
    </row>
    <row r="5702" customHeight="true" spans="1:6">
      <c r="A5702"/>
      <c r="B5702" s="242"/>
      <c r="C5702" s="208"/>
      <c r="D5702" s="208"/>
      <c r="E5702" s="208"/>
      <c r="F5702" s="208"/>
    </row>
    <row r="5703" customHeight="true" spans="1:6">
      <c r="A5703"/>
      <c r="B5703" s="242"/>
      <c r="C5703" s="208"/>
      <c r="D5703" s="208"/>
      <c r="E5703" s="208"/>
      <c r="F5703" s="208"/>
    </row>
    <row r="5704" customHeight="true" spans="1:6">
      <c r="A5704"/>
      <c r="B5704" s="242"/>
      <c r="C5704" s="208"/>
      <c r="D5704" s="208"/>
      <c r="E5704" s="208"/>
      <c r="F5704" s="208"/>
    </row>
    <row r="5705" customHeight="true" spans="1:6">
      <c r="A5705"/>
      <c r="B5705" s="242"/>
      <c r="C5705" s="208"/>
      <c r="D5705" s="208"/>
      <c r="E5705" s="208"/>
      <c r="F5705" s="208"/>
    </row>
    <row r="5706" customHeight="true" spans="1:6">
      <c r="A5706"/>
      <c r="B5706" s="242"/>
      <c r="C5706" s="208"/>
      <c r="D5706" s="208"/>
      <c r="E5706" s="208"/>
      <c r="F5706" s="208"/>
    </row>
    <row r="5707" customHeight="true" spans="1:6">
      <c r="A5707"/>
      <c r="B5707" s="242"/>
      <c r="C5707" s="208"/>
      <c r="D5707" s="208"/>
      <c r="E5707" s="208"/>
      <c r="F5707" s="208"/>
    </row>
    <row r="5708" customHeight="true" spans="1:6">
      <c r="A5708"/>
      <c r="B5708" s="242"/>
      <c r="C5708" s="208"/>
      <c r="D5708" s="208"/>
      <c r="E5708" s="208"/>
      <c r="F5708" s="208"/>
    </row>
    <row r="5709" customHeight="true" spans="1:6">
      <c r="A5709"/>
      <c r="B5709" s="242"/>
      <c r="C5709" s="208"/>
      <c r="D5709" s="208"/>
      <c r="E5709" s="208"/>
      <c r="F5709" s="208"/>
    </row>
    <row r="5710" customHeight="true" spans="1:6">
      <c r="A5710"/>
      <c r="B5710" s="242"/>
      <c r="C5710" s="208"/>
      <c r="D5710" s="208"/>
      <c r="E5710" s="208"/>
      <c r="F5710" s="208"/>
    </row>
    <row r="5711" customHeight="true" spans="1:6">
      <c r="A5711"/>
      <c r="B5711" s="242"/>
      <c r="C5711" s="208"/>
      <c r="D5711" s="208"/>
      <c r="E5711" s="208"/>
      <c r="F5711" s="208"/>
    </row>
    <row r="5712" customHeight="true" spans="1:6">
      <c r="A5712"/>
      <c r="B5712" s="242"/>
      <c r="C5712" s="208"/>
      <c r="D5712" s="208"/>
      <c r="E5712" s="208"/>
      <c r="F5712" s="208"/>
    </row>
    <row r="5713" customHeight="true" spans="1:6">
      <c r="A5713"/>
      <c r="B5713" s="242"/>
      <c r="C5713" s="208"/>
      <c r="D5713" s="208"/>
      <c r="E5713" s="208"/>
      <c r="F5713" s="208"/>
    </row>
    <row r="5714" customHeight="true" spans="1:6">
      <c r="A5714"/>
      <c r="B5714" s="242"/>
      <c r="C5714" s="208"/>
      <c r="D5714" s="208"/>
      <c r="E5714" s="208"/>
      <c r="F5714" s="208"/>
    </row>
    <row r="5715" customHeight="true" spans="1:6">
      <c r="A5715"/>
      <c r="B5715" s="242"/>
      <c r="C5715" s="208"/>
      <c r="D5715" s="208"/>
      <c r="E5715" s="208"/>
      <c r="F5715" s="208"/>
    </row>
    <row r="5716" customHeight="true" spans="1:6">
      <c r="A5716"/>
      <c r="B5716" s="242"/>
      <c r="C5716" s="208"/>
      <c r="D5716" s="208"/>
      <c r="E5716" s="208"/>
      <c r="F5716" s="208"/>
    </row>
    <row r="5717" customHeight="true" spans="1:6">
      <c r="A5717"/>
      <c r="B5717" s="242"/>
      <c r="C5717" s="208"/>
      <c r="D5717" s="208"/>
      <c r="E5717" s="208"/>
      <c r="F5717" s="208"/>
    </row>
    <row r="5718" customHeight="true" spans="1:6">
      <c r="A5718"/>
      <c r="B5718" s="242"/>
      <c r="C5718" s="208"/>
      <c r="D5718" s="208"/>
      <c r="E5718" s="208"/>
      <c r="F5718" s="208"/>
    </row>
    <row r="5719" customHeight="true" spans="1:6">
      <c r="A5719"/>
      <c r="B5719" s="242"/>
      <c r="C5719" s="208"/>
      <c r="D5719" s="208"/>
      <c r="E5719" s="208"/>
      <c r="F5719" s="208"/>
    </row>
    <row r="5720" customHeight="true" spans="1:6">
      <c r="A5720"/>
      <c r="B5720" s="242"/>
      <c r="C5720" s="208"/>
      <c r="D5720" s="208"/>
      <c r="E5720" s="208"/>
      <c r="F5720" s="208"/>
    </row>
    <row r="5721" customHeight="true" spans="1:6">
      <c r="A5721"/>
      <c r="B5721" s="242"/>
      <c r="C5721" s="208"/>
      <c r="D5721" s="208"/>
      <c r="E5721" s="208"/>
      <c r="F5721" s="208"/>
    </row>
    <row r="5722" customHeight="true" spans="1:6">
      <c r="A5722"/>
      <c r="B5722" s="242"/>
      <c r="C5722" s="208"/>
      <c r="D5722" s="208"/>
      <c r="E5722" s="208"/>
      <c r="F5722" s="208"/>
    </row>
    <row r="5723" customHeight="true" spans="1:6">
      <c r="A5723"/>
      <c r="B5723" s="242"/>
      <c r="C5723" s="208"/>
      <c r="D5723" s="208"/>
      <c r="E5723" s="208"/>
      <c r="F5723" s="208"/>
    </row>
    <row r="5724" customHeight="true" spans="1:6">
      <c r="A5724"/>
      <c r="B5724" s="242"/>
      <c r="C5724" s="208"/>
      <c r="D5724" s="208"/>
      <c r="E5724" s="208"/>
      <c r="F5724" s="208"/>
    </row>
    <row r="5725" customHeight="true" spans="1:6">
      <c r="A5725"/>
      <c r="B5725" s="242"/>
      <c r="C5725" s="208"/>
      <c r="D5725" s="208"/>
      <c r="E5725" s="208"/>
      <c r="F5725" s="208"/>
    </row>
    <row r="5726" customHeight="true" spans="1:6">
      <c r="A5726"/>
      <c r="B5726" s="242"/>
      <c r="C5726" s="208"/>
      <c r="D5726" s="208"/>
      <c r="E5726" s="208"/>
      <c r="F5726" s="208"/>
    </row>
    <row r="5727" customHeight="true" spans="1:6">
      <c r="A5727"/>
      <c r="B5727" s="242"/>
      <c r="C5727" s="208"/>
      <c r="D5727" s="208"/>
      <c r="E5727" s="208"/>
      <c r="F5727" s="208"/>
    </row>
    <row r="5728" customHeight="true" spans="1:6">
      <c r="A5728"/>
      <c r="B5728" s="242"/>
      <c r="C5728" s="208"/>
      <c r="D5728" s="208"/>
      <c r="E5728" s="208"/>
      <c r="F5728" s="208"/>
    </row>
    <row r="5729" customHeight="true" spans="1:6">
      <c r="A5729"/>
      <c r="B5729" s="242"/>
      <c r="C5729" s="208"/>
      <c r="D5729" s="208"/>
      <c r="E5729" s="208"/>
      <c r="F5729" s="208"/>
    </row>
    <row r="5730" customHeight="true" spans="1:6">
      <c r="A5730"/>
      <c r="B5730" s="242"/>
      <c r="C5730" s="208"/>
      <c r="D5730" s="208"/>
      <c r="E5730" s="208"/>
      <c r="F5730" s="208"/>
    </row>
    <row r="5731" customHeight="true" spans="1:6">
      <c r="A5731"/>
      <c r="B5731" s="242"/>
      <c r="C5731" s="208"/>
      <c r="D5731" s="208"/>
      <c r="E5731" s="208"/>
      <c r="F5731" s="208"/>
    </row>
    <row r="5732" customHeight="true" spans="1:6">
      <c r="A5732"/>
      <c r="B5732" s="242"/>
      <c r="C5732" s="208"/>
      <c r="D5732" s="208"/>
      <c r="E5732" s="208"/>
      <c r="F5732" s="208"/>
    </row>
    <row r="5733" customHeight="true" spans="1:6">
      <c r="A5733"/>
      <c r="B5733" s="242"/>
      <c r="C5733" s="208"/>
      <c r="D5733" s="208"/>
      <c r="E5733" s="208"/>
      <c r="F5733" s="208"/>
    </row>
    <row r="5734" customHeight="true" spans="1:6">
      <c r="A5734"/>
      <c r="B5734" s="242"/>
      <c r="C5734" s="208"/>
      <c r="D5734" s="208"/>
      <c r="E5734" s="208"/>
      <c r="F5734" s="208"/>
    </row>
    <row r="5735" customHeight="true" spans="1:6">
      <c r="A5735"/>
      <c r="B5735" s="242"/>
      <c r="C5735" s="208"/>
      <c r="D5735" s="208"/>
      <c r="E5735" s="208"/>
      <c r="F5735" s="208"/>
    </row>
    <row r="5736" customHeight="true" spans="1:6">
      <c r="A5736"/>
      <c r="B5736" s="242"/>
      <c r="C5736" s="208"/>
      <c r="D5736" s="208"/>
      <c r="E5736" s="208"/>
      <c r="F5736" s="208"/>
    </row>
    <row r="5737" customHeight="true" spans="1:6">
      <c r="A5737"/>
      <c r="B5737" s="242"/>
      <c r="C5737" s="208"/>
      <c r="D5737" s="208"/>
      <c r="E5737" s="208"/>
      <c r="F5737" s="208"/>
    </row>
    <row r="5738" customHeight="true" spans="1:6">
      <c r="A5738"/>
      <c r="B5738" s="242"/>
      <c r="C5738" s="208"/>
      <c r="D5738" s="208"/>
      <c r="E5738" s="208"/>
      <c r="F5738" s="208"/>
    </row>
    <row r="5739" customHeight="true" spans="1:6">
      <c r="A5739"/>
      <c r="B5739" s="242"/>
      <c r="C5739" s="208"/>
      <c r="D5739" s="208"/>
      <c r="E5739" s="208"/>
      <c r="F5739" s="208"/>
    </row>
    <row r="5740" customHeight="true" spans="1:6">
      <c r="A5740"/>
      <c r="B5740" s="242"/>
      <c r="C5740" s="208"/>
      <c r="D5740" s="208"/>
      <c r="E5740" s="208"/>
      <c r="F5740" s="208"/>
    </row>
    <row r="5741" customHeight="true" spans="1:6">
      <c r="A5741"/>
      <c r="B5741" s="242"/>
      <c r="C5741" s="208"/>
      <c r="D5741" s="208"/>
      <c r="E5741" s="208"/>
      <c r="F5741" s="208"/>
    </row>
    <row r="5742" customHeight="true" spans="1:6">
      <c r="A5742"/>
      <c r="B5742" s="242"/>
      <c r="C5742" s="208"/>
      <c r="D5742" s="208"/>
      <c r="E5742" s="208"/>
      <c r="F5742" s="208"/>
    </row>
    <row r="5743" customHeight="true" spans="1:6">
      <c r="A5743"/>
      <c r="B5743" s="242"/>
      <c r="C5743" s="208"/>
      <c r="D5743" s="208"/>
      <c r="E5743" s="208"/>
      <c r="F5743" s="208"/>
    </row>
    <row r="5744" customHeight="true" spans="1:6">
      <c r="A5744"/>
      <c r="B5744" s="242"/>
      <c r="C5744" s="208"/>
      <c r="D5744" s="208"/>
      <c r="E5744" s="208"/>
      <c r="F5744" s="208"/>
    </row>
    <row r="5745" customHeight="true" spans="1:6">
      <c r="A5745"/>
      <c r="B5745" s="242"/>
      <c r="C5745" s="208"/>
      <c r="D5745" s="208"/>
      <c r="E5745" s="208"/>
      <c r="F5745" s="208"/>
    </row>
    <row r="5746" customHeight="true" spans="1:6">
      <c r="A5746"/>
      <c r="B5746" s="242"/>
      <c r="C5746" s="208"/>
      <c r="D5746" s="208"/>
      <c r="E5746" s="208"/>
      <c r="F5746" s="208"/>
    </row>
    <row r="5747" customHeight="true" spans="1:6">
      <c r="A5747"/>
      <c r="B5747" s="242"/>
      <c r="C5747" s="208"/>
      <c r="D5747" s="208"/>
      <c r="E5747" s="208"/>
      <c r="F5747" s="208"/>
    </row>
    <row r="5748" customHeight="true" spans="1:6">
      <c r="A5748"/>
      <c r="B5748" s="242"/>
      <c r="C5748" s="208"/>
      <c r="D5748" s="208"/>
      <c r="E5748" s="208"/>
      <c r="F5748" s="208"/>
    </row>
    <row r="5749" customHeight="true" spans="1:6">
      <c r="A5749"/>
      <c r="B5749" s="242"/>
      <c r="C5749" s="208"/>
      <c r="D5749" s="208"/>
      <c r="E5749" s="208"/>
      <c r="F5749" s="208"/>
    </row>
    <row r="5750" customHeight="true" spans="1:6">
      <c r="A5750"/>
      <c r="B5750" s="242"/>
      <c r="C5750" s="208"/>
      <c r="D5750" s="208"/>
      <c r="E5750" s="208"/>
      <c r="F5750" s="208"/>
    </row>
    <row r="5751" customHeight="true" spans="1:6">
      <c r="A5751"/>
      <c r="B5751" s="242"/>
      <c r="C5751" s="208"/>
      <c r="D5751" s="208"/>
      <c r="E5751" s="208"/>
      <c r="F5751" s="208"/>
    </row>
    <row r="5752" customHeight="true" spans="1:6">
      <c r="A5752"/>
      <c r="B5752" s="242"/>
      <c r="C5752" s="208"/>
      <c r="D5752" s="208"/>
      <c r="E5752" s="208"/>
      <c r="F5752" s="208"/>
    </row>
    <row r="5753" customHeight="true" spans="1:6">
      <c r="A5753"/>
      <c r="B5753" s="242"/>
      <c r="C5753" s="208"/>
      <c r="D5753" s="208"/>
      <c r="E5753" s="208"/>
      <c r="F5753" s="208"/>
    </row>
    <row r="5754" customHeight="true" spans="1:6">
      <c r="A5754"/>
      <c r="B5754" s="242"/>
      <c r="C5754" s="208"/>
      <c r="D5754" s="208"/>
      <c r="E5754" s="208"/>
      <c r="F5754" s="208"/>
    </row>
    <row r="5755" customHeight="true" spans="1:6">
      <c r="A5755"/>
      <c r="B5755" s="242"/>
      <c r="C5755" s="208"/>
      <c r="D5755" s="208"/>
      <c r="E5755" s="208"/>
      <c r="F5755" s="208"/>
    </row>
    <row r="5756" customHeight="true" spans="1:6">
      <c r="A5756"/>
      <c r="B5756" s="242"/>
      <c r="C5756" s="208"/>
      <c r="D5756" s="208"/>
      <c r="E5756" s="208"/>
      <c r="F5756" s="208"/>
    </row>
    <row r="5757" customHeight="true" spans="1:6">
      <c r="A5757"/>
      <c r="B5757" s="242"/>
      <c r="C5757" s="208"/>
      <c r="D5757" s="208"/>
      <c r="E5757" s="208"/>
      <c r="F5757" s="208"/>
    </row>
    <row r="5758" customHeight="true" spans="1:6">
      <c r="A5758"/>
      <c r="B5758" s="242"/>
      <c r="C5758" s="208"/>
      <c r="D5758" s="208"/>
      <c r="E5758" s="208"/>
      <c r="F5758" s="208"/>
    </row>
    <row r="5759" customHeight="true" spans="1:6">
      <c r="A5759"/>
      <c r="B5759" s="242"/>
      <c r="C5759" s="208"/>
      <c r="D5759" s="208"/>
      <c r="E5759" s="208"/>
      <c r="F5759" s="208"/>
    </row>
    <row r="5760" customHeight="true" spans="1:6">
      <c r="A5760"/>
      <c r="B5760" s="242"/>
      <c r="C5760" s="208"/>
      <c r="D5760" s="208"/>
      <c r="E5760" s="208"/>
      <c r="F5760" s="208"/>
    </row>
    <row r="5761" customHeight="true" spans="1:6">
      <c r="A5761"/>
      <c r="B5761" s="242"/>
      <c r="C5761" s="208"/>
      <c r="D5761" s="208"/>
      <c r="E5761" s="208"/>
      <c r="F5761" s="208"/>
    </row>
    <row r="5762" customHeight="true" spans="1:6">
      <c r="A5762"/>
      <c r="B5762" s="242"/>
      <c r="C5762" s="208"/>
      <c r="D5762" s="208"/>
      <c r="E5762" s="208"/>
      <c r="F5762" s="208"/>
    </row>
    <row r="5763" customHeight="true" spans="1:6">
      <c r="A5763"/>
      <c r="B5763" s="242"/>
      <c r="C5763" s="208"/>
      <c r="D5763" s="208"/>
      <c r="E5763" s="208"/>
      <c r="F5763" s="208"/>
    </row>
    <row r="5764" customHeight="true" spans="1:6">
      <c r="A5764"/>
      <c r="B5764" s="242"/>
      <c r="C5764" s="208"/>
      <c r="D5764" s="208"/>
      <c r="E5764" s="208"/>
      <c r="F5764" s="208"/>
    </row>
    <row r="5765" customHeight="true" spans="1:6">
      <c r="A5765"/>
      <c r="B5765" s="242"/>
      <c r="C5765" s="208"/>
      <c r="D5765" s="208"/>
      <c r="E5765" s="208"/>
      <c r="F5765" s="208"/>
    </row>
    <row r="5766" customHeight="true" spans="1:6">
      <c r="A5766"/>
      <c r="B5766" s="242"/>
      <c r="C5766" s="208"/>
      <c r="D5766" s="208"/>
      <c r="E5766" s="208"/>
      <c r="F5766" s="208"/>
    </row>
    <row r="5767" customHeight="true" spans="1:6">
      <c r="A5767"/>
      <c r="B5767" s="242"/>
      <c r="C5767" s="208"/>
      <c r="D5767" s="208"/>
      <c r="E5767" s="208"/>
      <c r="F5767" s="208"/>
    </row>
    <row r="5768" customHeight="true" spans="1:6">
      <c r="A5768"/>
      <c r="B5768" s="242"/>
      <c r="C5768" s="208"/>
      <c r="D5768" s="208"/>
      <c r="E5768" s="208"/>
      <c r="F5768" s="208"/>
    </row>
    <row r="5769" customHeight="true" spans="1:6">
      <c r="A5769"/>
      <c r="B5769" s="242"/>
      <c r="C5769" s="208"/>
      <c r="D5769" s="208"/>
      <c r="E5769" s="208"/>
      <c r="F5769" s="208"/>
    </row>
    <row r="5770" customHeight="true" spans="1:6">
      <c r="A5770"/>
      <c r="B5770" s="242"/>
      <c r="C5770" s="208"/>
      <c r="D5770" s="208"/>
      <c r="E5770" s="208"/>
      <c r="F5770" s="208"/>
    </row>
    <row r="5771" customHeight="true" spans="1:6">
      <c r="A5771"/>
      <c r="B5771" s="242"/>
      <c r="C5771" s="208"/>
      <c r="D5771" s="208"/>
      <c r="E5771" s="208"/>
      <c r="F5771" s="208"/>
    </row>
    <row r="5772" customHeight="true" spans="1:6">
      <c r="A5772"/>
      <c r="B5772" s="242"/>
      <c r="C5772" s="208"/>
      <c r="D5772" s="208"/>
      <c r="E5772" s="208"/>
      <c r="F5772" s="208"/>
    </row>
    <row r="5773" customHeight="true" spans="1:6">
      <c r="A5773"/>
      <c r="B5773" s="242"/>
      <c r="C5773" s="208"/>
      <c r="D5773" s="208"/>
      <c r="E5773" s="208"/>
      <c r="F5773" s="208"/>
    </row>
    <row r="5774" customHeight="true" spans="1:6">
      <c r="A5774"/>
      <c r="B5774" s="242"/>
      <c r="C5774" s="208"/>
      <c r="D5774" s="208"/>
      <c r="E5774" s="208"/>
      <c r="F5774" s="208"/>
    </row>
    <row r="5775" customHeight="true" spans="1:6">
      <c r="A5775"/>
      <c r="B5775" s="242"/>
      <c r="C5775" s="208"/>
      <c r="D5775" s="208"/>
      <c r="E5775" s="208"/>
      <c r="F5775" s="208"/>
    </row>
    <row r="5776" customHeight="true" spans="1:6">
      <c r="A5776"/>
      <c r="B5776" s="242"/>
      <c r="C5776" s="208"/>
      <c r="D5776" s="208"/>
      <c r="E5776" s="208"/>
      <c r="F5776" s="208"/>
    </row>
    <row r="5777" customHeight="true" spans="1:6">
      <c r="A5777"/>
      <c r="B5777" s="242"/>
      <c r="C5777" s="208"/>
      <c r="D5777" s="208"/>
      <c r="E5777" s="208"/>
      <c r="F5777" s="208"/>
    </row>
    <row r="5778" customHeight="true" spans="1:6">
      <c r="A5778"/>
      <c r="B5778" s="242"/>
      <c r="C5778" s="208"/>
      <c r="D5778" s="208"/>
      <c r="E5778" s="208"/>
      <c r="F5778" s="208"/>
    </row>
    <row r="5779" customHeight="true" spans="1:6">
      <c r="A5779"/>
      <c r="B5779" s="242"/>
      <c r="C5779" s="208"/>
      <c r="D5779" s="208"/>
      <c r="E5779" s="208"/>
      <c r="F5779" s="208"/>
    </row>
    <row r="5780" customHeight="true" spans="1:6">
      <c r="A5780"/>
      <c r="B5780" s="242"/>
      <c r="C5780" s="208"/>
      <c r="D5780" s="208"/>
      <c r="E5780" s="208"/>
      <c r="F5780" s="208"/>
    </row>
    <row r="5781" customHeight="true" spans="1:6">
      <c r="A5781"/>
      <c r="B5781" s="242"/>
      <c r="C5781" s="208"/>
      <c r="D5781" s="208"/>
      <c r="E5781" s="208"/>
      <c r="F5781" s="208"/>
    </row>
    <row r="5782" customHeight="true" spans="1:6">
      <c r="A5782"/>
      <c r="B5782" s="242"/>
      <c r="C5782" s="208"/>
      <c r="D5782" s="208"/>
      <c r="E5782" s="208"/>
      <c r="F5782" s="208"/>
    </row>
    <row r="5783" customHeight="true" spans="1:6">
      <c r="A5783"/>
      <c r="B5783" s="242"/>
      <c r="C5783" s="208"/>
      <c r="D5783" s="208"/>
      <c r="E5783" s="208"/>
      <c r="F5783" s="208"/>
    </row>
    <row r="5784" customHeight="true" spans="1:6">
      <c r="A5784"/>
      <c r="B5784" s="242"/>
      <c r="C5784" s="208"/>
      <c r="D5784" s="208"/>
      <c r="E5784" s="208"/>
      <c r="F5784" s="208"/>
    </row>
    <row r="5785" customHeight="true" spans="1:6">
      <c r="A5785"/>
      <c r="B5785" s="242"/>
      <c r="C5785" s="208"/>
      <c r="D5785" s="208"/>
      <c r="E5785" s="208"/>
      <c r="F5785" s="208"/>
    </row>
    <row r="5786" customHeight="true" spans="1:6">
      <c r="A5786"/>
      <c r="B5786" s="242"/>
      <c r="C5786" s="208"/>
      <c r="D5786" s="208"/>
      <c r="E5786" s="208"/>
      <c r="F5786" s="208"/>
    </row>
    <row r="5787" customHeight="true" spans="1:6">
      <c r="A5787"/>
      <c r="B5787" s="242"/>
      <c r="C5787" s="208"/>
      <c r="D5787" s="208"/>
      <c r="E5787" s="208"/>
      <c r="F5787" s="208"/>
    </row>
    <row r="5788" customHeight="true" spans="1:6">
      <c r="A5788"/>
      <c r="B5788" s="242"/>
      <c r="C5788" s="208"/>
      <c r="D5788" s="208"/>
      <c r="E5788" s="208"/>
      <c r="F5788" s="208"/>
    </row>
    <row r="5789" customHeight="true" spans="1:6">
      <c r="A5789"/>
      <c r="B5789" s="242"/>
      <c r="C5789" s="208"/>
      <c r="D5789" s="208"/>
      <c r="E5789" s="208"/>
      <c r="F5789" s="208"/>
    </row>
    <row r="5790" customHeight="true" spans="1:6">
      <c r="A5790"/>
      <c r="B5790" s="242"/>
      <c r="C5790" s="208"/>
      <c r="D5790" s="208"/>
      <c r="E5790" s="208"/>
      <c r="F5790" s="208"/>
    </row>
    <row r="5791" customHeight="true" spans="1:6">
      <c r="A5791"/>
      <c r="B5791" s="242"/>
      <c r="C5791" s="208"/>
      <c r="D5791" s="208"/>
      <c r="E5791" s="208"/>
      <c r="F5791" s="208"/>
    </row>
    <row r="5792" customHeight="true" spans="1:6">
      <c r="A5792"/>
      <c r="B5792" s="242"/>
      <c r="C5792" s="208"/>
      <c r="D5792" s="208"/>
      <c r="E5792" s="208"/>
      <c r="F5792" s="208"/>
    </row>
    <row r="5793" customHeight="true" spans="1:6">
      <c r="A5793"/>
      <c r="B5793" s="242"/>
      <c r="C5793" s="208"/>
      <c r="D5793" s="208"/>
      <c r="E5793" s="208"/>
      <c r="F5793" s="208"/>
    </row>
    <row r="5794" customHeight="true" spans="1:6">
      <c r="A5794"/>
      <c r="B5794" s="242"/>
      <c r="C5794" s="208"/>
      <c r="D5794" s="208"/>
      <c r="E5794" s="208"/>
      <c r="F5794" s="208"/>
    </row>
    <row r="5795" customHeight="true" spans="1:6">
      <c r="A5795"/>
      <c r="B5795" s="242"/>
      <c r="C5795" s="208"/>
      <c r="D5795" s="208"/>
      <c r="E5795" s="208"/>
      <c r="F5795" s="208"/>
    </row>
    <row r="5796" customHeight="true" spans="1:6">
      <c r="A5796"/>
      <c r="B5796" s="242"/>
      <c r="C5796" s="208"/>
      <c r="D5796" s="208"/>
      <c r="E5796" s="208"/>
      <c r="F5796" s="208"/>
    </row>
    <row r="5797" customHeight="true" spans="1:6">
      <c r="A5797"/>
      <c r="B5797" s="242"/>
      <c r="C5797" s="208"/>
      <c r="D5797" s="208"/>
      <c r="E5797" s="208"/>
      <c r="F5797" s="208"/>
    </row>
    <row r="5798" customHeight="true" spans="1:6">
      <c r="A5798"/>
      <c r="B5798" s="242"/>
      <c r="C5798" s="208"/>
      <c r="D5798" s="208"/>
      <c r="E5798" s="208"/>
      <c r="F5798" s="208"/>
    </row>
    <row r="5799" customHeight="true" spans="1:6">
      <c r="A5799"/>
      <c r="B5799" s="242"/>
      <c r="C5799" s="208"/>
      <c r="D5799" s="208"/>
      <c r="E5799" s="208"/>
      <c r="F5799" s="208"/>
    </row>
    <row r="5800" customHeight="true" spans="1:6">
      <c r="A5800"/>
      <c r="B5800" s="242"/>
      <c r="C5800" s="208"/>
      <c r="D5800" s="208"/>
      <c r="E5800" s="208"/>
      <c r="F5800" s="208"/>
    </row>
    <row r="5801" customHeight="true" spans="1:6">
      <c r="A5801"/>
      <c r="B5801" s="242"/>
      <c r="C5801" s="208"/>
      <c r="D5801" s="208"/>
      <c r="E5801" s="208"/>
      <c r="F5801" s="208"/>
    </row>
    <row r="5802" customHeight="true" spans="1:6">
      <c r="A5802"/>
      <c r="B5802" s="242"/>
      <c r="C5802" s="208"/>
      <c r="D5802" s="208"/>
      <c r="E5802" s="208"/>
      <c r="F5802" s="208"/>
    </row>
    <row r="5803" customHeight="true" spans="1:6">
      <c r="A5803"/>
      <c r="B5803" s="242"/>
      <c r="C5803" s="208"/>
      <c r="D5803" s="208"/>
      <c r="E5803" s="208"/>
      <c r="F5803" s="208"/>
    </row>
    <row r="5804" customHeight="true" spans="1:6">
      <c r="A5804"/>
      <c r="B5804" s="242"/>
      <c r="C5804" s="208"/>
      <c r="D5804" s="208"/>
      <c r="E5804" s="208"/>
      <c r="F5804" s="208"/>
    </row>
    <row r="5805" customHeight="true" spans="1:6">
      <c r="A5805"/>
      <c r="B5805" s="242"/>
      <c r="C5805" s="208"/>
      <c r="D5805" s="208"/>
      <c r="E5805" s="208"/>
      <c r="F5805" s="208"/>
    </row>
    <row r="5806" customHeight="true" spans="1:6">
      <c r="A5806"/>
      <c r="B5806" s="242"/>
      <c r="C5806" s="208"/>
      <c r="D5806" s="208"/>
      <c r="E5806" s="208"/>
      <c r="F5806" s="208"/>
    </row>
    <row r="5807" customHeight="true" spans="1:6">
      <c r="A5807"/>
      <c r="B5807" s="242"/>
      <c r="C5807" s="208"/>
      <c r="D5807" s="208"/>
      <c r="E5807" s="208"/>
      <c r="F5807" s="208"/>
    </row>
    <row r="5808" customHeight="true" spans="1:6">
      <c r="A5808"/>
      <c r="B5808" s="242"/>
      <c r="C5808" s="208"/>
      <c r="D5808" s="208"/>
      <c r="E5808" s="208"/>
      <c r="F5808" s="208"/>
    </row>
    <row r="5809" customHeight="true" spans="1:6">
      <c r="A5809"/>
      <c r="B5809" s="242"/>
      <c r="C5809" s="208"/>
      <c r="D5809" s="208"/>
      <c r="E5809" s="208"/>
      <c r="F5809" s="208"/>
    </row>
    <row r="5810" customHeight="true" spans="1:6">
      <c r="A5810"/>
      <c r="B5810" s="242"/>
      <c r="C5810" s="208"/>
      <c r="D5810" s="208"/>
      <c r="E5810" s="208"/>
      <c r="F5810" s="208"/>
    </row>
    <row r="5811" customHeight="true" spans="1:6">
      <c r="A5811"/>
      <c r="B5811" s="242"/>
      <c r="C5811" s="208"/>
      <c r="D5811" s="208"/>
      <c r="E5811" s="208"/>
      <c r="F5811" s="208"/>
    </row>
    <row r="5812" customHeight="true" spans="1:6">
      <c r="A5812"/>
      <c r="B5812" s="242"/>
      <c r="C5812" s="208"/>
      <c r="D5812" s="208"/>
      <c r="E5812" s="208"/>
      <c r="F5812" s="208"/>
    </row>
    <row r="5813" customHeight="true" spans="1:6">
      <c r="A5813"/>
      <c r="B5813" s="242"/>
      <c r="C5813" s="208"/>
      <c r="D5813" s="208"/>
      <c r="E5813" s="208"/>
      <c r="F5813" s="208"/>
    </row>
    <row r="5814" customHeight="true" spans="1:6">
      <c r="A5814"/>
      <c r="B5814" s="242"/>
      <c r="C5814" s="208"/>
      <c r="D5814" s="208"/>
      <c r="E5814" s="208"/>
      <c r="F5814" s="208"/>
    </row>
    <row r="5815" customHeight="true" spans="1:6">
      <c r="A5815"/>
      <c r="B5815" s="242"/>
      <c r="C5815" s="208"/>
      <c r="D5815" s="208"/>
      <c r="E5815" s="208"/>
      <c r="F5815" s="208"/>
    </row>
    <row r="5816" customHeight="true" spans="1:6">
      <c r="A5816"/>
      <c r="B5816" s="242"/>
      <c r="C5816" s="208"/>
      <c r="D5816" s="208"/>
      <c r="E5816" s="208"/>
      <c r="F5816" s="208"/>
    </row>
    <row r="5817" customHeight="true" spans="1:6">
      <c r="A5817"/>
      <c r="B5817" s="242"/>
      <c r="C5817" s="208"/>
      <c r="D5817" s="208"/>
      <c r="E5817" s="208"/>
      <c r="F5817" s="208"/>
    </row>
    <row r="5818" customHeight="true" spans="1:6">
      <c r="A5818"/>
      <c r="B5818" s="242"/>
      <c r="C5818" s="208"/>
      <c r="D5818" s="208"/>
      <c r="E5818" s="208"/>
      <c r="F5818" s="208"/>
    </row>
    <row r="5819" customHeight="true" spans="1:6">
      <c r="A5819"/>
      <c r="B5819" s="242"/>
      <c r="C5819" s="208"/>
      <c r="D5819" s="208"/>
      <c r="E5819" s="208"/>
      <c r="F5819" s="208"/>
    </row>
    <row r="5820" customHeight="true" spans="1:6">
      <c r="A5820"/>
      <c r="B5820" s="242"/>
      <c r="C5820" s="208"/>
      <c r="D5820" s="208"/>
      <c r="E5820" s="208"/>
      <c r="F5820" s="208"/>
    </row>
    <row r="5821" customHeight="true" spans="1:6">
      <c r="A5821"/>
      <c r="B5821" s="242"/>
      <c r="C5821" s="208"/>
      <c r="D5821" s="208"/>
      <c r="E5821" s="208"/>
      <c r="F5821" s="208"/>
    </row>
    <row r="5822" customHeight="true" spans="1:6">
      <c r="A5822"/>
      <c r="B5822" s="242"/>
      <c r="C5822" s="208"/>
      <c r="D5822" s="208"/>
      <c r="E5822" s="208"/>
      <c r="F5822" s="208"/>
    </row>
    <row r="5823" customHeight="true" spans="1:6">
      <c r="A5823"/>
      <c r="B5823" s="242"/>
      <c r="C5823" s="208"/>
      <c r="D5823" s="208"/>
      <c r="E5823" s="208"/>
      <c r="F5823" s="208"/>
    </row>
    <row r="5824" customHeight="true" spans="1:6">
      <c r="A5824"/>
      <c r="B5824" s="242"/>
      <c r="C5824" s="208"/>
      <c r="D5824" s="208"/>
      <c r="E5824" s="208"/>
      <c r="F5824" s="208"/>
    </row>
    <row r="5825" customHeight="true" spans="1:6">
      <c r="A5825"/>
      <c r="B5825" s="242"/>
      <c r="C5825" s="208"/>
      <c r="D5825" s="208"/>
      <c r="E5825" s="208"/>
      <c r="F5825" s="208"/>
    </row>
    <row r="5826" customHeight="true" spans="1:6">
      <c r="A5826"/>
      <c r="B5826" s="242"/>
      <c r="C5826" s="208"/>
      <c r="D5826" s="208"/>
      <c r="E5826" s="208"/>
      <c r="F5826" s="208"/>
    </row>
    <row r="5827" customHeight="true" spans="1:6">
      <c r="A5827"/>
      <c r="B5827" s="242"/>
      <c r="C5827" s="208"/>
      <c r="D5827" s="208"/>
      <c r="E5827" s="208"/>
      <c r="F5827" s="208"/>
    </row>
    <row r="5828" customHeight="true" spans="1:6">
      <c r="A5828"/>
      <c r="B5828" s="242"/>
      <c r="C5828" s="208"/>
      <c r="D5828" s="208"/>
      <c r="E5828" s="208"/>
      <c r="F5828" s="208"/>
    </row>
    <row r="5829" customHeight="true" spans="1:6">
      <c r="A5829"/>
      <c r="B5829" s="242"/>
      <c r="C5829" s="208"/>
      <c r="D5829" s="208"/>
      <c r="E5829" s="208"/>
      <c r="F5829" s="208"/>
    </row>
    <row r="5830" customHeight="true" spans="1:6">
      <c r="A5830"/>
      <c r="B5830" s="242"/>
      <c r="C5830" s="208"/>
      <c r="D5830" s="208"/>
      <c r="E5830" s="208"/>
      <c r="F5830" s="208"/>
    </row>
    <row r="5831" customHeight="true" spans="1:6">
      <c r="A5831"/>
      <c r="B5831" s="242"/>
      <c r="C5831" s="208"/>
      <c r="D5831" s="208"/>
      <c r="E5831" s="208"/>
      <c r="F5831" s="208"/>
    </row>
    <row r="5832" customHeight="true" spans="1:6">
      <c r="A5832"/>
      <c r="B5832" s="242"/>
      <c r="C5832" s="208"/>
      <c r="D5832" s="208"/>
      <c r="E5832" s="208"/>
      <c r="F5832" s="208"/>
    </row>
    <row r="5833" customHeight="true" spans="1:6">
      <c r="A5833"/>
      <c r="B5833" s="242"/>
      <c r="C5833" s="208"/>
      <c r="D5833" s="208"/>
      <c r="E5833" s="208"/>
      <c r="F5833" s="208"/>
    </row>
    <row r="5834" customHeight="true" spans="1:6">
      <c r="A5834"/>
      <c r="B5834" s="242"/>
      <c r="C5834" s="208"/>
      <c r="D5834" s="208"/>
      <c r="E5834" s="208"/>
      <c r="F5834" s="208"/>
    </row>
    <row r="5835" customHeight="true" spans="1:6">
      <c r="A5835"/>
      <c r="B5835" s="242"/>
      <c r="C5835" s="208"/>
      <c r="D5835" s="208"/>
      <c r="E5835" s="208"/>
      <c r="F5835" s="208"/>
    </row>
    <row r="5836" customHeight="true" spans="1:6">
      <c r="A5836"/>
      <c r="B5836" s="242"/>
      <c r="C5836" s="208"/>
      <c r="D5836" s="208"/>
      <c r="E5836" s="208"/>
      <c r="F5836" s="208"/>
    </row>
    <row r="5837" customHeight="true" spans="1:6">
      <c r="A5837"/>
      <c r="B5837" s="242"/>
      <c r="C5837" s="208"/>
      <c r="D5837" s="208"/>
      <c r="E5837" s="208"/>
      <c r="F5837" s="208"/>
    </row>
    <row r="5838" customHeight="true" spans="1:6">
      <c r="A5838"/>
      <c r="B5838" s="242"/>
      <c r="C5838" s="208"/>
      <c r="D5838" s="208"/>
      <c r="E5838" s="208"/>
      <c r="F5838" s="208"/>
    </row>
    <row r="5839" customHeight="true" spans="1:6">
      <c r="A5839"/>
      <c r="B5839" s="242"/>
      <c r="C5839" s="208"/>
      <c r="D5839" s="208"/>
      <c r="E5839" s="208"/>
      <c r="F5839" s="208"/>
    </row>
    <row r="5840" customHeight="true" spans="1:6">
      <c r="A5840"/>
      <c r="B5840" s="242"/>
      <c r="C5840" s="208"/>
      <c r="D5840" s="208"/>
      <c r="E5840" s="208"/>
      <c r="F5840" s="208"/>
    </row>
    <row r="5841" customHeight="true" spans="1:6">
      <c r="A5841"/>
      <c r="B5841" s="242"/>
      <c r="C5841" s="208"/>
      <c r="D5841" s="208"/>
      <c r="E5841" s="208"/>
      <c r="F5841" s="208"/>
    </row>
    <row r="5842" customHeight="true" spans="1:6">
      <c r="A5842"/>
      <c r="B5842" s="242"/>
      <c r="C5842" s="208"/>
      <c r="D5842" s="208"/>
      <c r="E5842" s="208"/>
      <c r="F5842" s="208"/>
    </row>
    <row r="5843" customHeight="true" spans="1:6">
      <c r="A5843"/>
      <c r="B5843" s="242"/>
      <c r="C5843" s="208"/>
      <c r="D5843" s="208"/>
      <c r="E5843" s="208"/>
      <c r="F5843" s="208"/>
    </row>
    <row r="5844" customHeight="true" spans="1:6">
      <c r="A5844"/>
      <c r="B5844" s="242"/>
      <c r="C5844" s="208"/>
      <c r="D5844" s="208"/>
      <c r="E5844" s="208"/>
      <c r="F5844" s="208"/>
    </row>
    <row r="5845" customHeight="true" spans="1:6">
      <c r="A5845"/>
      <c r="B5845" s="242"/>
      <c r="C5845" s="208"/>
      <c r="D5845" s="208"/>
      <c r="E5845" s="208"/>
      <c r="F5845" s="208"/>
    </row>
    <row r="5846" customHeight="true" spans="1:6">
      <c r="A5846"/>
      <c r="B5846" s="242"/>
      <c r="C5846" s="208"/>
      <c r="D5846" s="208"/>
      <c r="E5846" s="208"/>
      <c r="F5846" s="208"/>
    </row>
    <row r="5847" customHeight="true" spans="1:6">
      <c r="A5847"/>
      <c r="B5847" s="242"/>
      <c r="C5847" s="208"/>
      <c r="D5847" s="208"/>
      <c r="E5847" s="208"/>
      <c r="F5847" s="208"/>
    </row>
    <row r="5848" customHeight="true" spans="1:6">
      <c r="A5848"/>
      <c r="B5848" s="242"/>
      <c r="C5848" s="208"/>
      <c r="D5848" s="208"/>
      <c r="E5848" s="208"/>
      <c r="F5848" s="208"/>
    </row>
    <row r="5849" customHeight="true" spans="1:6">
      <c r="A5849"/>
      <c r="B5849" s="242"/>
      <c r="C5849" s="208"/>
      <c r="D5849" s="208"/>
      <c r="E5849" s="208"/>
      <c r="F5849" s="208"/>
    </row>
    <row r="5850" customHeight="true" spans="1:6">
      <c r="A5850"/>
      <c r="B5850" s="242"/>
      <c r="C5850" s="208"/>
      <c r="D5850" s="208"/>
      <c r="E5850" s="208"/>
      <c r="F5850" s="208"/>
    </row>
    <row r="5851" customHeight="true" spans="1:6">
      <c r="A5851"/>
      <c r="B5851" s="242"/>
      <c r="C5851" s="208"/>
      <c r="D5851" s="208"/>
      <c r="E5851" s="208"/>
      <c r="F5851" s="208"/>
    </row>
    <row r="5852" customHeight="true" spans="1:6">
      <c r="A5852"/>
      <c r="B5852" s="242"/>
      <c r="C5852" s="208"/>
      <c r="D5852" s="208"/>
      <c r="E5852" s="208"/>
      <c r="F5852" s="208"/>
    </row>
    <row r="5853" customHeight="true" spans="1:6">
      <c r="A5853"/>
      <c r="B5853" s="242"/>
      <c r="C5853" s="208"/>
      <c r="D5853" s="208"/>
      <c r="E5853" s="208"/>
      <c r="F5853" s="208"/>
    </row>
    <row r="5854" customHeight="true" spans="1:6">
      <c r="A5854"/>
      <c r="B5854" s="242"/>
      <c r="C5854" s="208"/>
      <c r="D5854" s="208"/>
      <c r="E5854" s="208"/>
      <c r="F5854" s="208"/>
    </row>
    <row r="5855" customHeight="true" spans="1:6">
      <c r="A5855"/>
      <c r="B5855" s="242"/>
      <c r="C5855" s="208"/>
      <c r="D5855" s="208"/>
      <c r="E5855" s="208"/>
      <c r="F5855" s="208"/>
    </row>
    <row r="5856" customHeight="true" spans="1:6">
      <c r="A5856"/>
      <c r="B5856" s="242"/>
      <c r="C5856" s="208"/>
      <c r="D5856" s="208"/>
      <c r="E5856" s="208"/>
      <c r="F5856" s="208"/>
    </row>
    <row r="5857" customHeight="true" spans="1:6">
      <c r="A5857"/>
      <c r="B5857" s="242"/>
      <c r="C5857" s="208"/>
      <c r="D5857" s="208"/>
      <c r="E5857" s="208"/>
      <c r="F5857" s="208"/>
    </row>
    <row r="5858" customHeight="true" spans="1:6">
      <c r="A5858"/>
      <c r="B5858" s="242"/>
      <c r="C5858" s="208"/>
      <c r="D5858" s="208"/>
      <c r="E5858" s="208"/>
      <c r="F5858" s="208"/>
    </row>
    <row r="5859" customHeight="true" spans="1:6">
      <c r="A5859"/>
      <c r="B5859" s="242"/>
      <c r="C5859" s="208"/>
      <c r="D5859" s="208"/>
      <c r="E5859" s="208"/>
      <c r="F5859" s="208"/>
    </row>
    <row r="5860" customHeight="true" spans="1:6">
      <c r="A5860"/>
      <c r="B5860" s="242"/>
      <c r="C5860" s="208"/>
      <c r="D5860" s="208"/>
      <c r="E5860" s="208"/>
      <c r="F5860" s="208"/>
    </row>
    <row r="5861" customHeight="true" spans="1:6">
      <c r="A5861"/>
      <c r="B5861" s="242"/>
      <c r="C5861" s="208"/>
      <c r="D5861" s="208"/>
      <c r="E5861" s="208"/>
      <c r="F5861" s="208"/>
    </row>
    <row r="5862" customHeight="true" spans="1:6">
      <c r="A5862"/>
      <c r="B5862" s="242"/>
      <c r="C5862" s="208"/>
      <c r="D5862" s="208"/>
      <c r="E5862" s="208"/>
      <c r="F5862" s="208"/>
    </row>
    <row r="5863" customHeight="true" spans="1:6">
      <c r="A5863"/>
      <c r="B5863" s="242"/>
      <c r="C5863" s="208"/>
      <c r="D5863" s="208"/>
      <c r="E5863" s="208"/>
      <c r="F5863" s="208"/>
    </row>
    <row r="5864" customHeight="true" spans="1:6">
      <c r="A5864"/>
      <c r="B5864" s="242"/>
      <c r="C5864" s="208"/>
      <c r="D5864" s="208"/>
      <c r="E5864" s="208"/>
      <c r="F5864" s="208"/>
    </row>
    <row r="5865" customHeight="true" spans="1:6">
      <c r="A5865"/>
      <c r="B5865" s="242"/>
      <c r="C5865" s="208"/>
      <c r="D5865" s="208"/>
      <c r="E5865" s="208"/>
      <c r="F5865" s="208"/>
    </row>
    <row r="5866" customHeight="true" spans="1:6">
      <c r="A5866"/>
      <c r="B5866" s="242"/>
      <c r="C5866" s="208"/>
      <c r="D5866" s="208"/>
      <c r="E5866" s="208"/>
      <c r="F5866" s="208"/>
    </row>
    <row r="5867" customHeight="true" spans="1:6">
      <c r="A5867"/>
      <c r="B5867" s="242"/>
      <c r="C5867" s="208"/>
      <c r="D5867" s="208"/>
      <c r="E5867" s="208"/>
      <c r="F5867" s="208"/>
    </row>
    <row r="5868" customHeight="true" spans="1:6">
      <c r="A5868"/>
      <c r="B5868" s="242"/>
      <c r="C5868" s="208"/>
      <c r="D5868" s="208"/>
      <c r="E5868" s="208"/>
      <c r="F5868" s="208"/>
    </row>
    <row r="5869" customHeight="true" spans="1:6">
      <c r="A5869"/>
      <c r="B5869" s="242"/>
      <c r="C5869" s="208"/>
      <c r="D5869" s="208"/>
      <c r="E5869" s="208"/>
      <c r="F5869" s="208"/>
    </row>
    <row r="5870" customHeight="true" spans="1:6">
      <c r="A5870"/>
      <c r="B5870" s="242"/>
      <c r="C5870" s="208"/>
      <c r="D5870" s="208"/>
      <c r="E5870" s="208"/>
      <c r="F5870" s="208"/>
    </row>
    <row r="5871" customHeight="true" spans="1:6">
      <c r="A5871"/>
      <c r="B5871" s="242"/>
      <c r="C5871" s="208"/>
      <c r="D5871" s="208"/>
      <c r="E5871" s="208"/>
      <c r="F5871" s="208"/>
    </row>
    <row r="5872" customHeight="true" spans="1:6">
      <c r="A5872"/>
      <c r="B5872" s="242"/>
      <c r="C5872" s="208"/>
      <c r="D5872" s="208"/>
      <c r="E5872" s="208"/>
      <c r="F5872" s="208"/>
    </row>
    <row r="5873" customHeight="true" spans="1:6">
      <c r="A5873"/>
      <c r="B5873" s="242"/>
      <c r="C5873" s="208"/>
      <c r="D5873" s="208"/>
      <c r="E5873" s="208"/>
      <c r="F5873" s="208"/>
    </row>
    <row r="5874" customHeight="true" spans="1:6">
      <c r="A5874"/>
      <c r="B5874" s="242"/>
      <c r="C5874" s="208"/>
      <c r="D5874" s="208"/>
      <c r="E5874" s="208"/>
      <c r="F5874" s="208"/>
    </row>
    <row r="5875" customHeight="true" spans="1:6">
      <c r="A5875"/>
      <c r="B5875" s="242"/>
      <c r="C5875" s="208"/>
      <c r="D5875" s="208"/>
      <c r="E5875" s="208"/>
      <c r="F5875" s="208"/>
    </row>
    <row r="5876" customHeight="true" spans="1:6">
      <c r="A5876"/>
      <c r="B5876" s="242"/>
      <c r="C5876" s="208"/>
      <c r="D5876" s="208"/>
      <c r="E5876" s="208"/>
      <c r="F5876" s="208"/>
    </row>
    <row r="5877" customHeight="true" spans="1:6">
      <c r="A5877"/>
      <c r="B5877" s="242"/>
      <c r="C5877" s="208"/>
      <c r="D5877" s="208"/>
      <c r="E5877" s="208"/>
      <c r="F5877" s="208"/>
    </row>
    <row r="5878" customHeight="true" spans="1:6">
      <c r="A5878"/>
      <c r="B5878" s="242"/>
      <c r="C5878" s="208"/>
      <c r="D5878" s="208"/>
      <c r="E5878" s="208"/>
      <c r="F5878" s="208"/>
    </row>
    <row r="5879" customHeight="true" spans="1:6">
      <c r="A5879"/>
      <c r="B5879" s="242"/>
      <c r="C5879" s="208"/>
      <c r="D5879" s="208"/>
      <c r="E5879" s="208"/>
      <c r="F5879" s="208"/>
    </row>
    <row r="5880" customHeight="true" spans="1:6">
      <c r="A5880"/>
      <c r="B5880" s="242"/>
      <c r="C5880" s="208"/>
      <c r="D5880" s="208"/>
      <c r="E5880" s="208"/>
      <c r="F5880" s="208"/>
    </row>
    <row r="5881" customHeight="true" spans="1:6">
      <c r="A5881"/>
      <c r="B5881" s="242"/>
      <c r="C5881" s="208"/>
      <c r="D5881" s="208"/>
      <c r="E5881" s="208"/>
      <c r="F5881" s="208"/>
    </row>
    <row r="5882" customHeight="true" spans="1:6">
      <c r="A5882"/>
      <c r="B5882" s="242"/>
      <c r="C5882" s="208"/>
      <c r="D5882" s="208"/>
      <c r="E5882" s="208"/>
      <c r="F5882" s="208"/>
    </row>
    <row r="5883" customHeight="true" spans="1:6">
      <c r="A5883"/>
      <c r="B5883" s="242"/>
      <c r="C5883" s="208"/>
      <c r="D5883" s="208"/>
      <c r="E5883" s="208"/>
      <c r="F5883" s="208"/>
    </row>
    <row r="5884" customHeight="true" spans="1:6">
      <c r="A5884"/>
      <c r="B5884" s="242"/>
      <c r="C5884" s="208"/>
      <c r="D5884" s="208"/>
      <c r="E5884" s="208"/>
      <c r="F5884" s="208"/>
    </row>
    <row r="5885" customHeight="true" spans="1:6">
      <c r="A5885"/>
      <c r="B5885" s="242"/>
      <c r="C5885" s="208"/>
      <c r="D5885" s="208"/>
      <c r="E5885" s="208"/>
      <c r="F5885" s="208"/>
    </row>
    <row r="5886" customHeight="true" spans="1:6">
      <c r="A5886"/>
      <c r="B5886" s="242"/>
      <c r="C5886" s="208"/>
      <c r="D5886" s="208"/>
      <c r="E5886" s="208"/>
      <c r="F5886" s="208"/>
    </row>
    <row r="5887" customHeight="true" spans="1:6">
      <c r="A5887"/>
      <c r="B5887" s="242"/>
      <c r="C5887" s="208"/>
      <c r="D5887" s="208"/>
      <c r="E5887" s="208"/>
      <c r="F5887" s="208"/>
    </row>
    <row r="5888" customHeight="true" spans="1:6">
      <c r="A5888"/>
      <c r="B5888" s="242"/>
      <c r="C5888" s="208"/>
      <c r="D5888" s="208"/>
      <c r="E5888" s="208"/>
      <c r="F5888" s="208"/>
    </row>
    <row r="5889" customHeight="true" spans="1:6">
      <c r="A5889"/>
      <c r="B5889" s="242"/>
      <c r="C5889" s="208"/>
      <c r="D5889" s="208"/>
      <c r="E5889" s="208"/>
      <c r="F5889" s="208"/>
    </row>
    <row r="5890" customHeight="true" spans="1:6">
      <c r="A5890"/>
      <c r="B5890" s="242"/>
      <c r="C5890" s="208"/>
      <c r="D5890" s="208"/>
      <c r="E5890" s="208"/>
      <c r="F5890" s="208"/>
    </row>
    <row r="5891" customHeight="true" spans="1:6">
      <c r="A5891"/>
      <c r="B5891" s="242"/>
      <c r="C5891" s="208"/>
      <c r="D5891" s="208"/>
      <c r="E5891" s="208"/>
      <c r="F5891" s="208"/>
    </row>
    <row r="5892" customHeight="true" spans="1:6">
      <c r="A5892"/>
      <c r="B5892" s="242"/>
      <c r="C5892" s="208"/>
      <c r="D5892" s="208"/>
      <c r="E5892" s="208"/>
      <c r="F5892" s="208"/>
    </row>
    <row r="5893" customHeight="true" spans="1:6">
      <c r="A5893"/>
      <c r="B5893" s="242"/>
      <c r="C5893" s="208"/>
      <c r="D5893" s="208"/>
      <c r="E5893" s="208"/>
      <c r="F5893" s="208"/>
    </row>
    <row r="5894" customHeight="true" spans="1:6">
      <c r="A5894"/>
      <c r="B5894" s="242"/>
      <c r="C5894" s="208"/>
      <c r="D5894" s="208"/>
      <c r="E5894" s="208"/>
      <c r="F5894" s="208"/>
    </row>
    <row r="5895" customHeight="true" spans="1:6">
      <c r="A5895"/>
      <c r="B5895" s="242"/>
      <c r="C5895" s="208"/>
      <c r="D5895" s="208"/>
      <c r="E5895" s="208"/>
      <c r="F5895" s="208"/>
    </row>
    <row r="5896" customHeight="true" spans="1:6">
      <c r="A5896"/>
      <c r="B5896" s="242"/>
      <c r="C5896" s="208"/>
      <c r="D5896" s="208"/>
      <c r="E5896" s="208"/>
      <c r="F5896" s="208"/>
    </row>
    <row r="5897" customHeight="true" spans="1:6">
      <c r="A5897"/>
      <c r="B5897" s="242"/>
      <c r="C5897" s="208"/>
      <c r="D5897" s="208"/>
      <c r="E5897" s="208"/>
      <c r="F5897" s="208"/>
    </row>
    <row r="5898" customHeight="true" spans="1:6">
      <c r="A5898"/>
      <c r="B5898" s="242"/>
      <c r="C5898" s="208"/>
      <c r="D5898" s="208"/>
      <c r="E5898" s="208"/>
      <c r="F5898" s="208"/>
    </row>
    <row r="5899" customHeight="true" spans="1:6">
      <c r="A5899"/>
      <c r="B5899" s="242"/>
      <c r="C5899" s="208"/>
      <c r="D5899" s="208"/>
      <c r="E5899" s="208"/>
      <c r="F5899" s="208"/>
    </row>
    <row r="5900" customHeight="true" spans="1:6">
      <c r="A5900"/>
      <c r="B5900" s="242"/>
      <c r="C5900" s="208"/>
      <c r="D5900" s="208"/>
      <c r="E5900" s="208"/>
      <c r="F5900" s="208"/>
    </row>
    <row r="5901" customHeight="true" spans="1:6">
      <c r="A5901"/>
      <c r="B5901" s="242"/>
      <c r="C5901" s="208"/>
      <c r="D5901" s="208"/>
      <c r="E5901" s="208"/>
      <c r="F5901" s="208"/>
    </row>
    <row r="5902" customHeight="true" spans="1:6">
      <c r="A5902"/>
      <c r="B5902" s="242"/>
      <c r="C5902" s="208"/>
      <c r="D5902" s="208"/>
      <c r="E5902" s="208"/>
      <c r="F5902" s="208"/>
    </row>
    <row r="5903" customHeight="true" spans="1:6">
      <c r="A5903"/>
      <c r="B5903" s="242"/>
      <c r="C5903" s="208"/>
      <c r="D5903" s="208"/>
      <c r="E5903" s="208"/>
      <c r="F5903" s="208"/>
    </row>
    <row r="5904" customHeight="true" spans="1:6">
      <c r="A5904"/>
      <c r="B5904" s="242"/>
      <c r="C5904" s="208"/>
      <c r="D5904" s="208"/>
      <c r="E5904" s="208"/>
      <c r="F5904" s="208"/>
    </row>
    <row r="5905" customHeight="true" spans="1:6">
      <c r="A5905"/>
      <c r="B5905" s="242"/>
      <c r="C5905" s="208"/>
      <c r="D5905" s="208"/>
      <c r="E5905" s="208"/>
      <c r="F5905" s="208"/>
    </row>
    <row r="5906" customHeight="true" spans="1:6">
      <c r="A5906"/>
      <c r="B5906" s="242"/>
      <c r="C5906" s="208"/>
      <c r="D5906" s="208"/>
      <c r="E5906" s="208"/>
      <c r="F5906" s="208"/>
    </row>
    <row r="5907" customHeight="true" spans="1:6">
      <c r="A5907"/>
      <c r="B5907" s="242"/>
      <c r="C5907" s="208"/>
      <c r="D5907" s="208"/>
      <c r="E5907" s="208"/>
      <c r="F5907" s="208"/>
    </row>
    <row r="5908" customHeight="true" spans="1:6">
      <c r="A5908"/>
      <c r="B5908" s="242"/>
      <c r="C5908" s="208"/>
      <c r="D5908" s="208"/>
      <c r="E5908" s="208"/>
      <c r="F5908" s="208"/>
    </row>
    <row r="5909" customHeight="true" spans="1:6">
      <c r="A5909"/>
      <c r="B5909" s="242"/>
      <c r="C5909" s="208"/>
      <c r="D5909" s="208"/>
      <c r="E5909" s="208"/>
      <c r="F5909" s="208"/>
    </row>
    <row r="5910" customHeight="true" spans="1:6">
      <c r="A5910"/>
      <c r="B5910" s="242"/>
      <c r="C5910" s="208"/>
      <c r="D5910" s="208"/>
      <c r="E5910" s="208"/>
      <c r="F5910" s="208"/>
    </row>
    <row r="5911" customHeight="true" spans="1:6">
      <c r="A5911"/>
      <c r="B5911" s="242"/>
      <c r="C5911" s="208"/>
      <c r="D5911" s="208"/>
      <c r="E5911" s="208"/>
      <c r="F5911" s="208"/>
    </row>
    <row r="5912" customHeight="true" spans="1:6">
      <c r="A5912"/>
      <c r="B5912" s="242"/>
      <c r="C5912" s="208"/>
      <c r="D5912" s="208"/>
      <c r="E5912" s="208"/>
      <c r="F5912" s="208"/>
    </row>
    <row r="5913" customHeight="true" spans="1:6">
      <c r="A5913"/>
      <c r="B5913" s="242"/>
      <c r="C5913" s="208"/>
      <c r="D5913" s="208"/>
      <c r="E5913" s="208"/>
      <c r="F5913" s="208"/>
    </row>
    <row r="5914" customHeight="true" spans="1:6">
      <c r="A5914"/>
      <c r="B5914" s="242"/>
      <c r="C5914" s="208"/>
      <c r="D5914" s="208"/>
      <c r="E5914" s="208"/>
      <c r="F5914" s="208"/>
    </row>
    <row r="5915" customHeight="true" spans="1:6">
      <c r="A5915"/>
      <c r="B5915" s="242"/>
      <c r="C5915" s="208"/>
      <c r="D5915" s="208"/>
      <c r="E5915" s="208"/>
      <c r="F5915" s="208"/>
    </row>
    <row r="5916" customHeight="true" spans="1:6">
      <c r="A5916"/>
      <c r="B5916" s="242"/>
      <c r="C5916" s="208"/>
      <c r="D5916" s="208"/>
      <c r="E5916" s="208"/>
      <c r="F5916" s="208"/>
    </row>
    <row r="5917" customHeight="true" spans="1:6">
      <c r="A5917"/>
      <c r="B5917" s="242"/>
      <c r="C5917" s="208"/>
      <c r="D5917" s="208"/>
      <c r="E5917" s="208"/>
      <c r="F5917" s="208"/>
    </row>
    <row r="5918" customHeight="true" spans="1:6">
      <c r="A5918"/>
      <c r="B5918" s="242"/>
      <c r="C5918" s="208"/>
      <c r="D5918" s="208"/>
      <c r="E5918" s="208"/>
      <c r="F5918" s="208"/>
    </row>
    <row r="5919" customHeight="true" spans="1:6">
      <c r="A5919"/>
      <c r="B5919" s="242"/>
      <c r="C5919" s="208"/>
      <c r="D5919" s="208"/>
      <c r="E5919" s="208"/>
      <c r="F5919" s="208"/>
    </row>
    <row r="5920" customHeight="true" spans="1:6">
      <c r="A5920"/>
      <c r="B5920" s="242"/>
      <c r="C5920" s="208"/>
      <c r="D5920" s="208"/>
      <c r="E5920" s="208"/>
      <c r="F5920" s="208"/>
    </row>
    <row r="5921" customHeight="true" spans="1:6">
      <c r="A5921"/>
      <c r="B5921" s="242"/>
      <c r="C5921" s="208"/>
      <c r="D5921" s="208"/>
      <c r="E5921" s="208"/>
      <c r="F5921" s="208"/>
    </row>
    <row r="5922" customHeight="true" spans="1:6">
      <c r="A5922"/>
      <c r="B5922" s="242"/>
      <c r="C5922" s="208"/>
      <c r="D5922" s="208"/>
      <c r="E5922" s="208"/>
      <c r="F5922" s="208"/>
    </row>
    <row r="5923" customHeight="true" spans="1:6">
      <c r="A5923"/>
      <c r="B5923" s="242"/>
      <c r="C5923" s="208"/>
      <c r="D5923" s="208"/>
      <c r="E5923" s="208"/>
      <c r="F5923" s="208"/>
    </row>
    <row r="5924" customHeight="true" spans="1:6">
      <c r="A5924"/>
      <c r="B5924" s="242"/>
      <c r="C5924" s="208"/>
      <c r="D5924" s="208"/>
      <c r="E5924" s="208"/>
      <c r="F5924" s="208"/>
    </row>
    <row r="5925" customHeight="true" spans="1:6">
      <c r="A5925"/>
      <c r="B5925" s="242"/>
      <c r="C5925" s="208"/>
      <c r="D5925" s="208"/>
      <c r="E5925" s="208"/>
      <c r="F5925" s="208"/>
    </row>
    <row r="5926" customHeight="true" spans="1:6">
      <c r="A5926"/>
      <c r="B5926" s="242"/>
      <c r="C5926" s="208"/>
      <c r="D5926" s="208"/>
      <c r="E5926" s="208"/>
      <c r="F5926" s="208"/>
    </row>
    <row r="5927" customHeight="true" spans="1:6">
      <c r="A5927"/>
      <c r="B5927" s="242"/>
      <c r="C5927" s="208"/>
      <c r="D5927" s="208"/>
      <c r="E5927" s="208"/>
      <c r="F5927" s="208"/>
    </row>
    <row r="5928" customHeight="true" spans="1:6">
      <c r="A5928"/>
      <c r="B5928" s="242"/>
      <c r="C5928" s="208"/>
      <c r="D5928" s="208"/>
      <c r="E5928" s="208"/>
      <c r="F5928" s="208"/>
    </row>
    <row r="5929" customHeight="true" spans="1:6">
      <c r="A5929"/>
      <c r="B5929" s="242"/>
      <c r="C5929" s="208"/>
      <c r="D5929" s="208"/>
      <c r="E5929" s="208"/>
      <c r="F5929" s="208"/>
    </row>
    <row r="5930" customHeight="true" spans="1:6">
      <c r="A5930"/>
      <c r="B5930" s="242"/>
      <c r="C5930" s="208"/>
      <c r="D5930" s="208"/>
      <c r="E5930" s="208"/>
      <c r="F5930" s="208"/>
    </row>
    <row r="5931" customHeight="true" spans="1:6">
      <c r="A5931"/>
      <c r="B5931" s="242"/>
      <c r="C5931" s="208"/>
      <c r="D5931" s="208"/>
      <c r="E5931" s="208"/>
      <c r="F5931" s="208"/>
    </row>
    <row r="5932" customHeight="true" spans="1:6">
      <c r="A5932"/>
      <c r="B5932" s="242"/>
      <c r="C5932" s="208"/>
      <c r="D5932" s="208"/>
      <c r="E5932" s="208"/>
      <c r="F5932" s="208"/>
    </row>
    <row r="5933" customHeight="true" spans="1:6">
      <c r="A5933"/>
      <c r="B5933" s="242"/>
      <c r="C5933" s="208"/>
      <c r="D5933" s="208"/>
      <c r="E5933" s="208"/>
      <c r="F5933" s="208"/>
    </row>
    <row r="5934" customHeight="true" spans="1:6">
      <c r="A5934"/>
      <c r="B5934" s="242"/>
      <c r="C5934" s="208"/>
      <c r="D5934" s="208"/>
      <c r="E5934" s="208"/>
      <c r="F5934" s="208"/>
    </row>
    <row r="5935" customHeight="true" spans="1:6">
      <c r="A5935"/>
      <c r="B5935" s="242"/>
      <c r="C5935" s="208"/>
      <c r="D5935" s="208"/>
      <c r="E5935" s="208"/>
      <c r="F5935" s="208"/>
    </row>
    <row r="5936" customHeight="true" spans="1:6">
      <c r="A5936"/>
      <c r="B5936" s="242"/>
      <c r="C5936" s="208"/>
      <c r="D5936" s="208"/>
      <c r="E5936" s="208"/>
      <c r="F5936" s="208"/>
    </row>
    <row r="5937" customHeight="true" spans="1:6">
      <c r="A5937"/>
      <c r="B5937" s="242"/>
      <c r="C5937" s="208"/>
      <c r="D5937" s="208"/>
      <c r="E5937" s="208"/>
      <c r="F5937" s="208"/>
    </row>
    <row r="5938" customHeight="true" spans="1:6">
      <c r="A5938"/>
      <c r="B5938" s="242"/>
      <c r="C5938" s="208"/>
      <c r="D5938" s="208"/>
      <c r="E5938" s="208"/>
      <c r="F5938" s="208"/>
    </row>
    <row r="5939" customHeight="true" spans="1:6">
      <c r="A5939"/>
      <c r="B5939" s="242"/>
      <c r="C5939" s="208"/>
      <c r="D5939" s="208"/>
      <c r="E5939" s="208"/>
      <c r="F5939" s="208"/>
    </row>
    <row r="5940" customHeight="true" spans="1:6">
      <c r="A5940"/>
      <c r="B5940" s="242"/>
      <c r="C5940" s="208"/>
      <c r="D5940" s="208"/>
      <c r="E5940" s="208"/>
      <c r="F5940" s="208"/>
    </row>
    <row r="5941" customHeight="true" spans="1:6">
      <c r="A5941"/>
      <c r="B5941" s="242"/>
      <c r="C5941" s="208"/>
      <c r="D5941" s="208"/>
      <c r="E5941" s="208"/>
      <c r="F5941" s="208"/>
    </row>
    <row r="5942" customHeight="true" spans="1:6">
      <c r="A5942"/>
      <c r="B5942" s="242"/>
      <c r="C5942" s="208"/>
      <c r="D5942" s="208"/>
      <c r="E5942" s="208"/>
      <c r="F5942" s="208"/>
    </row>
    <row r="5943" customHeight="true" spans="1:6">
      <c r="A5943"/>
      <c r="B5943" s="242"/>
      <c r="C5943" s="208"/>
      <c r="D5943" s="208"/>
      <c r="E5943" s="208"/>
      <c r="F5943" s="208"/>
    </row>
    <row r="5944" customHeight="true" spans="1:6">
      <c r="A5944"/>
      <c r="B5944" s="242"/>
      <c r="C5944" s="208"/>
      <c r="D5944" s="208"/>
      <c r="E5944" s="208"/>
      <c r="F5944" s="208"/>
    </row>
    <row r="5945" customHeight="true" spans="1:6">
      <c r="A5945"/>
      <c r="B5945" s="242"/>
      <c r="C5945" s="208"/>
      <c r="D5945" s="208"/>
      <c r="E5945" s="208"/>
      <c r="F5945" s="208"/>
    </row>
    <row r="5946" customHeight="true" spans="1:6">
      <c r="A5946"/>
      <c r="B5946" s="242"/>
      <c r="C5946" s="208"/>
      <c r="D5946" s="208"/>
      <c r="E5946" s="208"/>
      <c r="F5946" s="208"/>
    </row>
    <row r="5947" customHeight="true" spans="1:6">
      <c r="A5947"/>
      <c r="B5947" s="242"/>
      <c r="C5947" s="208"/>
      <c r="D5947" s="208"/>
      <c r="E5947" s="208"/>
      <c r="F5947" s="208"/>
    </row>
    <row r="5948" customHeight="true" spans="1:6">
      <c r="A5948"/>
      <c r="B5948" s="242"/>
      <c r="C5948" s="208"/>
      <c r="D5948" s="208"/>
      <c r="E5948" s="208"/>
      <c r="F5948" s="208"/>
    </row>
    <row r="5949" customHeight="true" spans="1:6">
      <c r="A5949"/>
      <c r="B5949" s="242"/>
      <c r="C5949" s="208"/>
      <c r="D5949" s="208"/>
      <c r="E5949" s="208"/>
      <c r="F5949" s="208"/>
    </row>
    <row r="5950" customHeight="true" spans="1:6">
      <c r="A5950"/>
      <c r="B5950" s="242"/>
      <c r="C5950" s="208"/>
      <c r="D5950" s="208"/>
      <c r="E5950" s="208"/>
      <c r="F5950" s="208"/>
    </row>
    <row r="5951" customHeight="true" spans="1:6">
      <c r="A5951"/>
      <c r="B5951" s="242"/>
      <c r="C5951" s="208"/>
      <c r="D5951" s="208"/>
      <c r="E5951" s="208"/>
      <c r="F5951" s="208"/>
    </row>
    <row r="5952" customHeight="true" spans="1:6">
      <c r="A5952"/>
      <c r="B5952" s="242"/>
      <c r="C5952" s="208"/>
      <c r="D5952" s="208"/>
      <c r="E5952" s="208"/>
      <c r="F5952" s="208"/>
    </row>
    <row r="5953" customHeight="true" spans="1:6">
      <c r="A5953"/>
      <c r="B5953" s="242"/>
      <c r="C5953" s="208"/>
      <c r="D5953" s="208"/>
      <c r="E5953" s="208"/>
      <c r="F5953" s="208"/>
    </row>
    <row r="5954" customHeight="true" spans="1:6">
      <c r="A5954"/>
      <c r="B5954" s="242"/>
      <c r="C5954" s="208"/>
      <c r="D5954" s="208"/>
      <c r="E5954" s="208"/>
      <c r="F5954" s="208"/>
    </row>
    <row r="5955" customHeight="true" spans="1:6">
      <c r="A5955"/>
      <c r="B5955" s="242"/>
      <c r="C5955" s="208"/>
      <c r="D5955" s="208"/>
      <c r="E5955" s="208"/>
      <c r="F5955" s="208"/>
    </row>
    <row r="5956" customHeight="true" spans="1:6">
      <c r="A5956"/>
      <c r="B5956" s="242"/>
      <c r="C5956" s="208"/>
      <c r="D5956" s="208"/>
      <c r="E5956" s="208"/>
      <c r="F5956" s="208"/>
    </row>
    <row r="5957" customHeight="true" spans="1:6">
      <c r="A5957"/>
      <c r="B5957" s="242"/>
      <c r="C5957" s="208"/>
      <c r="D5957" s="208"/>
      <c r="E5957" s="208"/>
      <c r="F5957" s="208"/>
    </row>
    <row r="5958" customHeight="true" spans="1:6">
      <c r="A5958"/>
      <c r="B5958" s="242"/>
      <c r="C5958" s="208"/>
      <c r="D5958" s="208"/>
      <c r="E5958" s="208"/>
      <c r="F5958" s="208"/>
    </row>
    <row r="5959" customHeight="true" spans="1:6">
      <c r="A5959"/>
      <c r="B5959" s="242"/>
      <c r="C5959" s="208"/>
      <c r="D5959" s="208"/>
      <c r="E5959" s="208"/>
      <c r="F5959" s="208"/>
    </row>
    <row r="5960" customHeight="true" spans="1:6">
      <c r="A5960"/>
      <c r="B5960" s="242"/>
      <c r="C5960" s="208"/>
      <c r="D5960" s="208"/>
      <c r="E5960" s="208"/>
      <c r="F5960" s="208"/>
    </row>
    <row r="5961" customHeight="true" spans="1:6">
      <c r="A5961"/>
      <c r="B5961" s="242"/>
      <c r="C5961" s="208"/>
      <c r="D5961" s="208"/>
      <c r="E5961" s="208"/>
      <c r="F5961" s="208"/>
    </row>
    <row r="5962" customHeight="true" spans="1:6">
      <c r="A5962"/>
      <c r="B5962" s="242"/>
      <c r="C5962" s="208"/>
      <c r="D5962" s="208"/>
      <c r="E5962" s="208"/>
      <c r="F5962" s="208"/>
    </row>
    <row r="5963" customHeight="true" spans="1:6">
      <c r="A5963"/>
      <c r="B5963" s="242"/>
      <c r="C5963" s="208"/>
      <c r="D5963" s="208"/>
      <c r="E5963" s="208"/>
      <c r="F5963" s="208"/>
    </row>
    <row r="5964" customHeight="true" spans="1:6">
      <c r="A5964"/>
      <c r="B5964" s="242"/>
      <c r="C5964" s="208"/>
      <c r="D5964" s="208"/>
      <c r="E5964" s="208"/>
      <c r="F5964" s="208"/>
    </row>
    <row r="5965" customHeight="true" spans="1:6">
      <c r="A5965"/>
      <c r="B5965" s="242"/>
      <c r="C5965" s="208"/>
      <c r="D5965" s="208"/>
      <c r="E5965" s="208"/>
      <c r="F5965" s="208"/>
    </row>
    <row r="5966" customHeight="true" spans="1:6">
      <c r="A5966"/>
      <c r="B5966" s="242"/>
      <c r="C5966" s="208"/>
      <c r="D5966" s="208"/>
      <c r="E5966" s="208"/>
      <c r="F5966" s="208"/>
    </row>
    <row r="5967" customHeight="true" spans="1:6">
      <c r="A5967"/>
      <c r="B5967" s="242"/>
      <c r="C5967" s="208"/>
      <c r="D5967" s="208"/>
      <c r="E5967" s="208"/>
      <c r="F5967" s="208"/>
    </row>
    <row r="5968" customHeight="true" spans="1:6">
      <c r="A5968"/>
      <c r="B5968" s="242"/>
      <c r="C5968" s="208"/>
      <c r="D5968" s="208"/>
      <c r="E5968" s="208"/>
      <c r="F5968" s="208"/>
    </row>
    <row r="5969" customHeight="true" spans="1:6">
      <c r="A5969"/>
      <c r="B5969" s="242"/>
      <c r="C5969" s="208"/>
      <c r="D5969" s="208"/>
      <c r="E5969" s="208"/>
      <c r="F5969" s="208"/>
    </row>
    <row r="5970" customHeight="true" spans="1:6">
      <c r="A5970"/>
      <c r="B5970" s="242"/>
      <c r="C5970" s="208"/>
      <c r="D5970" s="208"/>
      <c r="E5970" s="208"/>
      <c r="F5970" s="208"/>
    </row>
    <row r="5971" customHeight="true" spans="1:6">
      <c r="A5971"/>
      <c r="B5971" s="242"/>
      <c r="C5971" s="208"/>
      <c r="D5971" s="208"/>
      <c r="E5971" s="208"/>
      <c r="F5971" s="208"/>
    </row>
    <row r="5972" customHeight="true" spans="1:6">
      <c r="A5972"/>
      <c r="B5972" s="242"/>
      <c r="C5972" s="208"/>
      <c r="D5972" s="208"/>
      <c r="E5972" s="208"/>
      <c r="F5972" s="208"/>
    </row>
    <row r="5973" customHeight="true" spans="1:6">
      <c r="A5973"/>
      <c r="B5973" s="242"/>
      <c r="C5973" s="208"/>
      <c r="D5973" s="208"/>
      <c r="E5973" s="208"/>
      <c r="F5973" s="208"/>
    </row>
    <row r="5974" customHeight="true" spans="1:6">
      <c r="A5974"/>
      <c r="B5974" s="242"/>
      <c r="C5974" s="208"/>
      <c r="D5974" s="208"/>
      <c r="E5974" s="208"/>
      <c r="F5974" s="208"/>
    </row>
    <row r="5975" customHeight="true" spans="1:6">
      <c r="A5975"/>
      <c r="B5975" s="242"/>
      <c r="C5975" s="208"/>
      <c r="D5975" s="208"/>
      <c r="E5975" s="208"/>
      <c r="F5975" s="208"/>
    </row>
    <row r="5976" customHeight="true" spans="1:6">
      <c r="A5976"/>
      <c r="B5976" s="242"/>
      <c r="C5976" s="208"/>
      <c r="D5976" s="208"/>
      <c r="E5976" s="208"/>
      <c r="F5976" s="208"/>
    </row>
    <row r="5977" customHeight="true" spans="1:6">
      <c r="A5977"/>
      <c r="B5977" s="242"/>
      <c r="C5977" s="208"/>
      <c r="D5977" s="208"/>
      <c r="E5977" s="208"/>
      <c r="F5977" s="208"/>
    </row>
    <row r="5978" customHeight="true" spans="1:6">
      <c r="A5978"/>
      <c r="B5978" s="242"/>
      <c r="C5978" s="208"/>
      <c r="D5978" s="208"/>
      <c r="E5978" s="208"/>
      <c r="F5978" s="208"/>
    </row>
    <row r="5979" customHeight="true" spans="1:6">
      <c r="A5979"/>
      <c r="B5979" s="242"/>
      <c r="C5979" s="208"/>
      <c r="D5979" s="208"/>
      <c r="E5979" s="208"/>
      <c r="F5979" s="208"/>
    </row>
    <row r="5980" customHeight="true" spans="1:6">
      <c r="A5980"/>
      <c r="B5980" s="242"/>
      <c r="C5980" s="208"/>
      <c r="D5980" s="208"/>
      <c r="E5980" s="208"/>
      <c r="F5980" s="208"/>
    </row>
    <row r="5981" customHeight="true" spans="1:6">
      <c r="A5981"/>
      <c r="B5981" s="242"/>
      <c r="C5981" s="208"/>
      <c r="D5981" s="208"/>
      <c r="E5981" s="208"/>
      <c r="F5981" s="208"/>
    </row>
    <row r="5982" customHeight="true" spans="1:6">
      <c r="A5982"/>
      <c r="B5982" s="242"/>
      <c r="C5982" s="208"/>
      <c r="D5982" s="208"/>
      <c r="E5982" s="208"/>
      <c r="F5982" s="208"/>
    </row>
    <row r="5983" customHeight="true" spans="1:6">
      <c r="A5983"/>
      <c r="B5983" s="242"/>
      <c r="C5983" s="208"/>
      <c r="D5983" s="208"/>
      <c r="E5983" s="208"/>
      <c r="F5983" s="208"/>
    </row>
    <row r="5984" customHeight="true" spans="1:6">
      <c r="A5984"/>
      <c r="B5984" s="242"/>
      <c r="C5984" s="208"/>
      <c r="D5984" s="208"/>
      <c r="E5984" s="208"/>
      <c r="F5984" s="208"/>
    </row>
    <row r="5985" customHeight="true" spans="1:6">
      <c r="A5985"/>
      <c r="B5985" s="242"/>
      <c r="C5985" s="208"/>
      <c r="D5985" s="208"/>
      <c r="E5985" s="208"/>
      <c r="F5985" s="208"/>
    </row>
    <row r="5986" customHeight="true" spans="1:6">
      <c r="A5986"/>
      <c r="B5986" s="242"/>
      <c r="C5986" s="208"/>
      <c r="D5986" s="208"/>
      <c r="E5986" s="208"/>
      <c r="F5986" s="208"/>
    </row>
    <row r="5987" customHeight="true" spans="1:6">
      <c r="A5987"/>
      <c r="B5987" s="242"/>
      <c r="C5987" s="208"/>
      <c r="D5987" s="208"/>
      <c r="E5987" s="208"/>
      <c r="F5987" s="208"/>
    </row>
    <row r="5988" customHeight="true" spans="1:6">
      <c r="A5988"/>
      <c r="B5988" s="242"/>
      <c r="C5988" s="208"/>
      <c r="D5988" s="208"/>
      <c r="E5988" s="208"/>
      <c r="F5988" s="208"/>
    </row>
    <row r="5989" customHeight="true" spans="1:6">
      <c r="A5989"/>
      <c r="B5989" s="242"/>
      <c r="C5989" s="208"/>
      <c r="D5989" s="208"/>
      <c r="E5989" s="208"/>
      <c r="F5989" s="208"/>
    </row>
    <row r="5990" customHeight="true" spans="1:6">
      <c r="A5990"/>
      <c r="B5990" s="242"/>
      <c r="C5990" s="208"/>
      <c r="D5990" s="208"/>
      <c r="E5990" s="208"/>
      <c r="F5990" s="208"/>
    </row>
    <row r="5991" customHeight="true" spans="1:6">
      <c r="A5991"/>
      <c r="B5991" s="242"/>
      <c r="C5991" s="208"/>
      <c r="D5991" s="208"/>
      <c r="E5991" s="208"/>
      <c r="F5991" s="208"/>
    </row>
    <row r="5992" customHeight="true" spans="1:6">
      <c r="A5992"/>
      <c r="B5992" s="242"/>
      <c r="C5992" s="208"/>
      <c r="D5992" s="208"/>
      <c r="E5992" s="208"/>
      <c r="F5992" s="208"/>
    </row>
    <row r="5993" customHeight="true" spans="1:6">
      <c r="A5993"/>
      <c r="B5993" s="242"/>
      <c r="C5993" s="208"/>
      <c r="D5993" s="208"/>
      <c r="E5993" s="208"/>
      <c r="F5993" s="208"/>
    </row>
    <row r="5994" customHeight="true" spans="1:6">
      <c r="A5994"/>
      <c r="B5994" s="242"/>
      <c r="C5994" s="208"/>
      <c r="D5994" s="208"/>
      <c r="E5994" s="208"/>
      <c r="F5994" s="208"/>
    </row>
    <row r="5995" customHeight="true" spans="1:6">
      <c r="A5995"/>
      <c r="B5995" s="242"/>
      <c r="C5995" s="208"/>
      <c r="D5995" s="208"/>
      <c r="E5995" s="208"/>
      <c r="F5995" s="208"/>
    </row>
    <row r="5996" customHeight="true" spans="1:6">
      <c r="A5996"/>
      <c r="B5996" s="242"/>
      <c r="C5996" s="208"/>
      <c r="D5996" s="208"/>
      <c r="E5996" s="208"/>
      <c r="F5996" s="208"/>
    </row>
    <row r="5997" customHeight="true" spans="1:6">
      <c r="A5997"/>
      <c r="B5997" s="242"/>
      <c r="C5997" s="208"/>
      <c r="D5997" s="208"/>
      <c r="E5997" s="208"/>
      <c r="F5997" s="208"/>
    </row>
    <row r="5998" customHeight="true" spans="1:6">
      <c r="A5998"/>
      <c r="B5998" s="242"/>
      <c r="C5998" s="208"/>
      <c r="D5998" s="208"/>
      <c r="E5998" s="208"/>
      <c r="F5998" s="208"/>
    </row>
    <row r="5999" customHeight="true" spans="1:6">
      <c r="A5999"/>
      <c r="B5999" s="242"/>
      <c r="C5999" s="208"/>
      <c r="D5999" s="208"/>
      <c r="E5999" s="208"/>
      <c r="F5999" s="208"/>
    </row>
    <row r="6000" customHeight="true" spans="1:6">
      <c r="A6000"/>
      <c r="B6000" s="242"/>
      <c r="C6000" s="208"/>
      <c r="D6000" s="208"/>
      <c r="E6000" s="208"/>
      <c r="F6000" s="208"/>
    </row>
    <row r="6001" customHeight="true" spans="1:6">
      <c r="A6001"/>
      <c r="B6001" s="242"/>
      <c r="C6001" s="208"/>
      <c r="D6001" s="208"/>
      <c r="E6001" s="208"/>
      <c r="F6001" s="208"/>
    </row>
    <row r="6002" customHeight="true" spans="1:6">
      <c r="A6002"/>
      <c r="B6002" s="242"/>
      <c r="C6002" s="208"/>
      <c r="D6002" s="208"/>
      <c r="E6002" s="208"/>
      <c r="F6002" s="208"/>
    </row>
    <row r="6003" customHeight="true" spans="1:6">
      <c r="A6003"/>
      <c r="B6003" s="242"/>
      <c r="C6003" s="208"/>
      <c r="D6003" s="208"/>
      <c r="E6003" s="208"/>
      <c r="F6003" s="208"/>
    </row>
    <row r="6004" customHeight="true" spans="1:6">
      <c r="A6004"/>
      <c r="B6004" s="242"/>
      <c r="C6004" s="208"/>
      <c r="D6004" s="208"/>
      <c r="E6004" s="208"/>
      <c r="F6004" s="208"/>
    </row>
    <row r="6005" customHeight="true" spans="1:6">
      <c r="A6005"/>
      <c r="B6005" s="242"/>
      <c r="C6005" s="208"/>
      <c r="D6005" s="208"/>
      <c r="E6005" s="208"/>
      <c r="F6005" s="208"/>
    </row>
    <row r="6006" customHeight="true" spans="1:6">
      <c r="A6006"/>
      <c r="B6006" s="242"/>
      <c r="C6006" s="208"/>
      <c r="D6006" s="208"/>
      <c r="E6006" s="208"/>
      <c r="F6006" s="208"/>
    </row>
    <row r="6007" customHeight="true" spans="1:6">
      <c r="A6007"/>
      <c r="B6007" s="242"/>
      <c r="C6007" s="208"/>
      <c r="D6007" s="208"/>
      <c r="E6007" s="208"/>
      <c r="F6007" s="208"/>
    </row>
    <row r="6008" customHeight="true" spans="1:6">
      <c r="A6008"/>
      <c r="B6008" s="242"/>
      <c r="C6008" s="208"/>
      <c r="D6008" s="208"/>
      <c r="E6008" s="208"/>
      <c r="F6008" s="208"/>
    </row>
    <row r="6009" customHeight="true" spans="1:6">
      <c r="A6009"/>
      <c r="B6009" s="242"/>
      <c r="C6009" s="208"/>
      <c r="D6009" s="208"/>
      <c r="E6009" s="208"/>
      <c r="F6009" s="208"/>
    </row>
    <row r="6010" customHeight="true" spans="1:6">
      <c r="A6010"/>
      <c r="B6010" s="242"/>
      <c r="C6010" s="208"/>
      <c r="D6010" s="208"/>
      <c r="E6010" s="208"/>
      <c r="F6010" s="208"/>
    </row>
    <row r="6011" customHeight="true" spans="1:6">
      <c r="A6011"/>
      <c r="B6011" s="242"/>
      <c r="C6011" s="208"/>
      <c r="D6011" s="208"/>
      <c r="E6011" s="208"/>
      <c r="F6011" s="208"/>
    </row>
    <row r="6012" customHeight="true" spans="1:6">
      <c r="A6012"/>
      <c r="B6012" s="242"/>
      <c r="C6012" s="208"/>
      <c r="D6012" s="208"/>
      <c r="E6012" s="208"/>
      <c r="F6012" s="208"/>
    </row>
    <row r="6013" customHeight="true" spans="1:6">
      <c r="A6013"/>
      <c r="B6013" s="242"/>
      <c r="C6013" s="208"/>
      <c r="D6013" s="208"/>
      <c r="E6013" s="208"/>
      <c r="F6013" s="208"/>
    </row>
    <row r="6014" customHeight="true" spans="1:6">
      <c r="A6014"/>
      <c r="B6014" s="242"/>
      <c r="C6014" s="208"/>
      <c r="D6014" s="208"/>
      <c r="E6014" s="208"/>
      <c r="F6014" s="208"/>
    </row>
    <row r="6015" customHeight="true" spans="1:6">
      <c r="A6015"/>
      <c r="B6015" s="242"/>
      <c r="C6015" s="208"/>
      <c r="D6015" s="208"/>
      <c r="E6015" s="208"/>
      <c r="F6015" s="208"/>
    </row>
    <row r="6016" customHeight="true" spans="1:6">
      <c r="A6016"/>
      <c r="B6016" s="242"/>
      <c r="C6016" s="208"/>
      <c r="D6016" s="208"/>
      <c r="E6016" s="208"/>
      <c r="F6016" s="208"/>
    </row>
    <row r="6017" customHeight="true" spans="1:6">
      <c r="A6017"/>
      <c r="B6017" s="242"/>
      <c r="C6017" s="208"/>
      <c r="D6017" s="208"/>
      <c r="E6017" s="208"/>
      <c r="F6017" s="208"/>
    </row>
    <row r="6018" customHeight="true" spans="1:6">
      <c r="A6018"/>
      <c r="B6018" s="242"/>
      <c r="C6018" s="208"/>
      <c r="D6018" s="208"/>
      <c r="E6018" s="208"/>
      <c r="F6018" s="208"/>
    </row>
    <row r="6019" customHeight="true" spans="1:6">
      <c r="A6019"/>
      <c r="B6019" s="242"/>
      <c r="C6019" s="208"/>
      <c r="D6019" s="208"/>
      <c r="E6019" s="208"/>
      <c r="F6019" s="208"/>
    </row>
    <row r="6020" customHeight="true" spans="1:6">
      <c r="A6020"/>
      <c r="B6020" s="242"/>
      <c r="C6020" s="208"/>
      <c r="D6020" s="208"/>
      <c r="E6020" s="208"/>
      <c r="F6020" s="208"/>
    </row>
    <row r="6021" customHeight="true" spans="1:6">
      <c r="A6021"/>
      <c r="B6021" s="242"/>
      <c r="C6021" s="208"/>
      <c r="D6021" s="208"/>
      <c r="E6021" s="208"/>
      <c r="F6021" s="208"/>
    </row>
    <row r="6022" customHeight="true" spans="1:6">
      <c r="A6022"/>
      <c r="B6022" s="242"/>
      <c r="C6022" s="208"/>
      <c r="D6022" s="208"/>
      <c r="E6022" s="208"/>
      <c r="F6022" s="208"/>
    </row>
    <row r="6023" customHeight="true" spans="1:6">
      <c r="A6023"/>
      <c r="B6023" s="242"/>
      <c r="C6023" s="208"/>
      <c r="D6023" s="208"/>
      <c r="E6023" s="208"/>
      <c r="F6023" s="208"/>
    </row>
    <row r="6024" customHeight="true" spans="1:6">
      <c r="A6024"/>
      <c r="B6024" s="242"/>
      <c r="C6024" s="208"/>
      <c r="D6024" s="208"/>
      <c r="E6024" s="208"/>
      <c r="F6024" s="208"/>
    </row>
    <row r="6025" customHeight="true" spans="1:6">
      <c r="A6025"/>
      <c r="B6025" s="242"/>
      <c r="C6025" s="208"/>
      <c r="D6025" s="208"/>
      <c r="E6025" s="208"/>
      <c r="F6025" s="208"/>
    </row>
    <row r="6026" customHeight="true" spans="1:6">
      <c r="A6026"/>
      <c r="B6026" s="242"/>
      <c r="C6026" s="208"/>
      <c r="D6026" s="208"/>
      <c r="E6026" s="208"/>
      <c r="F6026" s="208"/>
    </row>
    <row r="6027" customHeight="true" spans="1:6">
      <c r="A6027"/>
      <c r="B6027" s="242"/>
      <c r="C6027" s="208"/>
      <c r="D6027" s="208"/>
      <c r="E6027" s="208"/>
      <c r="F6027" s="208"/>
    </row>
    <row r="6028" customHeight="true" spans="1:6">
      <c r="A6028"/>
      <c r="B6028" s="242"/>
      <c r="C6028" s="208"/>
      <c r="D6028" s="208"/>
      <c r="E6028" s="208"/>
      <c r="F6028" s="208"/>
    </row>
    <row r="6029" customHeight="true" spans="1:6">
      <c r="A6029"/>
      <c r="B6029" s="242"/>
      <c r="C6029" s="208"/>
      <c r="D6029" s="208"/>
      <c r="E6029" s="208"/>
      <c r="F6029" s="208"/>
    </row>
    <row r="6030" customHeight="true" spans="1:6">
      <c r="A6030"/>
      <c r="B6030" s="242"/>
      <c r="C6030" s="208"/>
      <c r="D6030" s="208"/>
      <c r="E6030" s="208"/>
      <c r="F6030" s="208"/>
    </row>
    <row r="6031" customHeight="true" spans="1:6">
      <c r="A6031"/>
      <c r="B6031" s="242"/>
      <c r="C6031" s="208"/>
      <c r="D6031" s="208"/>
      <c r="E6031" s="208"/>
      <c r="F6031" s="208"/>
    </row>
    <row r="6032" customHeight="true" spans="1:6">
      <c r="A6032"/>
      <c r="B6032" s="242"/>
      <c r="C6032" s="208"/>
      <c r="D6032" s="208"/>
      <c r="E6032" s="208"/>
      <c r="F6032" s="208"/>
    </row>
    <row r="6033" customHeight="true" spans="1:6">
      <c r="A6033"/>
      <c r="B6033" s="242"/>
      <c r="C6033" s="208"/>
      <c r="D6033" s="208"/>
      <c r="E6033" s="208"/>
      <c r="F6033" s="208"/>
    </row>
    <row r="6034" customHeight="true" spans="1:6">
      <c r="A6034"/>
      <c r="B6034" s="242"/>
      <c r="C6034" s="208"/>
      <c r="D6034" s="208"/>
      <c r="E6034" s="208"/>
      <c r="F6034" s="208"/>
    </row>
    <row r="6035" customHeight="true" spans="1:6">
      <c r="A6035"/>
      <c r="B6035" s="242"/>
      <c r="C6035" s="208"/>
      <c r="D6035" s="208"/>
      <c r="E6035" s="208"/>
      <c r="F6035" s="208"/>
    </row>
    <row r="6036" customHeight="true" spans="1:6">
      <c r="A6036"/>
      <c r="B6036" s="242"/>
      <c r="C6036" s="208"/>
      <c r="D6036" s="208"/>
      <c r="E6036" s="208"/>
      <c r="F6036" s="208"/>
    </row>
    <row r="6037" customHeight="true" spans="1:6">
      <c r="A6037"/>
      <c r="B6037" s="242"/>
      <c r="C6037" s="208"/>
      <c r="D6037" s="208"/>
      <c r="E6037" s="208"/>
      <c r="F6037" s="208"/>
    </row>
    <row r="6038" customHeight="true" spans="1:6">
      <c r="A6038"/>
      <c r="B6038" s="242"/>
      <c r="C6038" s="208"/>
      <c r="D6038" s="208"/>
      <c r="E6038" s="208"/>
      <c r="F6038" s="208"/>
    </row>
    <row r="6039" customHeight="true" spans="1:6">
      <c r="A6039"/>
      <c r="B6039" s="242"/>
      <c r="C6039" s="208"/>
      <c r="D6039" s="208"/>
      <c r="E6039" s="208"/>
      <c r="F6039" s="208"/>
    </row>
    <row r="6040" customHeight="true" spans="1:6">
      <c r="A6040"/>
      <c r="B6040" s="242"/>
      <c r="C6040" s="208"/>
      <c r="D6040" s="208"/>
      <c r="E6040" s="208"/>
      <c r="F6040" s="208"/>
    </row>
    <row r="6041" customHeight="true" spans="1:6">
      <c r="A6041"/>
      <c r="B6041" s="242"/>
      <c r="C6041" s="208"/>
      <c r="D6041" s="208"/>
      <c r="E6041" s="208"/>
      <c r="F6041" s="208"/>
    </row>
    <row r="6042" customHeight="true" spans="1:6">
      <c r="A6042"/>
      <c r="B6042" s="242"/>
      <c r="C6042" s="208"/>
      <c r="D6042" s="208"/>
      <c r="E6042" s="208"/>
      <c r="F6042" s="208"/>
    </row>
    <row r="6043" customHeight="true" spans="1:6">
      <c r="A6043"/>
      <c r="B6043" s="242"/>
      <c r="C6043" s="208"/>
      <c r="D6043" s="208"/>
      <c r="E6043" s="208"/>
      <c r="F6043" s="208"/>
    </row>
    <row r="6044" customHeight="true" spans="1:6">
      <c r="A6044"/>
      <c r="B6044" s="242"/>
      <c r="C6044" s="208"/>
      <c r="D6044" s="208"/>
      <c r="E6044" s="208"/>
      <c r="F6044" s="208"/>
    </row>
    <row r="6045" customHeight="true" spans="1:6">
      <c r="A6045"/>
      <c r="B6045" s="242"/>
      <c r="C6045" s="208"/>
      <c r="D6045" s="208"/>
      <c r="E6045" s="208"/>
      <c r="F6045" s="208"/>
    </row>
    <row r="6046" customHeight="true" spans="1:6">
      <c r="A6046"/>
      <c r="B6046" s="242"/>
      <c r="C6046" s="208"/>
      <c r="D6046" s="208"/>
      <c r="E6046" s="208"/>
      <c r="F6046" s="208"/>
    </row>
    <row r="6047" customHeight="true" spans="1:6">
      <c r="A6047"/>
      <c r="B6047" s="242"/>
      <c r="C6047" s="208"/>
      <c r="D6047" s="208"/>
      <c r="E6047" s="208"/>
      <c r="F6047" s="208"/>
    </row>
    <row r="6048" customHeight="true" spans="1:6">
      <c r="A6048"/>
      <c r="B6048" s="242"/>
      <c r="C6048" s="208"/>
      <c r="D6048" s="208"/>
      <c r="E6048" s="208"/>
      <c r="F6048" s="208"/>
    </row>
    <row r="6049" customHeight="true" spans="1:6">
      <c r="A6049"/>
      <c r="B6049" s="242"/>
      <c r="C6049" s="208"/>
      <c r="D6049" s="208"/>
      <c r="E6049" s="208"/>
      <c r="F6049" s="208"/>
    </row>
    <row r="6050" customHeight="true" spans="1:6">
      <c r="A6050"/>
      <c r="B6050" s="242"/>
      <c r="C6050" s="208"/>
      <c r="D6050" s="208"/>
      <c r="E6050" s="208"/>
      <c r="F6050" s="208"/>
    </row>
    <row r="6051" customHeight="true" spans="1:6">
      <c r="A6051"/>
      <c r="B6051" s="242"/>
      <c r="C6051" s="208"/>
      <c r="D6051" s="208"/>
      <c r="E6051" s="208"/>
      <c r="F6051" s="208"/>
    </row>
    <row r="6052" customHeight="true" spans="1:6">
      <c r="A6052"/>
      <c r="B6052" s="242"/>
      <c r="C6052" s="208"/>
      <c r="D6052" s="208"/>
      <c r="E6052" s="208"/>
      <c r="F6052" s="208"/>
    </row>
    <row r="6053" customHeight="true" spans="1:6">
      <c r="A6053"/>
      <c r="B6053" s="242"/>
      <c r="C6053" s="208"/>
      <c r="D6053" s="208"/>
      <c r="E6053" s="208"/>
      <c r="F6053" s="208"/>
    </row>
    <row r="6054" customHeight="true" spans="1:6">
      <c r="A6054"/>
      <c r="B6054" s="242"/>
      <c r="C6054" s="208"/>
      <c r="D6054" s="208"/>
      <c r="E6054" s="208"/>
      <c r="F6054" s="208"/>
    </row>
    <row r="6055" customHeight="true" spans="1:6">
      <c r="A6055"/>
      <c r="B6055" s="242"/>
      <c r="C6055" s="208"/>
      <c r="D6055" s="208"/>
      <c r="E6055" s="208"/>
      <c r="F6055" s="208"/>
    </row>
    <row r="6056" customHeight="true" spans="1:6">
      <c r="A6056"/>
      <c r="B6056" s="242"/>
      <c r="C6056" s="208"/>
      <c r="D6056" s="208"/>
      <c r="E6056" s="208"/>
      <c r="F6056" s="208"/>
    </row>
    <row r="6057" customHeight="true" spans="1:6">
      <c r="A6057"/>
      <c r="B6057" s="242"/>
      <c r="C6057" s="208"/>
      <c r="D6057" s="208"/>
      <c r="E6057" s="208"/>
      <c r="F6057" s="208"/>
    </row>
    <row r="6058" customHeight="true" spans="1:6">
      <c r="A6058"/>
      <c r="B6058" s="242"/>
      <c r="C6058" s="208"/>
      <c r="D6058" s="208"/>
      <c r="E6058" s="208"/>
      <c r="F6058" s="208"/>
    </row>
    <row r="6059" customHeight="true" spans="1:6">
      <c r="A6059"/>
      <c r="B6059" s="242"/>
      <c r="C6059" s="208"/>
      <c r="D6059" s="208"/>
      <c r="E6059" s="208"/>
      <c r="F6059" s="208"/>
    </row>
    <row r="6060" customHeight="true" spans="1:6">
      <c r="A6060"/>
      <c r="B6060" s="242"/>
      <c r="C6060" s="208"/>
      <c r="D6060" s="208"/>
      <c r="E6060" s="208"/>
      <c r="F6060" s="208"/>
    </row>
    <row r="6061" customHeight="true" spans="1:6">
      <c r="A6061"/>
      <c r="B6061" s="242"/>
      <c r="C6061" s="208"/>
      <c r="D6061" s="208"/>
      <c r="E6061" s="208"/>
      <c r="F6061" s="208"/>
    </row>
    <row r="6062" customHeight="true" spans="1:6">
      <c r="A6062"/>
      <c r="B6062" s="242"/>
      <c r="C6062" s="208"/>
      <c r="D6062" s="208"/>
      <c r="E6062" s="208"/>
      <c r="F6062" s="208"/>
    </row>
    <row r="6063" customHeight="true" spans="1:6">
      <c r="A6063"/>
      <c r="B6063" s="242"/>
      <c r="C6063" s="208"/>
      <c r="D6063" s="208"/>
      <c r="E6063" s="208"/>
      <c r="F6063" s="208"/>
    </row>
    <row r="6064" customHeight="true" spans="1:6">
      <c r="A6064"/>
      <c r="B6064" s="242"/>
      <c r="C6064" s="208"/>
      <c r="D6064" s="208"/>
      <c r="E6064" s="208"/>
      <c r="F6064" s="208"/>
    </row>
    <row r="6065" customHeight="true" spans="1:6">
      <c r="A6065"/>
      <c r="B6065" s="242"/>
      <c r="C6065" s="208"/>
      <c r="D6065" s="208"/>
      <c r="E6065" s="208"/>
      <c r="F6065" s="208"/>
    </row>
    <row r="6066" customHeight="true" spans="1:6">
      <c r="A6066"/>
      <c r="B6066" s="242"/>
      <c r="C6066" s="208"/>
      <c r="D6066" s="208"/>
      <c r="E6066" s="208"/>
      <c r="F6066" s="208"/>
    </row>
    <row r="6067" customHeight="true" spans="1:6">
      <c r="A6067"/>
      <c r="B6067" s="242"/>
      <c r="C6067" s="208"/>
      <c r="D6067" s="208"/>
      <c r="E6067" s="208"/>
      <c r="F6067" s="208"/>
    </row>
    <row r="6068" customHeight="true" spans="1:6">
      <c r="A6068"/>
      <c r="B6068" s="242"/>
      <c r="C6068" s="208"/>
      <c r="D6068" s="208"/>
      <c r="E6068" s="208"/>
      <c r="F6068" s="208"/>
    </row>
    <row r="6069" customHeight="true" spans="1:6">
      <c r="A6069"/>
      <c r="B6069" s="242"/>
      <c r="C6069" s="208"/>
      <c r="D6069" s="208"/>
      <c r="E6069" s="208"/>
      <c r="F6069" s="208"/>
    </row>
    <row r="6070" customHeight="true" spans="1:6">
      <c r="A6070"/>
      <c r="B6070" s="242"/>
      <c r="C6070" s="208"/>
      <c r="D6070" s="208"/>
      <c r="E6070" s="208"/>
      <c r="F6070" s="208"/>
    </row>
    <row r="6071" customHeight="true" spans="1:6">
      <c r="A6071"/>
      <c r="B6071" s="242"/>
      <c r="C6071" s="208"/>
      <c r="D6071" s="208"/>
      <c r="E6071" s="208"/>
      <c r="F6071" s="208"/>
    </row>
    <row r="6072" customHeight="true" spans="1:6">
      <c r="A6072"/>
      <c r="B6072" s="242"/>
      <c r="C6072" s="208"/>
      <c r="D6072" s="208"/>
      <c r="E6072" s="208"/>
      <c r="F6072" s="208"/>
    </row>
    <row r="6073" customHeight="true" spans="1:6">
      <c r="A6073"/>
      <c r="B6073" s="242"/>
      <c r="C6073" s="208"/>
      <c r="D6073" s="208"/>
      <c r="E6073" s="208"/>
      <c r="F6073" s="208"/>
    </row>
    <row r="6074" customHeight="true" spans="1:6">
      <c r="A6074"/>
      <c r="B6074" s="242"/>
      <c r="C6074" s="208"/>
      <c r="D6074" s="208"/>
      <c r="E6074" s="208"/>
      <c r="F6074" s="208"/>
    </row>
    <row r="6075" customHeight="true" spans="1:6">
      <c r="A6075"/>
      <c r="B6075" s="242"/>
      <c r="C6075" s="208"/>
      <c r="D6075" s="208"/>
      <c r="E6075" s="208"/>
      <c r="F6075" s="208"/>
    </row>
    <row r="6076" customHeight="true" spans="1:6">
      <c r="A6076"/>
      <c r="B6076" s="242"/>
      <c r="C6076" s="208"/>
      <c r="D6076" s="208"/>
      <c r="E6076" s="208"/>
      <c r="F6076" s="208"/>
    </row>
    <row r="6077" customHeight="true" spans="1:6">
      <c r="A6077"/>
      <c r="B6077" s="242"/>
      <c r="C6077" s="208"/>
      <c r="D6077" s="208"/>
      <c r="E6077" s="208"/>
      <c r="F6077" s="208"/>
    </row>
    <row r="6078" customHeight="true" spans="1:6">
      <c r="A6078"/>
      <c r="B6078" s="242"/>
      <c r="C6078" s="208"/>
      <c r="D6078" s="208"/>
      <c r="E6078" s="208"/>
      <c r="F6078" s="208"/>
    </row>
    <row r="6079" customHeight="true" spans="1:6">
      <c r="A6079"/>
      <c r="B6079" s="242"/>
      <c r="C6079" s="208"/>
      <c r="D6079" s="208"/>
      <c r="E6079" s="208"/>
      <c r="F6079" s="208"/>
    </row>
    <row r="6080" customHeight="true" spans="1:6">
      <c r="A6080"/>
      <c r="B6080" s="242"/>
      <c r="C6080" s="208"/>
      <c r="D6080" s="208"/>
      <c r="E6080" s="208"/>
      <c r="F6080" s="208"/>
    </row>
    <row r="6081" customHeight="true" spans="1:6">
      <c r="A6081"/>
      <c r="B6081" s="242"/>
      <c r="C6081" s="208"/>
      <c r="D6081" s="208"/>
      <c r="E6081" s="208"/>
      <c r="F6081" s="208"/>
    </row>
    <row r="6082" customHeight="true" spans="1:6">
      <c r="A6082"/>
      <c r="B6082" s="242"/>
      <c r="C6082" s="208"/>
      <c r="D6082" s="208"/>
      <c r="E6082" s="208"/>
      <c r="F6082" s="208"/>
    </row>
    <row r="6083" customHeight="true" spans="1:6">
      <c r="A6083"/>
      <c r="B6083" s="242"/>
      <c r="C6083" s="208"/>
      <c r="D6083" s="208"/>
      <c r="E6083" s="208"/>
      <c r="F6083" s="208"/>
    </row>
    <row r="6084" customHeight="true" spans="1:6">
      <c r="A6084"/>
      <c r="B6084" s="242"/>
      <c r="C6084" s="208"/>
      <c r="D6084" s="208"/>
      <c r="E6084" s="208"/>
      <c r="F6084" s="208"/>
    </row>
    <row r="6085" customHeight="true" spans="1:6">
      <c r="A6085"/>
      <c r="B6085" s="242"/>
      <c r="C6085" s="208"/>
      <c r="D6085" s="208"/>
      <c r="E6085" s="208"/>
      <c r="F6085" s="208"/>
    </row>
    <row r="6086" customHeight="true" spans="1:6">
      <c r="A6086"/>
      <c r="B6086" s="242"/>
      <c r="C6086" s="208"/>
      <c r="D6086" s="208"/>
      <c r="E6086" s="208"/>
      <c r="F6086" s="208"/>
    </row>
    <row r="6087" customHeight="true" spans="1:6">
      <c r="A6087"/>
      <c r="B6087" s="242"/>
      <c r="C6087" s="208"/>
      <c r="D6087" s="208"/>
      <c r="E6087" s="208"/>
      <c r="F6087" s="208"/>
    </row>
    <row r="6088" customHeight="true" spans="1:6">
      <c r="A6088"/>
      <c r="B6088" s="242"/>
      <c r="C6088" s="208"/>
      <c r="D6088" s="208"/>
      <c r="E6088" s="208"/>
      <c r="F6088" s="208"/>
    </row>
    <row r="6089" customHeight="true" spans="1:6">
      <c r="A6089"/>
      <c r="B6089" s="242"/>
      <c r="C6089" s="208"/>
      <c r="D6089" s="208"/>
      <c r="E6089" s="208"/>
      <c r="F6089" s="208"/>
    </row>
    <row r="6090" customHeight="true" spans="1:6">
      <c r="A6090"/>
      <c r="B6090" s="242"/>
      <c r="C6090" s="208"/>
      <c r="D6090" s="208"/>
      <c r="E6090" s="208"/>
      <c r="F6090" s="208"/>
    </row>
    <row r="6091" customHeight="true" spans="1:6">
      <c r="A6091"/>
      <c r="B6091" s="242"/>
      <c r="C6091" s="208"/>
      <c r="D6091" s="208"/>
      <c r="E6091" s="208"/>
      <c r="F6091" s="208"/>
    </row>
    <row r="6092" customHeight="true" spans="1:6">
      <c r="A6092"/>
      <c r="B6092" s="242"/>
      <c r="C6092" s="208"/>
      <c r="D6092" s="208"/>
      <c r="E6092" s="208"/>
      <c r="F6092" s="208"/>
    </row>
    <row r="6093" customHeight="true" spans="1:6">
      <c r="A6093"/>
      <c r="B6093" s="242"/>
      <c r="C6093" s="208"/>
      <c r="D6093" s="208"/>
      <c r="E6093" s="208"/>
      <c r="F6093" s="208"/>
    </row>
    <row r="6094" customHeight="true" spans="1:6">
      <c r="A6094"/>
      <c r="B6094" s="242"/>
      <c r="C6094" s="208"/>
      <c r="D6094" s="208"/>
      <c r="E6094" s="208"/>
      <c r="F6094" s="208"/>
    </row>
    <row r="6095" customHeight="true" spans="1:6">
      <c r="A6095"/>
      <c r="B6095" s="242"/>
      <c r="C6095" s="208"/>
      <c r="D6095" s="208"/>
      <c r="E6095" s="208"/>
      <c r="F6095" s="208"/>
    </row>
    <row r="6096" customHeight="true" spans="1:6">
      <c r="A6096"/>
      <c r="B6096" s="242"/>
      <c r="C6096" s="208"/>
      <c r="D6096" s="208"/>
      <c r="E6096" s="208"/>
      <c r="F6096" s="208"/>
    </row>
    <row r="6097" customHeight="true" spans="1:6">
      <c r="A6097"/>
      <c r="B6097" s="242"/>
      <c r="C6097" s="208"/>
      <c r="D6097" s="208"/>
      <c r="E6097" s="208"/>
      <c r="F6097" s="208"/>
    </row>
    <row r="6098" customHeight="true" spans="1:6">
      <c r="A6098"/>
      <c r="B6098" s="242"/>
      <c r="C6098" s="208"/>
      <c r="D6098" s="208"/>
      <c r="E6098" s="208"/>
      <c r="F6098" s="208"/>
    </row>
    <row r="6099" customHeight="true" spans="1:6">
      <c r="A6099"/>
      <c r="B6099" s="242"/>
      <c r="C6099" s="208"/>
      <c r="D6099" s="208"/>
      <c r="E6099" s="208"/>
      <c r="F6099" s="208"/>
    </row>
    <row r="6100" customHeight="true" spans="1:6">
      <c r="A6100"/>
      <c r="B6100" s="242"/>
      <c r="C6100" s="208"/>
      <c r="D6100" s="208"/>
      <c r="E6100" s="208"/>
      <c r="F6100" s="208"/>
    </row>
    <row r="6101" customHeight="true" spans="1:6">
      <c r="A6101"/>
      <c r="B6101" s="242"/>
      <c r="C6101" s="208"/>
      <c r="D6101" s="208"/>
      <c r="E6101" s="208"/>
      <c r="F6101" s="208"/>
    </row>
    <row r="6102" customHeight="true" spans="1:6">
      <c r="A6102"/>
      <c r="B6102" s="242"/>
      <c r="C6102" s="208"/>
      <c r="D6102" s="208"/>
      <c r="E6102" s="208"/>
      <c r="F6102" s="208"/>
    </row>
    <row r="6103" customHeight="true" spans="1:6">
      <c r="A6103"/>
      <c r="B6103" s="242"/>
      <c r="C6103" s="208"/>
      <c r="D6103" s="208"/>
      <c r="E6103" s="208"/>
      <c r="F6103" s="208"/>
    </row>
    <row r="6104" customHeight="true" spans="1:6">
      <c r="A6104"/>
      <c r="B6104" s="242"/>
      <c r="C6104" s="208"/>
      <c r="D6104" s="208"/>
      <c r="E6104" s="208"/>
      <c r="F6104" s="208"/>
    </row>
    <row r="6105" customHeight="true" spans="1:6">
      <c r="A6105"/>
      <c r="B6105" s="242"/>
      <c r="C6105" s="208"/>
      <c r="D6105" s="208"/>
      <c r="E6105" s="208"/>
      <c r="F6105" s="208"/>
    </row>
    <row r="6106" customHeight="true" spans="1:6">
      <c r="A6106"/>
      <c r="B6106" s="242"/>
      <c r="C6106" s="208"/>
      <c r="D6106" s="208"/>
      <c r="E6106" s="208"/>
      <c r="F6106" s="208"/>
    </row>
    <row r="6107" customHeight="true" spans="1:6">
      <c r="A6107"/>
      <c r="B6107" s="242"/>
      <c r="C6107" s="208"/>
      <c r="D6107" s="208"/>
      <c r="E6107" s="208"/>
      <c r="F6107" s="208"/>
    </row>
    <row r="6108" customHeight="true" spans="1:6">
      <c r="A6108"/>
      <c r="B6108" s="242"/>
      <c r="C6108" s="208"/>
      <c r="D6108" s="208"/>
      <c r="E6108" s="208"/>
      <c r="F6108" s="208"/>
    </row>
    <row r="6109" customHeight="true" spans="1:6">
      <c r="A6109"/>
      <c r="B6109" s="242"/>
      <c r="C6109" s="208"/>
      <c r="D6109" s="208"/>
      <c r="E6109" s="208"/>
      <c r="F6109" s="208"/>
    </row>
    <row r="6110" customHeight="true" spans="1:6">
      <c r="A6110"/>
      <c r="B6110" s="242"/>
      <c r="C6110" s="208"/>
      <c r="D6110" s="208"/>
      <c r="E6110" s="208"/>
      <c r="F6110" s="208"/>
    </row>
    <row r="6111" customHeight="true" spans="1:6">
      <c r="A6111"/>
      <c r="B6111" s="242"/>
      <c r="C6111" s="208"/>
      <c r="D6111" s="208"/>
      <c r="E6111" s="208"/>
      <c r="F6111" s="208"/>
    </row>
    <row r="6112" customHeight="true" spans="1:6">
      <c r="A6112"/>
      <c r="B6112" s="242"/>
      <c r="C6112" s="208"/>
      <c r="D6112" s="208"/>
      <c r="E6112" s="208"/>
      <c r="F6112" s="208"/>
    </row>
    <row r="6113" customHeight="true" spans="1:6">
      <c r="A6113"/>
      <c r="B6113" s="242"/>
      <c r="C6113" s="208"/>
      <c r="D6113" s="208"/>
      <c r="E6113" s="208"/>
      <c r="F6113" s="208"/>
    </row>
    <row r="6114" customHeight="true" spans="1:6">
      <c r="A6114"/>
      <c r="B6114" s="242"/>
      <c r="C6114" s="208"/>
      <c r="D6114" s="208"/>
      <c r="E6114" s="208"/>
      <c r="F6114" s="208"/>
    </row>
    <row r="6115" customHeight="true" spans="1:6">
      <c r="A6115"/>
      <c r="B6115" s="242"/>
      <c r="C6115" s="208"/>
      <c r="D6115" s="208"/>
      <c r="E6115" s="208"/>
      <c r="F6115" s="208"/>
    </row>
    <row r="6116" customHeight="true" spans="1:6">
      <c r="A6116"/>
      <c r="B6116" s="242"/>
      <c r="C6116" s="208"/>
      <c r="D6116" s="208"/>
      <c r="E6116" s="208"/>
      <c r="F6116" s="208"/>
    </row>
    <row r="6117" customHeight="true" spans="1:6">
      <c r="A6117"/>
      <c r="B6117" s="242"/>
      <c r="C6117" s="208"/>
      <c r="D6117" s="208"/>
      <c r="E6117" s="208"/>
      <c r="F6117" s="208"/>
    </row>
    <row r="6118" customHeight="true" spans="1:6">
      <c r="A6118"/>
      <c r="B6118" s="242"/>
      <c r="C6118" s="208"/>
      <c r="D6118" s="208"/>
      <c r="E6118" s="208"/>
      <c r="F6118" s="208"/>
    </row>
    <row r="6119" customHeight="true" spans="1:6">
      <c r="A6119"/>
      <c r="B6119" s="242"/>
      <c r="C6119" s="208"/>
      <c r="D6119" s="208"/>
      <c r="E6119" s="208"/>
      <c r="F6119" s="208"/>
    </row>
    <row r="6120" customHeight="true" spans="1:6">
      <c r="A6120"/>
      <c r="B6120" s="242"/>
      <c r="C6120" s="208"/>
      <c r="D6120" s="208"/>
      <c r="E6120" s="208"/>
      <c r="F6120" s="208"/>
    </row>
    <row r="6121" customHeight="true" spans="1:6">
      <c r="A6121"/>
      <c r="B6121" s="242"/>
      <c r="C6121" s="208"/>
      <c r="D6121" s="208"/>
      <c r="E6121" s="208"/>
      <c r="F6121" s="208"/>
    </row>
    <row r="6122" customHeight="true" spans="1:6">
      <c r="A6122"/>
      <c r="B6122" s="242"/>
      <c r="C6122" s="208"/>
      <c r="D6122" s="208"/>
      <c r="E6122" s="208"/>
      <c r="F6122" s="208"/>
    </row>
    <row r="6123" customHeight="true" spans="1:6">
      <c r="A6123"/>
      <c r="B6123" s="242"/>
      <c r="C6123" s="208"/>
      <c r="D6123" s="208"/>
      <c r="E6123" s="208"/>
      <c r="F6123" s="208"/>
    </row>
    <row r="6124" customHeight="true" spans="1:6">
      <c r="A6124"/>
      <c r="B6124" s="242"/>
      <c r="C6124" s="208"/>
      <c r="D6124" s="208"/>
      <c r="E6124" s="208"/>
      <c r="F6124" s="208"/>
    </row>
    <row r="6125" customHeight="true" spans="1:6">
      <c r="A6125"/>
      <c r="B6125" s="242"/>
      <c r="C6125" s="208"/>
      <c r="D6125" s="208"/>
      <c r="E6125" s="208"/>
      <c r="F6125" s="208"/>
    </row>
    <row r="6126" customHeight="true" spans="1:6">
      <c r="A6126"/>
      <c r="B6126" s="242"/>
      <c r="C6126" s="208"/>
      <c r="D6126" s="208"/>
      <c r="E6126" s="208"/>
      <c r="F6126" s="208"/>
    </row>
    <row r="6127" customHeight="true" spans="1:6">
      <c r="A6127"/>
      <c r="B6127" s="242"/>
      <c r="C6127" s="208"/>
      <c r="D6127" s="208"/>
      <c r="E6127" s="208"/>
      <c r="F6127" s="208"/>
    </row>
    <row r="6128" customHeight="true" spans="1:6">
      <c r="A6128"/>
      <c r="B6128" s="242"/>
      <c r="C6128" s="208"/>
      <c r="D6128" s="208"/>
      <c r="E6128" s="208"/>
      <c r="F6128" s="208"/>
    </row>
    <row r="6129" customHeight="true" spans="1:6">
      <c r="A6129"/>
      <c r="B6129" s="242"/>
      <c r="C6129" s="208"/>
      <c r="D6129" s="208"/>
      <c r="E6129" s="208"/>
      <c r="F6129" s="208"/>
    </row>
    <row r="6130" customHeight="true" spans="1:6">
      <c r="A6130"/>
      <c r="B6130" s="242"/>
      <c r="C6130" s="208"/>
      <c r="D6130" s="208"/>
      <c r="E6130" s="208"/>
      <c r="F6130" s="208"/>
    </row>
    <row r="6131" customHeight="true" spans="1:6">
      <c r="A6131"/>
      <c r="B6131" s="242"/>
      <c r="C6131" s="208"/>
      <c r="D6131" s="208"/>
      <c r="E6131" s="208"/>
      <c r="F6131" s="208"/>
    </row>
    <row r="6132" customHeight="true" spans="1:6">
      <c r="A6132"/>
      <c r="B6132" s="242"/>
      <c r="C6132" s="208"/>
      <c r="D6132" s="208"/>
      <c r="E6132" s="208"/>
      <c r="F6132" s="208"/>
    </row>
    <row r="6133" customHeight="true" spans="1:6">
      <c r="A6133"/>
      <c r="B6133" s="242"/>
      <c r="C6133" s="208"/>
      <c r="D6133" s="208"/>
      <c r="E6133" s="208"/>
      <c r="F6133" s="208"/>
    </row>
    <row r="6134" customHeight="true" spans="1:6">
      <c r="A6134"/>
      <c r="B6134" s="242"/>
      <c r="C6134" s="208"/>
      <c r="D6134" s="208"/>
      <c r="E6134" s="208"/>
      <c r="F6134" s="208"/>
    </row>
    <row r="6135" customHeight="true" spans="1:6">
      <c r="A6135"/>
      <c r="B6135" s="242"/>
      <c r="C6135" s="208"/>
      <c r="D6135" s="208"/>
      <c r="E6135" s="208"/>
      <c r="F6135" s="208"/>
    </row>
    <row r="6136" customHeight="true" spans="1:6">
      <c r="A6136"/>
      <c r="B6136" s="242"/>
      <c r="C6136" s="208"/>
      <c r="D6136" s="208"/>
      <c r="E6136" s="208"/>
      <c r="F6136" s="208"/>
    </row>
    <row r="6137" customHeight="true" spans="1:6">
      <c r="A6137"/>
      <c r="B6137" s="242"/>
      <c r="C6137" s="208"/>
      <c r="D6137" s="208"/>
      <c r="E6137" s="208"/>
      <c r="F6137" s="208"/>
    </row>
    <row r="6138" customHeight="true" spans="1:6">
      <c r="A6138"/>
      <c r="B6138" s="242"/>
      <c r="C6138" s="208"/>
      <c r="D6138" s="208"/>
      <c r="E6138" s="208"/>
      <c r="F6138" s="208"/>
    </row>
    <row r="6139" customHeight="true" spans="1:6">
      <c r="A6139"/>
      <c r="B6139" s="242"/>
      <c r="C6139" s="208"/>
      <c r="D6139" s="208"/>
      <c r="E6139" s="208"/>
      <c r="F6139" s="208"/>
    </row>
    <row r="6140" customHeight="true" spans="1:6">
      <c r="A6140"/>
      <c r="B6140" s="242"/>
      <c r="C6140" s="208"/>
      <c r="D6140" s="208"/>
      <c r="E6140" s="208"/>
      <c r="F6140" s="208"/>
    </row>
    <row r="6141" customHeight="true" spans="1:6">
      <c r="A6141"/>
      <c r="B6141" s="242"/>
      <c r="C6141" s="208"/>
      <c r="D6141" s="208"/>
      <c r="E6141" s="208"/>
      <c r="F6141" s="208"/>
    </row>
    <row r="6142" customHeight="true" spans="1:6">
      <c r="A6142"/>
      <c r="B6142" s="242"/>
      <c r="C6142" s="208"/>
      <c r="D6142" s="208"/>
      <c r="E6142" s="208"/>
      <c r="F6142" s="208"/>
    </row>
    <row r="6143" customHeight="true" spans="1:6">
      <c r="A6143"/>
      <c r="B6143" s="242"/>
      <c r="C6143" s="208"/>
      <c r="D6143" s="208"/>
      <c r="E6143" s="208"/>
      <c r="F6143" s="208"/>
    </row>
    <row r="6144" customHeight="true" spans="1:6">
      <c r="A6144"/>
      <c r="B6144" s="242"/>
      <c r="C6144" s="208"/>
      <c r="D6144" s="208"/>
      <c r="E6144" s="208"/>
      <c r="F6144" s="208"/>
    </row>
    <row r="6145" customHeight="true" spans="1:6">
      <c r="A6145"/>
      <c r="B6145" s="242"/>
      <c r="C6145" s="208"/>
      <c r="D6145" s="208"/>
      <c r="E6145" s="208"/>
      <c r="F6145" s="208"/>
    </row>
    <row r="6146" customHeight="true" spans="1:6">
      <c r="A6146"/>
      <c r="B6146" s="242"/>
      <c r="C6146" s="208"/>
      <c r="D6146" s="208"/>
      <c r="E6146" s="208"/>
      <c r="F6146" s="208"/>
    </row>
    <row r="6147" customHeight="true" spans="1:6">
      <c r="A6147"/>
      <c r="B6147" s="242"/>
      <c r="C6147" s="208"/>
      <c r="D6147" s="208"/>
      <c r="E6147" s="208"/>
      <c r="F6147" s="208"/>
    </row>
    <row r="6148" customHeight="true" spans="1:6">
      <c r="A6148"/>
      <c r="B6148" s="242"/>
      <c r="C6148" s="208"/>
      <c r="D6148" s="208"/>
      <c r="E6148" s="208"/>
      <c r="F6148" s="208"/>
    </row>
    <row r="6149" customHeight="true" spans="1:6">
      <c r="A6149"/>
      <c r="B6149" s="242"/>
      <c r="C6149" s="208"/>
      <c r="D6149" s="208"/>
      <c r="E6149" s="208"/>
      <c r="F6149" s="208"/>
    </row>
    <row r="6150" customHeight="true" spans="1:6">
      <c r="A6150"/>
      <c r="B6150" s="242"/>
      <c r="C6150" s="208"/>
      <c r="D6150" s="208"/>
      <c r="E6150" s="208"/>
      <c r="F6150" s="208"/>
    </row>
    <row r="6151" customHeight="true" spans="1:6">
      <c r="A6151"/>
      <c r="B6151" s="242"/>
      <c r="C6151" s="208"/>
      <c r="D6151" s="208"/>
      <c r="E6151" s="208"/>
      <c r="F6151" s="208"/>
    </row>
    <row r="6152" customHeight="true" spans="1:6">
      <c r="A6152"/>
      <c r="B6152" s="242"/>
      <c r="C6152" s="208"/>
      <c r="D6152" s="208"/>
      <c r="E6152" s="208"/>
      <c r="F6152" s="208"/>
    </row>
    <row r="6153" customHeight="true" spans="1:6">
      <c r="A6153"/>
      <c r="B6153" s="242"/>
      <c r="C6153" s="208"/>
      <c r="D6153" s="208"/>
      <c r="E6153" s="208"/>
      <c r="F6153" s="208"/>
    </row>
    <row r="6154" customHeight="true" spans="1:6">
      <c r="A6154"/>
      <c r="B6154" s="242"/>
      <c r="C6154" s="208"/>
      <c r="D6154" s="208"/>
      <c r="E6154" s="208"/>
      <c r="F6154" s="208"/>
    </row>
    <row r="6155" customHeight="true" spans="1:6">
      <c r="A6155"/>
      <c r="B6155" s="242"/>
      <c r="C6155" s="208"/>
      <c r="D6155" s="208"/>
      <c r="E6155" s="208"/>
      <c r="F6155" s="208"/>
    </row>
    <row r="6156" customHeight="true" spans="1:6">
      <c r="A6156"/>
      <c r="B6156" s="242"/>
      <c r="C6156" s="208"/>
      <c r="D6156" s="208"/>
      <c r="E6156" s="208"/>
      <c r="F6156" s="208"/>
    </row>
    <row r="6157" customHeight="true" spans="1:6">
      <c r="A6157"/>
      <c r="B6157" s="242"/>
      <c r="C6157" s="208"/>
      <c r="D6157" s="208"/>
      <c r="E6157" s="208"/>
      <c r="F6157" s="208"/>
    </row>
    <row r="6158" customHeight="true" spans="1:6">
      <c r="A6158"/>
      <c r="B6158" s="242"/>
      <c r="C6158" s="208"/>
      <c r="D6158" s="208"/>
      <c r="E6158" s="208"/>
      <c r="F6158" s="208"/>
    </row>
    <row r="6159" customHeight="true" spans="1:6">
      <c r="A6159"/>
      <c r="B6159" s="242"/>
      <c r="C6159" s="208"/>
      <c r="D6159" s="208"/>
      <c r="E6159" s="208"/>
      <c r="F6159" s="208"/>
    </row>
    <row r="6160" customHeight="true" spans="1:6">
      <c r="A6160"/>
      <c r="B6160" s="242"/>
      <c r="C6160" s="208"/>
      <c r="D6160" s="208"/>
      <c r="E6160" s="208"/>
      <c r="F6160" s="208"/>
    </row>
    <row r="6161" customHeight="true" spans="1:6">
      <c r="A6161"/>
      <c r="B6161" s="242"/>
      <c r="C6161" s="208"/>
      <c r="D6161" s="208"/>
      <c r="E6161" s="208"/>
      <c r="F6161" s="208"/>
    </row>
    <row r="6162" customHeight="true" spans="1:6">
      <c r="A6162"/>
      <c r="B6162" s="242"/>
      <c r="C6162" s="208"/>
      <c r="D6162" s="208"/>
      <c r="E6162" s="208"/>
      <c r="F6162" s="208"/>
    </row>
    <row r="6163" customHeight="true" spans="1:6">
      <c r="A6163"/>
      <c r="B6163" s="242"/>
      <c r="C6163" s="208"/>
      <c r="D6163" s="208"/>
      <c r="E6163" s="208"/>
      <c r="F6163" s="208"/>
    </row>
    <row r="6164" customHeight="true" spans="1:6">
      <c r="A6164"/>
      <c r="B6164" s="242"/>
      <c r="C6164" s="208"/>
      <c r="D6164" s="208"/>
      <c r="E6164" s="208"/>
      <c r="F6164" s="208"/>
    </row>
    <row r="6165" customHeight="true" spans="1:6">
      <c r="A6165"/>
      <c r="B6165" s="242"/>
      <c r="C6165" s="208"/>
      <c r="D6165" s="208"/>
      <c r="E6165" s="208"/>
      <c r="F6165" s="208"/>
    </row>
    <row r="6166" customHeight="true" spans="1:6">
      <c r="A6166"/>
      <c r="B6166" s="242"/>
      <c r="C6166" s="208"/>
      <c r="D6166" s="208"/>
      <c r="E6166" s="208"/>
      <c r="F6166" s="208"/>
    </row>
    <row r="6167" customHeight="true" spans="1:6">
      <c r="A6167"/>
      <c r="B6167" s="242"/>
      <c r="C6167" s="208"/>
      <c r="D6167" s="208"/>
      <c r="E6167" s="208"/>
      <c r="F6167" s="208"/>
    </row>
    <row r="6168" customHeight="true" spans="1:6">
      <c r="A6168"/>
      <c r="B6168" s="242"/>
      <c r="C6168" s="208"/>
      <c r="D6168" s="208"/>
      <c r="E6168" s="208"/>
      <c r="F6168" s="208"/>
    </row>
    <row r="6169" customHeight="true" spans="1:6">
      <c r="A6169"/>
      <c r="B6169" s="242"/>
      <c r="C6169" s="208"/>
      <c r="D6169" s="208"/>
      <c r="E6169" s="208"/>
      <c r="F6169" s="208"/>
    </row>
    <row r="6170" customHeight="true" spans="1:6">
      <c r="A6170"/>
      <c r="B6170" s="242"/>
      <c r="C6170" s="208"/>
      <c r="D6170" s="208"/>
      <c r="E6170" s="208"/>
      <c r="F6170" s="208"/>
    </row>
    <row r="6171" customHeight="true" spans="1:6">
      <c r="A6171"/>
      <c r="B6171" s="242"/>
      <c r="C6171" s="208"/>
      <c r="D6171" s="208"/>
      <c r="E6171" s="208"/>
      <c r="F6171" s="208"/>
    </row>
    <row r="6172" customHeight="true" spans="1:6">
      <c r="A6172"/>
      <c r="B6172" s="242"/>
      <c r="C6172" s="208"/>
      <c r="D6172" s="208"/>
      <c r="E6172" s="208"/>
      <c r="F6172" s="208"/>
    </row>
    <row r="6173" customHeight="true" spans="1:6">
      <c r="A6173"/>
      <c r="B6173" s="242"/>
      <c r="C6173" s="208"/>
      <c r="D6173" s="208"/>
      <c r="E6173" s="208"/>
      <c r="F6173" s="208"/>
    </row>
    <row r="6174" customHeight="true" spans="1:6">
      <c r="A6174"/>
      <c r="B6174" s="242"/>
      <c r="C6174" s="208"/>
      <c r="D6174" s="208"/>
      <c r="E6174" s="208"/>
      <c r="F6174" s="208"/>
    </row>
    <row r="6175" customHeight="true" spans="1:6">
      <c r="A6175"/>
      <c r="B6175" s="242"/>
      <c r="C6175" s="208"/>
      <c r="D6175" s="208"/>
      <c r="E6175" s="208"/>
      <c r="F6175" s="208"/>
    </row>
    <row r="6176" customHeight="true" spans="1:6">
      <c r="A6176"/>
      <c r="B6176" s="242"/>
      <c r="C6176" s="208"/>
      <c r="D6176" s="208"/>
      <c r="E6176" s="208"/>
      <c r="F6176" s="208"/>
    </row>
    <row r="6177" customHeight="true" spans="1:6">
      <c r="A6177"/>
      <c r="B6177" s="242"/>
      <c r="C6177" s="208"/>
      <c r="D6177" s="208"/>
      <c r="E6177" s="208"/>
      <c r="F6177" s="208"/>
    </row>
    <row r="6178" customHeight="true" spans="1:6">
      <c r="A6178"/>
      <c r="B6178" s="242"/>
      <c r="C6178" s="208"/>
      <c r="D6178" s="208"/>
      <c r="E6178" s="208"/>
      <c r="F6178" s="208"/>
    </row>
    <row r="6179" customHeight="true" spans="1:6">
      <c r="A6179"/>
      <c r="B6179" s="242"/>
      <c r="C6179" s="208"/>
      <c r="D6179" s="208"/>
      <c r="E6179" s="208"/>
      <c r="F6179" s="208"/>
    </row>
    <row r="6180" customHeight="true" spans="1:6">
      <c r="A6180"/>
      <c r="B6180" s="242"/>
      <c r="C6180" s="208"/>
      <c r="D6180" s="208"/>
      <c r="E6180" s="208"/>
      <c r="F6180" s="208"/>
    </row>
    <row r="6181" customHeight="true" spans="1:6">
      <c r="A6181"/>
      <c r="B6181" s="242"/>
      <c r="C6181" s="208"/>
      <c r="D6181" s="208"/>
      <c r="E6181" s="208"/>
      <c r="F6181" s="208"/>
    </row>
    <row r="6182" customHeight="true" spans="1:6">
      <c r="A6182"/>
      <c r="B6182" s="242"/>
      <c r="C6182" s="208"/>
      <c r="D6182" s="208"/>
      <c r="E6182" s="208"/>
      <c r="F6182" s="208"/>
    </row>
    <row r="6183" customHeight="true" spans="1:6">
      <c r="A6183"/>
      <c r="B6183" s="242"/>
      <c r="C6183" s="208"/>
      <c r="D6183" s="208"/>
      <c r="E6183" s="208"/>
      <c r="F6183" s="208"/>
    </row>
    <row r="6184" customHeight="true" spans="1:6">
      <c r="A6184"/>
      <c r="B6184" s="242"/>
      <c r="C6184" s="208"/>
      <c r="D6184" s="208"/>
      <c r="E6184" s="208"/>
      <c r="F6184" s="208"/>
    </row>
    <row r="6185" customHeight="true" spans="1:6">
      <c r="A6185"/>
      <c r="B6185" s="242"/>
      <c r="C6185" s="208"/>
      <c r="D6185" s="208"/>
      <c r="E6185" s="208"/>
      <c r="F6185" s="208"/>
    </row>
    <row r="6186" customHeight="true" spans="1:6">
      <c r="A6186"/>
      <c r="B6186" s="242"/>
      <c r="C6186" s="208"/>
      <c r="D6186" s="208"/>
      <c r="E6186" s="208"/>
      <c r="F6186" s="208"/>
    </row>
    <row r="6187" customHeight="true" spans="1:6">
      <c r="A6187"/>
      <c r="B6187" s="242"/>
      <c r="C6187" s="208"/>
      <c r="D6187" s="208"/>
      <c r="E6187" s="208"/>
      <c r="F6187" s="208"/>
    </row>
    <row r="6188" customHeight="true" spans="1:6">
      <c r="A6188"/>
      <c r="B6188" s="242"/>
      <c r="C6188" s="208"/>
      <c r="D6188" s="208"/>
      <c r="E6188" s="208"/>
      <c r="F6188" s="208"/>
    </row>
    <row r="6189" customHeight="true" spans="1:6">
      <c r="A6189"/>
      <c r="B6189" s="242"/>
      <c r="C6189" s="208"/>
      <c r="D6189" s="208"/>
      <c r="E6189" s="208"/>
      <c r="F6189" s="208"/>
    </row>
    <row r="6190" customHeight="true" spans="1:6">
      <c r="A6190"/>
      <c r="B6190" s="242"/>
      <c r="C6190" s="208"/>
      <c r="D6190" s="208"/>
      <c r="E6190" s="208"/>
      <c r="F6190" s="208"/>
    </row>
    <row r="6191" customHeight="true" spans="1:6">
      <c r="A6191"/>
      <c r="B6191" s="242"/>
      <c r="C6191" s="208"/>
      <c r="D6191" s="208"/>
      <c r="E6191" s="208"/>
      <c r="F6191" s="208"/>
    </row>
    <row r="6192" customHeight="true" spans="1:6">
      <c r="A6192"/>
      <c r="B6192" s="242"/>
      <c r="C6192" s="208"/>
      <c r="D6192" s="208"/>
      <c r="E6192" s="208"/>
      <c r="F6192" s="208"/>
    </row>
    <row r="6193" customHeight="true" spans="1:6">
      <c r="A6193"/>
      <c r="B6193" s="242"/>
      <c r="C6193" s="208"/>
      <c r="D6193" s="208"/>
      <c r="E6193" s="208"/>
      <c r="F6193" s="208"/>
    </row>
    <row r="6194" customHeight="true" spans="1:6">
      <c r="A6194"/>
      <c r="B6194" s="242"/>
      <c r="C6194" s="208"/>
      <c r="D6194" s="208"/>
      <c r="E6194" s="208"/>
      <c r="F6194" s="208"/>
    </row>
    <row r="6195" customHeight="true" spans="1:6">
      <c r="A6195"/>
      <c r="B6195" s="242"/>
      <c r="C6195" s="208"/>
      <c r="D6195" s="208"/>
      <c r="E6195" s="208"/>
      <c r="F6195" s="208"/>
    </row>
    <row r="6196" customHeight="true" spans="1:6">
      <c r="A6196"/>
      <c r="B6196" s="242"/>
      <c r="C6196" s="208"/>
      <c r="D6196" s="208"/>
      <c r="E6196" s="208"/>
      <c r="F6196" s="208"/>
    </row>
    <row r="6197" customHeight="true" spans="1:6">
      <c r="A6197"/>
      <c r="B6197" s="242"/>
      <c r="C6197" s="208"/>
      <c r="D6197" s="208"/>
      <c r="E6197" s="208"/>
      <c r="F6197" s="208"/>
    </row>
    <row r="6198" customHeight="true" spans="1:6">
      <c r="A6198"/>
      <c r="B6198" s="242"/>
      <c r="C6198" s="208"/>
      <c r="D6198" s="208"/>
      <c r="E6198" s="208"/>
      <c r="F6198" s="208"/>
    </row>
    <row r="6199" customHeight="true" spans="1:6">
      <c r="A6199"/>
      <c r="B6199" s="242"/>
      <c r="C6199" s="208"/>
      <c r="D6199" s="208"/>
      <c r="E6199" s="208"/>
      <c r="F6199" s="208"/>
    </row>
    <row r="6200" customHeight="true" spans="1:6">
      <c r="A6200"/>
      <c r="B6200" s="242"/>
      <c r="C6200" s="208"/>
      <c r="D6200" s="208"/>
      <c r="E6200" s="208"/>
      <c r="F6200" s="208"/>
    </row>
    <row r="6201" customHeight="true" spans="1:6">
      <c r="A6201"/>
      <c r="B6201" s="242"/>
      <c r="C6201" s="208"/>
      <c r="D6201" s="208"/>
      <c r="E6201" s="208"/>
      <c r="F6201" s="208"/>
    </row>
    <row r="6202" customHeight="true" spans="1:6">
      <c r="A6202"/>
      <c r="B6202" s="242"/>
      <c r="C6202" s="208"/>
      <c r="D6202" s="208"/>
      <c r="E6202" s="208"/>
      <c r="F6202" s="208"/>
    </row>
    <row r="6203" customHeight="true" spans="1:6">
      <c r="A6203"/>
      <c r="B6203" s="242"/>
      <c r="C6203" s="208"/>
      <c r="D6203" s="208"/>
      <c r="E6203" s="208"/>
      <c r="F6203" s="208"/>
    </row>
    <row r="6204" customHeight="true" spans="1:6">
      <c r="A6204"/>
      <c r="B6204" s="242"/>
      <c r="C6204" s="208"/>
      <c r="D6204" s="208"/>
      <c r="E6204" s="208"/>
      <c r="F6204" s="208"/>
    </row>
    <row r="6205" customHeight="true" spans="1:6">
      <c r="A6205"/>
      <c r="B6205" s="242"/>
      <c r="C6205" s="208"/>
      <c r="D6205" s="208"/>
      <c r="E6205" s="208"/>
      <c r="F6205" s="208"/>
    </row>
    <row r="6206" customHeight="true" spans="1:6">
      <c r="A6206"/>
      <c r="B6206" s="242"/>
      <c r="C6206" s="208"/>
      <c r="D6206" s="208"/>
      <c r="E6206" s="208"/>
      <c r="F6206" s="208"/>
    </row>
    <row r="6207" customHeight="true" spans="1:6">
      <c r="A6207"/>
      <c r="B6207" s="242"/>
      <c r="C6207" s="208"/>
      <c r="D6207" s="208"/>
      <c r="E6207" s="208"/>
      <c r="F6207" s="208"/>
    </row>
    <row r="6208" customHeight="true" spans="1:6">
      <c r="A6208"/>
      <c r="B6208" s="242"/>
      <c r="C6208" s="208"/>
      <c r="D6208" s="208"/>
      <c r="E6208" s="208"/>
      <c r="F6208" s="208"/>
    </row>
    <row r="6209" customHeight="true" spans="1:6">
      <c r="A6209"/>
      <c r="B6209" s="242"/>
      <c r="C6209" s="208"/>
      <c r="D6209" s="208"/>
      <c r="E6209" s="208"/>
      <c r="F6209" s="208"/>
    </row>
    <row r="6210" customHeight="true" spans="1:6">
      <c r="A6210"/>
      <c r="B6210" s="242"/>
      <c r="C6210" s="208"/>
      <c r="D6210" s="208"/>
      <c r="E6210" s="208"/>
      <c r="F6210" s="208"/>
    </row>
    <row r="6211" customHeight="true" spans="1:6">
      <c r="A6211"/>
      <c r="B6211" s="242"/>
      <c r="C6211" s="208"/>
      <c r="D6211" s="208"/>
      <c r="E6211" s="208"/>
      <c r="F6211" s="208"/>
    </row>
    <row r="6212" customHeight="true" spans="1:6">
      <c r="A6212"/>
      <c r="B6212" s="242"/>
      <c r="C6212" s="208"/>
      <c r="D6212" s="208"/>
      <c r="E6212" s="208"/>
      <c r="F6212" s="208"/>
    </row>
    <row r="6213" customHeight="true" spans="1:6">
      <c r="A6213"/>
      <c r="B6213" s="242"/>
      <c r="C6213" s="208"/>
      <c r="D6213" s="208"/>
      <c r="E6213" s="208"/>
      <c r="F6213" s="208"/>
    </row>
    <row r="6214" customHeight="true" spans="1:6">
      <c r="A6214"/>
      <c r="B6214" s="242"/>
      <c r="C6214" s="208"/>
      <c r="D6214" s="208"/>
      <c r="E6214" s="208"/>
      <c r="F6214" s="208"/>
    </row>
    <row r="6215" customHeight="true" spans="1:6">
      <c r="A6215"/>
      <c r="B6215" s="242"/>
      <c r="C6215" s="208"/>
      <c r="D6215" s="208"/>
      <c r="E6215" s="208"/>
      <c r="F6215" s="208"/>
    </row>
    <row r="6216" customHeight="true" spans="1:6">
      <c r="A6216"/>
      <c r="B6216" s="242"/>
      <c r="C6216" s="208"/>
      <c r="D6216" s="208"/>
      <c r="E6216" s="208"/>
      <c r="F6216" s="208"/>
    </row>
    <row r="6217" customHeight="true" spans="1:6">
      <c r="A6217"/>
      <c r="B6217" s="242"/>
      <c r="C6217" s="208"/>
      <c r="D6217" s="208"/>
      <c r="E6217" s="208"/>
      <c r="F6217" s="208"/>
    </row>
    <row r="6218" customHeight="true" spans="1:6">
      <c r="A6218"/>
      <c r="B6218" s="242"/>
      <c r="C6218" s="208"/>
      <c r="D6218" s="208"/>
      <c r="E6218" s="208"/>
      <c r="F6218" s="208"/>
    </row>
    <row r="6219" customHeight="true" spans="1:6">
      <c r="A6219"/>
      <c r="B6219" s="242"/>
      <c r="C6219" s="208"/>
      <c r="D6219" s="208"/>
      <c r="E6219" s="208"/>
      <c r="F6219" s="208"/>
    </row>
    <row r="6220" customHeight="true" spans="1:6">
      <c r="A6220"/>
      <c r="B6220" s="242"/>
      <c r="C6220" s="208"/>
      <c r="D6220" s="208"/>
      <c r="E6220" s="208"/>
      <c r="F6220" s="208"/>
    </row>
    <row r="6221" customHeight="true" spans="1:6">
      <c r="A6221"/>
      <c r="B6221" s="242"/>
      <c r="C6221" s="208"/>
      <c r="D6221" s="208"/>
      <c r="E6221" s="208"/>
      <c r="F6221" s="208"/>
    </row>
    <row r="6222" customHeight="true" spans="1:6">
      <c r="A6222"/>
      <c r="B6222" s="242"/>
      <c r="C6222" s="208"/>
      <c r="D6222" s="208"/>
      <c r="E6222" s="208"/>
      <c r="F6222" s="208"/>
    </row>
    <row r="6223" customHeight="true" spans="1:6">
      <c r="A6223"/>
      <c r="B6223" s="242"/>
      <c r="C6223" s="208"/>
      <c r="D6223" s="208"/>
      <c r="E6223" s="208"/>
      <c r="F6223" s="208"/>
    </row>
    <row r="6224" customHeight="true" spans="1:6">
      <c r="A6224"/>
      <c r="B6224" s="242"/>
      <c r="C6224" s="208"/>
      <c r="D6224" s="208"/>
      <c r="E6224" s="208"/>
      <c r="F6224" s="208"/>
    </row>
    <row r="6225" customHeight="true" spans="1:6">
      <c r="A6225"/>
      <c r="B6225" s="242"/>
      <c r="C6225" s="208"/>
      <c r="D6225" s="208"/>
      <c r="E6225" s="208"/>
      <c r="F6225" s="208"/>
    </row>
    <row r="6226" customHeight="true" spans="1:6">
      <c r="A6226"/>
      <c r="B6226" s="242"/>
      <c r="C6226" s="208"/>
      <c r="D6226" s="208"/>
      <c r="E6226" s="208"/>
      <c r="F6226" s="208"/>
    </row>
    <row r="6227" customHeight="true" spans="1:6">
      <c r="A6227"/>
      <c r="B6227" s="242"/>
      <c r="C6227" s="208"/>
      <c r="D6227" s="208"/>
      <c r="E6227" s="208"/>
      <c r="F6227" s="208"/>
    </row>
    <row r="6228" customHeight="true" spans="1:6">
      <c r="A6228"/>
      <c r="B6228" s="242"/>
      <c r="C6228" s="208"/>
      <c r="D6228" s="208"/>
      <c r="E6228" s="208"/>
      <c r="F6228" s="208"/>
    </row>
    <row r="6229" customHeight="true" spans="1:6">
      <c r="A6229"/>
      <c r="B6229" s="242"/>
      <c r="C6229" s="208"/>
      <c r="D6229" s="208"/>
      <c r="E6229" s="208"/>
      <c r="F6229" s="208"/>
    </row>
    <row r="6230" customHeight="true" spans="1:6">
      <c r="A6230"/>
      <c r="B6230" s="242"/>
      <c r="C6230" s="208"/>
      <c r="D6230" s="208"/>
      <c r="E6230" s="208"/>
      <c r="F6230" s="208"/>
    </row>
    <row r="6231" customHeight="true" spans="1:6">
      <c r="A6231"/>
      <c r="B6231" s="242"/>
      <c r="C6231" s="208"/>
      <c r="D6231" s="208"/>
      <c r="E6231" s="208"/>
      <c r="F6231" s="208"/>
    </row>
    <row r="6232" customHeight="true" spans="1:6">
      <c r="A6232"/>
      <c r="B6232" s="242"/>
      <c r="C6232" s="208"/>
      <c r="D6232" s="208"/>
      <c r="E6232" s="208"/>
      <c r="F6232" s="208"/>
    </row>
    <row r="6233" customHeight="true" spans="1:6">
      <c r="A6233"/>
      <c r="B6233" s="242"/>
      <c r="C6233" s="208"/>
      <c r="D6233" s="208"/>
      <c r="E6233" s="208"/>
      <c r="F6233" s="208"/>
    </row>
    <row r="6234" customHeight="true" spans="1:6">
      <c r="A6234"/>
      <c r="B6234" s="242"/>
      <c r="C6234" s="208"/>
      <c r="D6234" s="208"/>
      <c r="E6234" s="208"/>
      <c r="F6234" s="208"/>
    </row>
    <row r="6235" customHeight="true" spans="1:6">
      <c r="A6235"/>
      <c r="B6235" s="242"/>
      <c r="C6235" s="208"/>
      <c r="D6235" s="208"/>
      <c r="E6235" s="208"/>
      <c r="F6235" s="208"/>
    </row>
    <row r="6236" customHeight="true" spans="1:6">
      <c r="A6236"/>
      <c r="B6236" s="242"/>
      <c r="C6236" s="208"/>
      <c r="D6236" s="208"/>
      <c r="E6236" s="208"/>
      <c r="F6236" s="208"/>
    </row>
    <row r="6237" customHeight="true" spans="1:6">
      <c r="A6237"/>
      <c r="B6237" s="242"/>
      <c r="C6237" s="208"/>
      <c r="D6237" s="208"/>
      <c r="E6237" s="208"/>
      <c r="F6237" s="208"/>
    </row>
    <row r="6238" customHeight="true" spans="1:6">
      <c r="A6238"/>
      <c r="B6238" s="242"/>
      <c r="C6238" s="208"/>
      <c r="D6238" s="208"/>
      <c r="E6238" s="208"/>
      <c r="F6238" s="208"/>
    </row>
    <row r="6239" customHeight="true" spans="1:6">
      <c r="A6239"/>
      <c r="B6239" s="242"/>
      <c r="C6239" s="208"/>
      <c r="D6239" s="208"/>
      <c r="E6239" s="208"/>
      <c r="F6239" s="208"/>
    </row>
    <row r="6240" customHeight="true" spans="1:6">
      <c r="A6240"/>
      <c r="B6240" s="242"/>
      <c r="C6240" s="208"/>
      <c r="D6240" s="208"/>
      <c r="E6240" s="208"/>
      <c r="F6240" s="208"/>
    </row>
    <row r="6241" customHeight="true" spans="1:6">
      <c r="A6241"/>
      <c r="B6241" s="242"/>
      <c r="C6241" s="208"/>
      <c r="D6241" s="208"/>
      <c r="E6241" s="208"/>
      <c r="F6241" s="208"/>
    </row>
    <row r="6242" customHeight="true" spans="1:6">
      <c r="A6242"/>
      <c r="B6242" s="242"/>
      <c r="C6242" s="208"/>
      <c r="D6242" s="208"/>
      <c r="E6242" s="208"/>
      <c r="F6242" s="208"/>
    </row>
    <row r="6243" customHeight="true" spans="1:6">
      <c r="A6243"/>
      <c r="B6243" s="242"/>
      <c r="C6243" s="208"/>
      <c r="D6243" s="208"/>
      <c r="E6243" s="208"/>
      <c r="F6243" s="208"/>
    </row>
    <row r="6244" customHeight="true" spans="1:6">
      <c r="A6244"/>
      <c r="B6244" s="242"/>
      <c r="C6244" s="208"/>
      <c r="D6244" s="208"/>
      <c r="E6244" s="208"/>
      <c r="F6244" s="208"/>
    </row>
    <row r="6245" customHeight="true" spans="1:6">
      <c r="A6245"/>
      <c r="B6245" s="242"/>
      <c r="C6245" s="208"/>
      <c r="D6245" s="208"/>
      <c r="E6245" s="208"/>
      <c r="F6245" s="208"/>
    </row>
    <row r="6246" customHeight="true" spans="1:6">
      <c r="A6246"/>
      <c r="B6246" s="242"/>
      <c r="C6246" s="208"/>
      <c r="D6246" s="208"/>
      <c r="E6246" s="208"/>
      <c r="F6246" s="208"/>
    </row>
    <row r="6247" customHeight="true" spans="1:6">
      <c r="A6247"/>
      <c r="B6247" s="242"/>
      <c r="C6247" s="208"/>
      <c r="D6247" s="208"/>
      <c r="E6247" s="208"/>
      <c r="F6247" s="208"/>
    </row>
    <row r="6248" customHeight="true" spans="1:6">
      <c r="A6248"/>
      <c r="B6248" s="242"/>
      <c r="C6248" s="208"/>
      <c r="D6248" s="208"/>
      <c r="E6248" s="208"/>
      <c r="F6248" s="208"/>
    </row>
    <row r="6249" customHeight="true" spans="1:6">
      <c r="A6249"/>
      <c r="B6249" s="242"/>
      <c r="C6249" s="208"/>
      <c r="D6249" s="208"/>
      <c r="E6249" s="208"/>
      <c r="F6249" s="208"/>
    </row>
    <row r="6250" customHeight="true" spans="1:6">
      <c r="A6250"/>
      <c r="B6250" s="242"/>
      <c r="C6250" s="208"/>
      <c r="D6250" s="208"/>
      <c r="E6250" s="208"/>
      <c r="F6250" s="208"/>
    </row>
    <row r="6251" customHeight="true" spans="1:6">
      <c r="A6251"/>
      <c r="B6251" s="242"/>
      <c r="C6251" s="208"/>
      <c r="D6251" s="208"/>
      <c r="E6251" s="208"/>
      <c r="F6251" s="208"/>
    </row>
    <row r="6252" customHeight="true" spans="1:6">
      <c r="A6252"/>
      <c r="B6252" s="242"/>
      <c r="C6252" s="208"/>
      <c r="D6252" s="208"/>
      <c r="E6252" s="208"/>
      <c r="F6252" s="208"/>
    </row>
    <row r="6253" customHeight="true" spans="1:6">
      <c r="A6253"/>
      <c r="B6253" s="242"/>
      <c r="C6253" s="208"/>
      <c r="D6253" s="208"/>
      <c r="E6253" s="208"/>
      <c r="F6253" s="208"/>
    </row>
    <row r="6254" customHeight="true" spans="1:6">
      <c r="A6254"/>
      <c r="B6254" s="242"/>
      <c r="C6254" s="208"/>
      <c r="D6254" s="208"/>
      <c r="E6254" s="208"/>
      <c r="F6254" s="208"/>
    </row>
    <row r="6255" customHeight="true" spans="1:6">
      <c r="A6255"/>
      <c r="B6255" s="242"/>
      <c r="C6255" s="208"/>
      <c r="D6255" s="208"/>
      <c r="E6255" s="208"/>
      <c r="F6255" s="208"/>
    </row>
    <row r="6256" customHeight="true" spans="1:6">
      <c r="A6256"/>
      <c r="B6256" s="242"/>
      <c r="C6256" s="208"/>
      <c r="D6256" s="208"/>
      <c r="E6256" s="208"/>
      <c r="F6256" s="208"/>
    </row>
    <row r="6257" customHeight="true" spans="1:6">
      <c r="A6257"/>
      <c r="B6257" s="242"/>
      <c r="C6257" s="208"/>
      <c r="D6257" s="208"/>
      <c r="E6257" s="208"/>
      <c r="F6257" s="208"/>
    </row>
    <row r="6258" customHeight="true" spans="1:6">
      <c r="A6258"/>
      <c r="B6258" s="242"/>
      <c r="C6258" s="208"/>
      <c r="D6258" s="208"/>
      <c r="E6258" s="208"/>
      <c r="F6258" s="208"/>
    </row>
    <row r="6259" customHeight="true" spans="1:6">
      <c r="A6259"/>
      <c r="B6259" s="242"/>
      <c r="C6259" s="208"/>
      <c r="D6259" s="208"/>
      <c r="E6259" s="208"/>
      <c r="F6259" s="208"/>
    </row>
    <row r="6260" customHeight="true" spans="1:6">
      <c r="A6260"/>
      <c r="B6260" s="242"/>
      <c r="C6260" s="208"/>
      <c r="D6260" s="208"/>
      <c r="E6260" s="208"/>
      <c r="F6260" s="208"/>
    </row>
    <row r="6261" customHeight="true" spans="1:6">
      <c r="A6261"/>
      <c r="B6261" s="242"/>
      <c r="C6261" s="208"/>
      <c r="D6261" s="208"/>
      <c r="E6261" s="208"/>
      <c r="F6261" s="208"/>
    </row>
    <row r="6262" customHeight="true" spans="1:6">
      <c r="A6262"/>
      <c r="B6262" s="242"/>
      <c r="C6262" s="208"/>
      <c r="D6262" s="208"/>
      <c r="E6262" s="208"/>
      <c r="F6262" s="208"/>
    </row>
    <row r="6263" customHeight="true" spans="1:6">
      <c r="A6263"/>
      <c r="B6263" s="242"/>
      <c r="C6263" s="208"/>
      <c r="D6263" s="208"/>
      <c r="E6263" s="208"/>
      <c r="F6263" s="208"/>
    </row>
    <row r="6264" customHeight="true" spans="1:6">
      <c r="A6264"/>
      <c r="B6264" s="242"/>
      <c r="C6264" s="208"/>
      <c r="D6264" s="208"/>
      <c r="E6264" s="208"/>
      <c r="F6264" s="208"/>
    </row>
    <row r="6265" customHeight="true" spans="1:6">
      <c r="A6265"/>
      <c r="B6265" s="242"/>
      <c r="C6265" s="208"/>
      <c r="D6265" s="208"/>
      <c r="E6265" s="208"/>
      <c r="F6265" s="208"/>
    </row>
    <row r="6266" customHeight="true" spans="1:6">
      <c r="A6266"/>
      <c r="B6266" s="242"/>
      <c r="C6266" s="208"/>
      <c r="D6266" s="208"/>
      <c r="E6266" s="208"/>
      <c r="F6266" s="208"/>
    </row>
    <row r="6267" customHeight="true" spans="1:6">
      <c r="A6267"/>
      <c r="B6267" s="242"/>
      <c r="C6267" s="208"/>
      <c r="D6267" s="208"/>
      <c r="E6267" s="208"/>
      <c r="F6267" s="208"/>
    </row>
    <row r="6268" customHeight="true" spans="1:6">
      <c r="A6268"/>
      <c r="B6268" s="242"/>
      <c r="C6268" s="208"/>
      <c r="D6268" s="208"/>
      <c r="E6268" s="208"/>
      <c r="F6268" s="208"/>
    </row>
    <row r="6269" customHeight="true" spans="1:6">
      <c r="A6269"/>
      <c r="B6269" s="242"/>
      <c r="C6269" s="208"/>
      <c r="D6269" s="208"/>
      <c r="E6269" s="208"/>
      <c r="F6269" s="208"/>
    </row>
    <row r="6270" customHeight="true" spans="1:6">
      <c r="A6270"/>
      <c r="B6270" s="242"/>
      <c r="C6270" s="208"/>
      <c r="D6270" s="208"/>
      <c r="E6270" s="208"/>
      <c r="F6270" s="208"/>
    </row>
    <row r="6271" customHeight="true" spans="1:6">
      <c r="A6271"/>
      <c r="B6271" s="242"/>
      <c r="C6271" s="208"/>
      <c r="D6271" s="208"/>
      <c r="E6271" s="208"/>
      <c r="F6271" s="208"/>
    </row>
    <row r="6272" customHeight="true" spans="1:6">
      <c r="A6272"/>
      <c r="B6272" s="242"/>
      <c r="C6272" s="208"/>
      <c r="D6272" s="208"/>
      <c r="E6272" s="208"/>
      <c r="F6272" s="208"/>
    </row>
    <row r="6273" customHeight="true" spans="1:6">
      <c r="A6273"/>
      <c r="B6273" s="242"/>
      <c r="C6273" s="208"/>
      <c r="D6273" s="208"/>
      <c r="E6273" s="208"/>
      <c r="F6273" s="208"/>
    </row>
    <row r="6274" customHeight="true" spans="1:6">
      <c r="A6274"/>
      <c r="B6274" s="242"/>
      <c r="C6274" s="208"/>
      <c r="D6274" s="208"/>
      <c r="E6274" s="208"/>
      <c r="F6274" s="208"/>
    </row>
    <row r="6275" customHeight="true" spans="1:6">
      <c r="A6275"/>
      <c r="B6275" s="242"/>
      <c r="C6275" s="208"/>
      <c r="D6275" s="208"/>
      <c r="E6275" s="208"/>
      <c r="F6275" s="208"/>
    </row>
    <row r="6276" customHeight="true" spans="1:1">
      <c r="A6276"/>
    </row>
    <row r="6277" customHeight="true" spans="1:1">
      <c r="A6277"/>
    </row>
    <row r="6278" customHeight="true" spans="1:1">
      <c r="A6278"/>
    </row>
    <row r="6279" customHeight="true" spans="1:1">
      <c r="A6279"/>
    </row>
  </sheetData>
  <mergeCells count="10">
    <mergeCell ref="A2:F2"/>
    <mergeCell ref="A5:A8"/>
    <mergeCell ref="A9:A12"/>
    <mergeCell ref="A13:A16"/>
    <mergeCell ref="A17:A20"/>
    <mergeCell ref="A21:A24"/>
    <mergeCell ref="A25:A28"/>
    <mergeCell ref="A29:A32"/>
    <mergeCell ref="A33:A36"/>
    <mergeCell ref="A37:A40"/>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J22"/>
  <sheetViews>
    <sheetView view="pageBreakPreview" zoomScaleNormal="100" zoomScaleSheetLayoutView="100" workbookViewId="0">
      <selection activeCell="E6" sqref="E6"/>
    </sheetView>
  </sheetViews>
  <sheetFormatPr defaultColWidth="8" defaultRowHeight="15.8"/>
  <cols>
    <col min="1" max="1" width="41.8769230769231" style="105" customWidth="true"/>
    <col min="2" max="2" width="19.3769230769231" style="106" customWidth="true"/>
    <col min="3" max="3" width="13.7538461538462" style="106" customWidth="true"/>
    <col min="4" max="4" width="19.7538461538462" style="106" customWidth="true"/>
    <col min="5" max="5" width="19.3769230769231" style="106" customWidth="true"/>
    <col min="6" max="6" width="17.1230769230769" style="106" customWidth="true"/>
    <col min="7" max="7" width="18.2538461538462" style="106" customWidth="true"/>
    <col min="8" max="8" width="22.6230769230769" style="106" customWidth="true"/>
    <col min="9" max="10" width="18.2538461538462" style="210" customWidth="true"/>
    <col min="11" max="16384" width="8" style="211"/>
  </cols>
  <sheetData>
    <row r="1" ht="19.5" customHeight="true" spans="1:10">
      <c r="A1" s="182" t="s">
        <v>2029</v>
      </c>
      <c r="B1" s="175"/>
      <c r="D1" s="175"/>
      <c r="E1" s="175"/>
      <c r="F1" s="175"/>
      <c r="G1" s="225"/>
      <c r="H1" s="175"/>
      <c r="I1" s="229"/>
      <c r="J1" s="225"/>
    </row>
    <row r="2" ht="27" customHeight="true" spans="1:10">
      <c r="A2" s="212" t="s">
        <v>2030</v>
      </c>
      <c r="B2" s="110"/>
      <c r="C2" s="110"/>
      <c r="D2" s="110"/>
      <c r="E2" s="110"/>
      <c r="F2" s="110"/>
      <c r="G2" s="110"/>
      <c r="H2" s="110"/>
      <c r="I2" s="110"/>
      <c r="J2" s="110"/>
    </row>
    <row r="3" ht="19.5" customHeight="true" spans="1:10">
      <c r="A3" s="16"/>
      <c r="B3" s="112"/>
      <c r="C3" s="213"/>
      <c r="D3" s="112"/>
      <c r="E3" s="112"/>
      <c r="F3" s="112"/>
      <c r="G3" s="127"/>
      <c r="H3" s="112"/>
      <c r="I3" s="112"/>
      <c r="J3" s="127" t="s">
        <v>2031</v>
      </c>
    </row>
    <row r="4" ht="39.75" customHeight="true" spans="1:10">
      <c r="A4" s="214" t="s">
        <v>2032</v>
      </c>
      <c r="B4" s="215" t="s">
        <v>1392</v>
      </c>
      <c r="C4" s="216" t="s">
        <v>2033</v>
      </c>
      <c r="D4" s="217" t="s">
        <v>2034</v>
      </c>
      <c r="E4" s="226" t="s">
        <v>2035</v>
      </c>
      <c r="F4" s="226" t="s">
        <v>2036</v>
      </c>
      <c r="G4" s="215" t="s">
        <v>2037</v>
      </c>
      <c r="H4" s="217" t="s">
        <v>2038</v>
      </c>
      <c r="I4" s="226" t="s">
        <v>2039</v>
      </c>
      <c r="J4" s="226" t="s">
        <v>2040</v>
      </c>
    </row>
    <row r="5" ht="27" customHeight="true" spans="1:10">
      <c r="A5" s="218" t="s">
        <v>2041</v>
      </c>
      <c r="B5" s="219">
        <f t="shared" ref="B5:B21" si="0">C5+D5+E5+F5+G5+H5+I5+J5</f>
        <v>90177509622.69</v>
      </c>
      <c r="C5" s="220">
        <v>58030000</v>
      </c>
      <c r="D5" s="219">
        <v>12125400000</v>
      </c>
      <c r="E5" s="219">
        <v>59240233883.47</v>
      </c>
      <c r="F5" s="219">
        <v>5300383306.93</v>
      </c>
      <c r="G5" s="227">
        <v>4229370000</v>
      </c>
      <c r="H5" s="219">
        <v>1049002342.74</v>
      </c>
      <c r="I5" s="219">
        <v>5611620000</v>
      </c>
      <c r="J5" s="219">
        <v>2563470089.55</v>
      </c>
    </row>
    <row r="6" ht="27" customHeight="true" spans="1:10">
      <c r="A6" s="221" t="s">
        <v>2042</v>
      </c>
      <c r="B6" s="219">
        <f t="shared" si="0"/>
        <v>79534812594.41</v>
      </c>
      <c r="C6" s="219">
        <v>5400000</v>
      </c>
      <c r="D6" s="219">
        <v>12079660000</v>
      </c>
      <c r="E6" s="219">
        <v>55681402651.6</v>
      </c>
      <c r="F6" s="219">
        <v>3031451808.46</v>
      </c>
      <c r="G6" s="227">
        <v>4080650000</v>
      </c>
      <c r="H6" s="219"/>
      <c r="I6" s="219">
        <v>2202590000</v>
      </c>
      <c r="J6" s="219">
        <v>2453658134.35</v>
      </c>
    </row>
    <row r="7" ht="27" customHeight="true" spans="1:10">
      <c r="A7" s="221" t="s">
        <v>2043</v>
      </c>
      <c r="B7" s="219">
        <f t="shared" si="0"/>
        <v>6369491777.6</v>
      </c>
      <c r="C7" s="219">
        <v>51730000</v>
      </c>
      <c r="D7" s="219">
        <v>0</v>
      </c>
      <c r="E7" s="219">
        <v>0</v>
      </c>
      <c r="F7" s="219">
        <v>2198759434.86</v>
      </c>
      <c r="G7" s="227">
        <v>0</v>
      </c>
      <c r="H7" s="228">
        <v>1049002342.74</v>
      </c>
      <c r="I7" s="219">
        <v>3070000000</v>
      </c>
      <c r="J7" s="219"/>
    </row>
    <row r="8" ht="27" customHeight="true" spans="1:10">
      <c r="A8" s="222" t="s">
        <v>2044</v>
      </c>
      <c r="B8" s="219">
        <f t="shared" si="0"/>
        <v>3185285250.68</v>
      </c>
      <c r="C8" s="219">
        <v>900000</v>
      </c>
      <c r="D8" s="219">
        <v>27740000</v>
      </c>
      <c r="E8" s="219">
        <v>2521421231.87</v>
      </c>
      <c r="F8" s="219">
        <v>68982063.61</v>
      </c>
      <c r="G8" s="227">
        <v>119560000</v>
      </c>
      <c r="H8" s="219"/>
      <c r="I8" s="230">
        <v>337790000</v>
      </c>
      <c r="J8" s="219">
        <v>108891955.2</v>
      </c>
    </row>
    <row r="9" ht="27" customHeight="true" spans="1:10">
      <c r="A9" s="222" t="s">
        <v>2045</v>
      </c>
      <c r="B9" s="219">
        <f t="shared" si="0"/>
        <v>0</v>
      </c>
      <c r="C9" s="219">
        <v>0</v>
      </c>
      <c r="D9" s="223"/>
      <c r="E9" s="219"/>
      <c r="F9" s="219"/>
      <c r="G9" s="219"/>
      <c r="H9" s="223"/>
      <c r="I9" s="219"/>
      <c r="J9" s="219"/>
    </row>
    <row r="10" ht="27" customHeight="true" spans="1:10">
      <c r="A10" s="222" t="s">
        <v>2046</v>
      </c>
      <c r="B10" s="219">
        <f t="shared" si="0"/>
        <v>53590000</v>
      </c>
      <c r="C10" s="219">
        <v>0</v>
      </c>
      <c r="D10" s="219">
        <v>18000000</v>
      </c>
      <c r="E10" s="219">
        <v>35090000</v>
      </c>
      <c r="F10" s="219"/>
      <c r="G10" s="219">
        <v>500000</v>
      </c>
      <c r="H10" s="219"/>
      <c r="I10" s="219"/>
      <c r="J10" s="219"/>
    </row>
    <row r="11" ht="27" customHeight="true" spans="1:10">
      <c r="A11" s="222" t="s">
        <v>2047</v>
      </c>
      <c r="B11" s="219">
        <f t="shared" si="0"/>
        <v>1024330000</v>
      </c>
      <c r="C11" s="219">
        <v>0</v>
      </c>
      <c r="D11" s="219">
        <v>0</v>
      </c>
      <c r="E11" s="219">
        <v>1002320000</v>
      </c>
      <c r="F11" s="219">
        <v>1190000</v>
      </c>
      <c r="G11" s="219">
        <v>18660000</v>
      </c>
      <c r="H11" s="219"/>
      <c r="I11" s="219">
        <v>1240000</v>
      </c>
      <c r="J11" s="219">
        <v>920000</v>
      </c>
    </row>
    <row r="12" ht="27" customHeight="true" spans="1:10">
      <c r="A12" s="222" t="s">
        <v>2048</v>
      </c>
      <c r="B12" s="219">
        <f t="shared" si="0"/>
        <v>0</v>
      </c>
      <c r="C12" s="219"/>
      <c r="D12" s="219"/>
      <c r="E12" s="219"/>
      <c r="F12" s="219"/>
      <c r="G12" s="219"/>
      <c r="H12" s="219"/>
      <c r="I12" s="219"/>
      <c r="J12" s="219"/>
    </row>
    <row r="13" ht="27" customHeight="true" spans="1:10">
      <c r="A13" s="222" t="s">
        <v>2049</v>
      </c>
      <c r="B13" s="219">
        <f t="shared" si="0"/>
        <v>0</v>
      </c>
      <c r="C13" s="219"/>
      <c r="D13" s="219"/>
      <c r="E13" s="219"/>
      <c r="F13" s="219"/>
      <c r="G13" s="219"/>
      <c r="H13" s="219"/>
      <c r="I13" s="219"/>
      <c r="J13" s="219"/>
    </row>
    <row r="14" ht="27" customHeight="true" spans="1:10">
      <c r="A14" s="221" t="s">
        <v>2050</v>
      </c>
      <c r="B14" s="219">
        <f t="shared" si="0"/>
        <v>62072684421.65</v>
      </c>
      <c r="C14" s="219">
        <v>59100000</v>
      </c>
      <c r="D14" s="219">
        <v>12574730000</v>
      </c>
      <c r="E14" s="219">
        <v>37077066545.42</v>
      </c>
      <c r="F14" s="219">
        <v>4211977750.83</v>
      </c>
      <c r="G14" s="219">
        <v>3005250000</v>
      </c>
      <c r="H14" s="228">
        <v>2539630000</v>
      </c>
      <c r="I14" s="219">
        <v>2276240000</v>
      </c>
      <c r="J14" s="219">
        <v>328690125.4</v>
      </c>
    </row>
    <row r="15" ht="27" customHeight="true" spans="1:10">
      <c r="A15" s="221" t="s">
        <v>2051</v>
      </c>
      <c r="B15" s="219">
        <f t="shared" si="0"/>
        <v>54535004421.65</v>
      </c>
      <c r="C15" s="219">
        <v>59100000</v>
      </c>
      <c r="D15" s="219">
        <v>12574730000</v>
      </c>
      <c r="E15" s="219">
        <v>33819986545.42</v>
      </c>
      <c r="F15" s="219">
        <v>4009167750.83</v>
      </c>
      <c r="G15" s="219">
        <v>1634060000</v>
      </c>
      <c r="H15" s="219"/>
      <c r="I15" s="219">
        <v>2276240000</v>
      </c>
      <c r="J15" s="219">
        <v>161720125.4</v>
      </c>
    </row>
    <row r="16" ht="27" customHeight="true" spans="1:10">
      <c r="A16" s="221" t="s">
        <v>2052</v>
      </c>
      <c r="B16" s="219">
        <f t="shared" si="0"/>
        <v>211010000</v>
      </c>
      <c r="C16" s="219">
        <v>0</v>
      </c>
      <c r="D16" s="219">
        <v>0</v>
      </c>
      <c r="E16" s="219">
        <v>210810000</v>
      </c>
      <c r="F16" s="219"/>
      <c r="G16" s="219">
        <v>200000</v>
      </c>
      <c r="H16" s="219"/>
      <c r="I16" s="219"/>
      <c r="J16" s="219"/>
    </row>
    <row r="17" ht="27" customHeight="true" spans="1:10">
      <c r="A17" s="222" t="s">
        <v>2053</v>
      </c>
      <c r="B17" s="219">
        <f t="shared" si="0"/>
        <v>7258110000</v>
      </c>
      <c r="C17" s="219">
        <v>0</v>
      </c>
      <c r="D17" s="219">
        <v>0</v>
      </c>
      <c r="E17" s="219">
        <v>3046270000</v>
      </c>
      <c r="F17" s="219">
        <v>202810000</v>
      </c>
      <c r="G17" s="219">
        <v>1302430000</v>
      </c>
      <c r="H17" s="228">
        <v>2539630000</v>
      </c>
      <c r="I17" s="219"/>
      <c r="J17" s="219">
        <v>166970000</v>
      </c>
    </row>
    <row r="18" ht="27" customHeight="true" spans="1:10">
      <c r="A18" s="222" t="s">
        <v>2054</v>
      </c>
      <c r="B18" s="219">
        <f t="shared" si="0"/>
        <v>0</v>
      </c>
      <c r="C18" s="219"/>
      <c r="D18" s="219"/>
      <c r="E18" s="219"/>
      <c r="F18" s="219"/>
      <c r="G18" s="219"/>
      <c r="H18" s="219"/>
      <c r="I18" s="219"/>
      <c r="J18" s="219"/>
    </row>
    <row r="19" ht="27" customHeight="true" spans="1:10">
      <c r="A19" s="222" t="s">
        <v>2055</v>
      </c>
      <c r="B19" s="219">
        <f t="shared" si="0"/>
        <v>0</v>
      </c>
      <c r="C19" s="219"/>
      <c r="D19" s="219"/>
      <c r="E19" s="219"/>
      <c r="F19" s="219"/>
      <c r="G19" s="219"/>
      <c r="H19" s="219"/>
      <c r="I19" s="219"/>
      <c r="J19" s="219"/>
    </row>
    <row r="20" ht="27" customHeight="true" spans="1:10">
      <c r="A20" s="218" t="s">
        <v>2056</v>
      </c>
      <c r="B20" s="219">
        <f t="shared" si="0"/>
        <v>28104825201.04</v>
      </c>
      <c r="C20" s="219">
        <v>-1070000</v>
      </c>
      <c r="D20" s="219">
        <v>-449330000</v>
      </c>
      <c r="E20" s="219">
        <v>22163167338.05</v>
      </c>
      <c r="F20" s="219">
        <v>1088405556.1</v>
      </c>
      <c r="G20" s="227">
        <v>1224120000</v>
      </c>
      <c r="H20" s="219">
        <v>-1490627657.26</v>
      </c>
      <c r="I20" s="219">
        <v>3335380000</v>
      </c>
      <c r="J20" s="219">
        <v>2234779964.15</v>
      </c>
    </row>
    <row r="21" ht="27" customHeight="true" spans="1:10">
      <c r="A21" s="221" t="s">
        <v>2057</v>
      </c>
      <c r="B21" s="219">
        <f t="shared" si="0"/>
        <v>213720443081.73</v>
      </c>
      <c r="C21" s="219">
        <v>37326787.54</v>
      </c>
      <c r="D21" s="219">
        <v>12434401153.19</v>
      </c>
      <c r="E21" s="219">
        <v>151639308128.44</v>
      </c>
      <c r="F21" s="219">
        <v>4495174709.99</v>
      </c>
      <c r="G21" s="227">
        <v>12647610418.93</v>
      </c>
      <c r="H21" s="219"/>
      <c r="I21" s="219">
        <v>18371926961.55</v>
      </c>
      <c r="J21" s="219">
        <v>14094694922.09</v>
      </c>
    </row>
    <row r="22" ht="27" customHeight="true" spans="1:10">
      <c r="A22" s="224"/>
      <c r="B22" s="175"/>
      <c r="D22" s="175"/>
      <c r="E22" s="175"/>
      <c r="F22" s="175"/>
      <c r="G22" s="126"/>
      <c r="H22" s="175"/>
      <c r="I22" s="229"/>
      <c r="J22" s="229"/>
    </row>
  </sheetData>
  <mergeCells count="1">
    <mergeCell ref="A2:J2"/>
  </mergeCells>
  <printOptions horizontalCentered="true"/>
  <pageMargins left="0.0784722222222222" right="0.0784722222222222" top="0.786805555555556" bottom="0.66875" header="0.196527777777778" footer="0.196527777777778"/>
  <pageSetup paperSize="9" scale="65" fitToHeight="0" orientation="landscape"/>
  <headerFooter alignWithMargins="0">
    <oddFooter>&amp;C第 &amp;P 页，共 &amp;N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252"/>
  <sheetViews>
    <sheetView workbookViewId="0">
      <selection activeCell="G20" sqref="G20"/>
    </sheetView>
  </sheetViews>
  <sheetFormatPr defaultColWidth="18.6230769230769" defaultRowHeight="18" customHeight="true" outlineLevelCol="5"/>
  <cols>
    <col min="1" max="1" width="36.2538461538462" style="193" customWidth="true"/>
    <col min="2" max="3" width="23.2538461538462" style="194" customWidth="true"/>
    <col min="4" max="4" width="18.6230769230769" style="194" customWidth="true"/>
    <col min="5" max="5" width="18.6230769230769" style="193" customWidth="true"/>
    <col min="6" max="16384" width="18.6230769230769" style="193"/>
  </cols>
  <sheetData>
    <row r="1" customFormat="true" customHeight="true" spans="1:4">
      <c r="A1" s="4" t="s">
        <v>2058</v>
      </c>
      <c r="B1" s="195"/>
      <c r="C1" s="195"/>
      <c r="D1" s="195"/>
    </row>
    <row r="2" ht="24.95" customHeight="true" spans="1:4">
      <c r="A2" s="196" t="s">
        <v>2059</v>
      </c>
      <c r="B2" s="209"/>
      <c r="C2" s="209"/>
      <c r="D2" s="209"/>
    </row>
    <row r="3" ht="24.95" customHeight="true" spans="1:4">
      <c r="A3" s="198"/>
      <c r="B3" s="199"/>
      <c r="C3" s="199"/>
      <c r="D3" s="200" t="s">
        <v>2031</v>
      </c>
    </row>
    <row r="4" s="192" customFormat="true" ht="24.95" customHeight="true" spans="1:4">
      <c r="A4" s="201" t="s">
        <v>2012</v>
      </c>
      <c r="B4" s="201" t="s">
        <v>1850</v>
      </c>
      <c r="C4" s="201" t="s">
        <v>2060</v>
      </c>
      <c r="D4" s="201" t="s">
        <v>2019</v>
      </c>
    </row>
    <row r="5" ht="24.95" customHeight="true" spans="1:4">
      <c r="A5" s="202" t="s">
        <v>2061</v>
      </c>
      <c r="B5" s="203">
        <v>51410000</v>
      </c>
      <c r="C5" s="203">
        <v>58030000</v>
      </c>
      <c r="D5" s="204">
        <v>0.128768722038514</v>
      </c>
    </row>
    <row r="6" ht="24.95" customHeight="true" spans="1:4">
      <c r="A6" s="202" t="s">
        <v>2062</v>
      </c>
      <c r="B6" s="203">
        <v>11147620000</v>
      </c>
      <c r="C6" s="203">
        <v>12125400000</v>
      </c>
      <c r="D6" s="204">
        <v>0.0877119959237936</v>
      </c>
    </row>
    <row r="7" ht="24.95" customHeight="true" spans="1:4">
      <c r="A7" s="202" t="s">
        <v>2021</v>
      </c>
      <c r="B7" s="203">
        <v>41940872176.85</v>
      </c>
      <c r="C7" s="203">
        <v>59240233819.38</v>
      </c>
      <c r="D7" s="204">
        <v>0.412470240713751</v>
      </c>
    </row>
    <row r="8" ht="24.95" customHeight="true" spans="1:4">
      <c r="A8" s="202" t="s">
        <v>2063</v>
      </c>
      <c r="B8" s="203">
        <v>4578013351.98</v>
      </c>
      <c r="C8" s="203">
        <v>5300383029.93</v>
      </c>
      <c r="D8" s="204">
        <v>0.157791081504289</v>
      </c>
    </row>
    <row r="9" ht="24.95" customHeight="true" spans="1:4">
      <c r="A9" s="202" t="s">
        <v>2024</v>
      </c>
      <c r="B9" s="203">
        <v>2543040000</v>
      </c>
      <c r="C9" s="203">
        <v>4229370000</v>
      </c>
      <c r="D9" s="204">
        <v>0.663115798414496</v>
      </c>
    </row>
    <row r="10" ht="24.95" customHeight="true" spans="1:4">
      <c r="A10" s="202" t="s">
        <v>2064</v>
      </c>
      <c r="B10" s="203">
        <v>1837880000</v>
      </c>
      <c r="C10" s="203">
        <v>1049002342.74</v>
      </c>
      <c r="D10" s="204">
        <v>-0.429232407589179</v>
      </c>
    </row>
    <row r="11" ht="24.95" customHeight="true" spans="1:4">
      <c r="A11" s="202" t="s">
        <v>2065</v>
      </c>
      <c r="B11" s="203">
        <v>3456480000</v>
      </c>
      <c r="C11" s="203">
        <v>5611620000</v>
      </c>
      <c r="D11" s="204">
        <v>0.623507151784474</v>
      </c>
    </row>
    <row r="12" ht="24.95" customHeight="true" spans="1:4">
      <c r="A12" s="202" t="s">
        <v>2066</v>
      </c>
      <c r="B12" s="203">
        <v>1995744904.26</v>
      </c>
      <c r="C12" s="203">
        <v>2563470089.55</v>
      </c>
      <c r="D12" s="204">
        <v>0.284467811531508</v>
      </c>
    </row>
    <row r="13" ht="24.95" customHeight="true" spans="1:4">
      <c r="A13" s="201" t="s">
        <v>2028</v>
      </c>
      <c r="B13" s="205">
        <v>67551060433.09</v>
      </c>
      <c r="C13" s="205">
        <v>90177509281.6</v>
      </c>
      <c r="D13" s="206">
        <v>0.334953273915244</v>
      </c>
    </row>
    <row r="14" customFormat="true" customHeight="true" spans="1:4">
      <c r="A14" s="207"/>
      <c r="B14" s="208"/>
      <c r="C14" s="208"/>
      <c r="D14" s="208"/>
    </row>
    <row r="15" customFormat="true" customHeight="true" spans="2:4">
      <c r="B15" s="208"/>
      <c r="C15" s="208"/>
      <c r="D15" s="208"/>
    </row>
    <row r="16" customFormat="true" customHeight="true" spans="2:4">
      <c r="B16" s="208"/>
      <c r="C16" s="208"/>
      <c r="D16" s="208"/>
    </row>
    <row r="17" customFormat="true" customHeight="true" spans="2:4">
      <c r="B17" s="208"/>
      <c r="C17" s="208"/>
      <c r="D17" s="208"/>
    </row>
    <row r="18" customFormat="true" customHeight="true" spans="2:4">
      <c r="B18" s="208"/>
      <c r="C18" s="208"/>
      <c r="D18" s="208"/>
    </row>
    <row r="19" customFormat="true" customHeight="true" spans="2:4">
      <c r="B19" s="208"/>
      <c r="C19" s="208"/>
      <c r="D19" s="208"/>
    </row>
    <row r="20" customFormat="true" customHeight="true" spans="2:4">
      <c r="B20" s="208"/>
      <c r="C20" s="208"/>
      <c r="D20" s="208"/>
    </row>
    <row r="21" customFormat="true" customHeight="true" spans="2:4">
      <c r="B21" s="208"/>
      <c r="C21" s="208"/>
      <c r="D21" s="208"/>
    </row>
    <row r="22" customFormat="true" customHeight="true" spans="2:4">
      <c r="B22" s="208"/>
      <c r="C22" s="208"/>
      <c r="D22" s="208"/>
    </row>
    <row r="23" customFormat="true" customHeight="true" spans="2:4">
      <c r="B23" s="208"/>
      <c r="C23" s="208"/>
      <c r="D23" s="208"/>
    </row>
    <row r="24" customFormat="true" customHeight="true" spans="2:4">
      <c r="B24" s="208"/>
      <c r="C24" s="208"/>
      <c r="D24" s="208"/>
    </row>
    <row r="25" customFormat="true" customHeight="true" spans="2:4">
      <c r="B25" s="208"/>
      <c r="C25" s="208"/>
      <c r="D25" s="208"/>
    </row>
    <row r="26" customFormat="true" customHeight="true" spans="2:4">
      <c r="B26" s="208"/>
      <c r="C26" s="208"/>
      <c r="D26" s="208"/>
    </row>
    <row r="27" customFormat="true" customHeight="true" spans="2:4">
      <c r="B27" s="208"/>
      <c r="C27" s="208"/>
      <c r="D27" s="208"/>
    </row>
    <row r="28" customFormat="true" customHeight="true" spans="2:4">
      <c r="B28" s="208"/>
      <c r="C28" s="208"/>
      <c r="D28" s="208"/>
    </row>
    <row r="29" customFormat="true" customHeight="true" spans="2:4">
      <c r="B29" s="208"/>
      <c r="C29" s="208"/>
      <c r="D29" s="208"/>
    </row>
    <row r="30" customFormat="true" customHeight="true" spans="2:4">
      <c r="B30" s="208"/>
      <c r="C30" s="208"/>
      <c r="D30" s="208"/>
    </row>
    <row r="31" customFormat="true" customHeight="true" spans="2:4">
      <c r="B31" s="208"/>
      <c r="C31" s="208"/>
      <c r="D31" s="208"/>
    </row>
    <row r="32" customFormat="true" customHeight="true" spans="2:4">
      <c r="B32" s="208"/>
      <c r="C32" s="208"/>
      <c r="D32" s="208"/>
    </row>
    <row r="33" customFormat="true" customHeight="true" spans="2:4">
      <c r="B33" s="208"/>
      <c r="C33" s="208"/>
      <c r="D33" s="208"/>
    </row>
    <row r="34" customFormat="true" customHeight="true" spans="2:4">
      <c r="B34" s="208"/>
      <c r="C34" s="208"/>
      <c r="D34" s="208"/>
    </row>
    <row r="35" customFormat="true" customHeight="true" spans="2:4">
      <c r="B35" s="208"/>
      <c r="C35" s="208"/>
      <c r="D35" s="208"/>
    </row>
    <row r="36" customFormat="true" customHeight="true" spans="2:4">
      <c r="B36" s="208"/>
      <c r="C36" s="208"/>
      <c r="D36" s="208"/>
    </row>
    <row r="37" customFormat="true" customHeight="true" spans="2:4">
      <c r="B37" s="208"/>
      <c r="C37" s="208"/>
      <c r="D37" s="208"/>
    </row>
    <row r="38" customFormat="true" customHeight="true" spans="2:4">
      <c r="B38" s="208"/>
      <c r="C38" s="208"/>
      <c r="D38" s="208"/>
    </row>
    <row r="39" customFormat="true" customHeight="true" spans="2:4">
      <c r="B39" s="208"/>
      <c r="C39" s="208"/>
      <c r="D39" s="208"/>
    </row>
    <row r="40" customFormat="true" customHeight="true" spans="2:4">
      <c r="B40" s="208"/>
      <c r="C40" s="208"/>
      <c r="D40" s="208"/>
    </row>
    <row r="41" customFormat="true" customHeight="true" spans="2:4">
      <c r="B41" s="208"/>
      <c r="C41" s="208"/>
      <c r="D41" s="208"/>
    </row>
    <row r="42" customFormat="true" customHeight="true" spans="2:4">
      <c r="B42" s="208"/>
      <c r="C42" s="208"/>
      <c r="D42" s="208"/>
    </row>
    <row r="43" customFormat="true" customHeight="true" spans="2:4">
      <c r="B43" s="208"/>
      <c r="C43" s="208"/>
      <c r="D43" s="208"/>
    </row>
    <row r="44" customFormat="true" customHeight="true" spans="2:4">
      <c r="B44" s="208"/>
      <c r="C44" s="208"/>
      <c r="D44" s="208"/>
    </row>
    <row r="45" customFormat="true" customHeight="true" spans="2:4">
      <c r="B45" s="208"/>
      <c r="C45" s="208"/>
      <c r="D45" s="208"/>
    </row>
    <row r="46" customFormat="true" customHeight="true" spans="2:4">
      <c r="B46" s="208"/>
      <c r="C46" s="208"/>
      <c r="D46" s="208"/>
    </row>
    <row r="47" customFormat="true" customHeight="true" spans="2:4">
      <c r="B47" s="208"/>
      <c r="C47" s="208"/>
      <c r="D47" s="208"/>
    </row>
    <row r="48" customFormat="true" customHeight="true" spans="2:4">
      <c r="B48" s="208"/>
      <c r="C48" s="208"/>
      <c r="D48" s="208"/>
    </row>
    <row r="49" customFormat="true" customHeight="true" spans="2:4">
      <c r="B49" s="208"/>
      <c r="C49" s="208"/>
      <c r="D49" s="208"/>
    </row>
    <row r="50" customFormat="true" customHeight="true" spans="2:4">
      <c r="B50" s="208"/>
      <c r="C50" s="208"/>
      <c r="D50" s="208"/>
    </row>
    <row r="51" customFormat="true" customHeight="true" spans="2:4">
      <c r="B51" s="208"/>
      <c r="C51" s="208"/>
      <c r="D51" s="208"/>
    </row>
    <row r="52" customFormat="true" customHeight="true" spans="2:4">
      <c r="B52" s="208"/>
      <c r="C52" s="208"/>
      <c r="D52" s="208"/>
    </row>
    <row r="53" customFormat="true" customHeight="true" spans="2:4">
      <c r="B53" s="208"/>
      <c r="C53" s="208"/>
      <c r="D53" s="208"/>
    </row>
    <row r="54" customFormat="true" customHeight="true" spans="2:4">
      <c r="B54" s="208"/>
      <c r="C54" s="208"/>
      <c r="D54" s="208"/>
    </row>
    <row r="55" customFormat="true" customHeight="true" spans="2:4">
      <c r="B55" s="208"/>
      <c r="C55" s="208"/>
      <c r="D55" s="208"/>
    </row>
    <row r="56" customFormat="true" customHeight="true" spans="2:4">
      <c r="B56" s="208"/>
      <c r="C56" s="208"/>
      <c r="D56" s="208"/>
    </row>
    <row r="57" customFormat="true" customHeight="true" spans="2:4">
      <c r="B57" s="208"/>
      <c r="C57" s="208"/>
      <c r="D57" s="208"/>
    </row>
    <row r="58" customFormat="true" customHeight="true" spans="2:4">
      <c r="B58" s="208"/>
      <c r="C58" s="208"/>
      <c r="D58" s="208"/>
    </row>
    <row r="59" customFormat="true" customHeight="true" spans="2:4">
      <c r="B59" s="208"/>
      <c r="C59" s="208"/>
      <c r="D59" s="208"/>
    </row>
    <row r="60" customFormat="true" customHeight="true" spans="2:4">
      <c r="B60" s="208"/>
      <c r="C60" s="208"/>
      <c r="D60" s="208"/>
    </row>
    <row r="61" customFormat="true" customHeight="true" spans="2:4">
      <c r="B61" s="208"/>
      <c r="C61" s="208"/>
      <c r="D61" s="208"/>
    </row>
    <row r="62" customFormat="true" customHeight="true" spans="2:4">
      <c r="B62" s="208"/>
      <c r="C62" s="208"/>
      <c r="D62" s="208"/>
    </row>
    <row r="63" customFormat="true" customHeight="true" spans="2:4">
      <c r="B63" s="208"/>
      <c r="C63" s="208"/>
      <c r="D63" s="208"/>
    </row>
    <row r="64" customFormat="true" customHeight="true" spans="2:4">
      <c r="B64" s="208"/>
      <c r="C64" s="208"/>
      <c r="D64" s="208"/>
    </row>
    <row r="65" customFormat="true" customHeight="true" spans="2:4">
      <c r="B65" s="208"/>
      <c r="C65" s="208"/>
      <c r="D65" s="208"/>
    </row>
    <row r="66" customFormat="true" customHeight="true" spans="2:4">
      <c r="B66" s="208"/>
      <c r="C66" s="208"/>
      <c r="D66" s="208"/>
    </row>
    <row r="67" customFormat="true" customHeight="true" spans="2:4">
      <c r="B67" s="208"/>
      <c r="C67" s="208"/>
      <c r="D67" s="208"/>
    </row>
    <row r="68" customFormat="true" customHeight="true" spans="2:4">
      <c r="B68" s="208"/>
      <c r="C68" s="208"/>
      <c r="D68" s="208"/>
    </row>
    <row r="69" customFormat="true" customHeight="true" spans="2:4">
      <c r="B69" s="208"/>
      <c r="C69" s="208"/>
      <c r="D69" s="208"/>
    </row>
    <row r="70" customFormat="true" customHeight="true" spans="2:4">
      <c r="B70" s="208"/>
      <c r="C70" s="208"/>
      <c r="D70" s="208"/>
    </row>
    <row r="71" customFormat="true" customHeight="true" spans="2:4">
      <c r="B71" s="208"/>
      <c r="C71" s="208"/>
      <c r="D71" s="208"/>
    </row>
    <row r="72" customFormat="true" customHeight="true" spans="2:4">
      <c r="B72" s="208"/>
      <c r="C72" s="208"/>
      <c r="D72" s="208"/>
    </row>
    <row r="73" customFormat="true" customHeight="true" spans="2:4">
      <c r="B73" s="208"/>
      <c r="C73" s="208"/>
      <c r="D73" s="208"/>
    </row>
    <row r="74" customFormat="true" customHeight="true" spans="2:4">
      <c r="B74" s="208"/>
      <c r="C74" s="208"/>
      <c r="D74" s="208"/>
    </row>
    <row r="75" customFormat="true" customHeight="true" spans="2:4">
      <c r="B75" s="208"/>
      <c r="C75" s="208"/>
      <c r="D75" s="208"/>
    </row>
    <row r="76" customFormat="true" customHeight="true" spans="2:4">
      <c r="B76" s="208"/>
      <c r="C76" s="208"/>
      <c r="D76" s="208"/>
    </row>
    <row r="77" customFormat="true" customHeight="true" spans="2:4">
      <c r="B77" s="208"/>
      <c r="C77" s="208"/>
      <c r="D77" s="208"/>
    </row>
    <row r="78" customFormat="true" customHeight="true" spans="2:4">
      <c r="B78" s="208"/>
      <c r="C78" s="208"/>
      <c r="D78" s="208"/>
    </row>
    <row r="79" customFormat="true" customHeight="true" spans="2:4">
      <c r="B79" s="208"/>
      <c r="C79" s="208"/>
      <c r="D79" s="208"/>
    </row>
    <row r="80" customFormat="true" customHeight="true" spans="2:4">
      <c r="B80" s="208"/>
      <c r="C80" s="208"/>
      <c r="D80" s="208"/>
    </row>
    <row r="81" customFormat="true" customHeight="true" spans="2:4">
      <c r="B81" s="208"/>
      <c r="C81" s="208"/>
      <c r="D81" s="208"/>
    </row>
    <row r="82" customFormat="true" customHeight="true" spans="2:4">
      <c r="B82" s="208"/>
      <c r="C82" s="208"/>
      <c r="D82" s="208"/>
    </row>
    <row r="83" customFormat="true" customHeight="true" spans="2:4">
      <c r="B83" s="208"/>
      <c r="C83" s="208"/>
      <c r="D83" s="208"/>
    </row>
    <row r="84" customFormat="true" customHeight="true" spans="2:4">
      <c r="B84" s="208"/>
      <c r="C84" s="208"/>
      <c r="D84" s="208"/>
    </row>
    <row r="85" customFormat="true" customHeight="true" spans="2:4">
      <c r="B85" s="208"/>
      <c r="C85" s="208"/>
      <c r="D85" s="208"/>
    </row>
    <row r="86" customFormat="true" customHeight="true" spans="2:4">
      <c r="B86" s="208"/>
      <c r="C86" s="208"/>
      <c r="D86" s="208"/>
    </row>
    <row r="87" customFormat="true" customHeight="true" spans="2:4">
      <c r="B87" s="208"/>
      <c r="C87" s="208"/>
      <c r="D87" s="208"/>
    </row>
    <row r="88" customFormat="true" customHeight="true" spans="2:4">
      <c r="B88" s="208"/>
      <c r="C88" s="208"/>
      <c r="D88" s="208"/>
    </row>
    <row r="89" customFormat="true" customHeight="true" spans="2:4">
      <c r="B89" s="208"/>
      <c r="C89" s="208"/>
      <c r="D89" s="208"/>
    </row>
    <row r="90" customFormat="true" customHeight="true" spans="2:4">
      <c r="B90" s="208"/>
      <c r="C90" s="208"/>
      <c r="D90" s="208"/>
    </row>
    <row r="91" customFormat="true" customHeight="true" spans="2:4">
      <c r="B91" s="208"/>
      <c r="C91" s="208"/>
      <c r="D91" s="208"/>
    </row>
    <row r="92" customFormat="true" customHeight="true" spans="2:4">
      <c r="B92" s="208"/>
      <c r="C92" s="208"/>
      <c r="D92" s="208"/>
    </row>
    <row r="93" customFormat="true" customHeight="true" spans="2:4">
      <c r="B93" s="208"/>
      <c r="C93" s="208"/>
      <c r="D93" s="208"/>
    </row>
    <row r="94" customFormat="true" customHeight="true" spans="2:4">
      <c r="B94" s="208"/>
      <c r="C94" s="208"/>
      <c r="D94" s="208"/>
    </row>
    <row r="95" customFormat="true" customHeight="true" spans="2:4">
      <c r="B95" s="208"/>
      <c r="C95" s="208"/>
      <c r="D95" s="208"/>
    </row>
    <row r="96" customFormat="true" customHeight="true" spans="2:4">
      <c r="B96" s="208"/>
      <c r="C96" s="208"/>
      <c r="D96" s="208"/>
    </row>
    <row r="97" customFormat="true" customHeight="true" spans="2:4">
      <c r="B97" s="208"/>
      <c r="C97" s="208"/>
      <c r="D97" s="208"/>
    </row>
    <row r="98" customFormat="true" customHeight="true" spans="2:4">
      <c r="B98" s="208"/>
      <c r="C98" s="208"/>
      <c r="D98" s="208"/>
    </row>
    <row r="99" customFormat="true" customHeight="true" spans="2:4">
      <c r="B99" s="208"/>
      <c r="C99" s="208"/>
      <c r="D99" s="208"/>
    </row>
    <row r="100" customFormat="true" customHeight="true" spans="2:4">
      <c r="B100" s="208"/>
      <c r="C100" s="208"/>
      <c r="D100" s="208"/>
    </row>
    <row r="101" customFormat="true" customHeight="true" spans="2:4">
      <c r="B101" s="208"/>
      <c r="C101" s="208"/>
      <c r="D101" s="208"/>
    </row>
    <row r="102" customFormat="true" customHeight="true" spans="2:4">
      <c r="B102" s="208"/>
      <c r="C102" s="208"/>
      <c r="D102" s="208"/>
    </row>
    <row r="103" customFormat="true" customHeight="true" spans="2:4">
      <c r="B103" s="208"/>
      <c r="C103" s="208"/>
      <c r="D103" s="208"/>
    </row>
    <row r="104" customFormat="true" customHeight="true" spans="2:4">
      <c r="B104" s="208"/>
      <c r="C104" s="208"/>
      <c r="D104" s="208"/>
    </row>
    <row r="105" customFormat="true" customHeight="true" spans="2:4">
      <c r="B105" s="208"/>
      <c r="C105" s="208"/>
      <c r="D105" s="208"/>
    </row>
    <row r="106" customFormat="true" customHeight="true" spans="2:4">
      <c r="B106" s="208"/>
      <c r="C106" s="208"/>
      <c r="D106" s="208"/>
    </row>
    <row r="107" customFormat="true" customHeight="true" spans="2:4">
      <c r="B107" s="208"/>
      <c r="C107" s="208"/>
      <c r="D107" s="208"/>
    </row>
    <row r="108" customFormat="true" customHeight="true" spans="2:4">
      <c r="B108" s="208"/>
      <c r="C108" s="208"/>
      <c r="D108" s="208"/>
    </row>
    <row r="109" customFormat="true" customHeight="true" spans="2:4">
      <c r="B109" s="208"/>
      <c r="C109" s="208"/>
      <c r="D109" s="208"/>
    </row>
    <row r="110" customFormat="true" customHeight="true" spans="2:4">
      <c r="B110" s="208"/>
      <c r="C110" s="208"/>
      <c r="D110" s="208"/>
    </row>
    <row r="111" customFormat="true" customHeight="true" spans="2:4">
      <c r="B111" s="208"/>
      <c r="C111" s="208"/>
      <c r="D111" s="208"/>
    </row>
    <row r="112" customFormat="true" customHeight="true" spans="2:4">
      <c r="B112" s="208"/>
      <c r="C112" s="208"/>
      <c r="D112" s="208"/>
    </row>
    <row r="113" customFormat="true" customHeight="true" spans="2:4">
      <c r="B113" s="208"/>
      <c r="C113" s="208"/>
      <c r="D113" s="208"/>
    </row>
    <row r="114" customFormat="true" customHeight="true" spans="2:4">
      <c r="B114" s="208"/>
      <c r="C114" s="208"/>
      <c r="D114" s="208"/>
    </row>
    <row r="115" customFormat="true" customHeight="true" spans="2:4">
      <c r="B115" s="208"/>
      <c r="C115" s="208"/>
      <c r="D115" s="208"/>
    </row>
    <row r="116" customFormat="true" customHeight="true" spans="2:4">
      <c r="B116" s="208"/>
      <c r="C116" s="208"/>
      <c r="D116" s="208"/>
    </row>
    <row r="117" customFormat="true" customHeight="true" spans="2:4">
      <c r="B117" s="208"/>
      <c r="C117" s="208"/>
      <c r="D117" s="208"/>
    </row>
    <row r="118" customFormat="true" customHeight="true" spans="2:4">
      <c r="B118" s="208"/>
      <c r="C118" s="208"/>
      <c r="D118" s="208"/>
    </row>
    <row r="119" customFormat="true" customHeight="true" spans="2:4">
      <c r="B119" s="208"/>
      <c r="C119" s="208"/>
      <c r="D119" s="208"/>
    </row>
    <row r="120" customFormat="true" customHeight="true" spans="2:4">
      <c r="B120" s="208"/>
      <c r="C120" s="208"/>
      <c r="D120" s="208"/>
    </row>
    <row r="121" customFormat="true" customHeight="true" spans="2:4">
      <c r="B121" s="208"/>
      <c r="C121" s="208"/>
      <c r="D121" s="208"/>
    </row>
    <row r="122" customFormat="true" customHeight="true" spans="2:4">
      <c r="B122" s="208"/>
      <c r="C122" s="208"/>
      <c r="D122" s="208"/>
    </row>
    <row r="123" customFormat="true" customHeight="true" spans="2:4">
      <c r="B123" s="208"/>
      <c r="C123" s="208"/>
      <c r="D123" s="208"/>
    </row>
    <row r="124" customFormat="true" customHeight="true" spans="2:4">
      <c r="B124" s="208"/>
      <c r="C124" s="208"/>
      <c r="D124" s="208"/>
    </row>
    <row r="125" customFormat="true" customHeight="true" spans="2:4">
      <c r="B125" s="208"/>
      <c r="C125" s="208"/>
      <c r="D125" s="208"/>
    </row>
    <row r="126" customFormat="true" customHeight="true" spans="2:4">
      <c r="B126" s="208"/>
      <c r="C126" s="208"/>
      <c r="D126" s="208"/>
    </row>
    <row r="127" customFormat="true" customHeight="true" spans="2:4">
      <c r="B127" s="208"/>
      <c r="C127" s="208"/>
      <c r="D127" s="208"/>
    </row>
    <row r="128" customFormat="true" customHeight="true" spans="2:4">
      <c r="B128" s="208"/>
      <c r="C128" s="208"/>
      <c r="D128" s="208"/>
    </row>
    <row r="129" customFormat="true" customHeight="true" spans="2:4">
      <c r="B129" s="208"/>
      <c r="C129" s="208"/>
      <c r="D129" s="208"/>
    </row>
    <row r="130" customFormat="true" customHeight="true" spans="2:4">
      <c r="B130" s="208"/>
      <c r="C130" s="208"/>
      <c r="D130" s="208"/>
    </row>
    <row r="131" customFormat="true" customHeight="true" spans="2:4">
      <c r="B131" s="208"/>
      <c r="C131" s="208"/>
      <c r="D131" s="208"/>
    </row>
    <row r="132" customFormat="true" customHeight="true" spans="2:4">
      <c r="B132" s="208"/>
      <c r="C132" s="208"/>
      <c r="D132" s="208"/>
    </row>
    <row r="133" customFormat="true" customHeight="true" spans="2:4">
      <c r="B133" s="208"/>
      <c r="C133" s="208"/>
      <c r="D133" s="208"/>
    </row>
    <row r="134" customFormat="true" customHeight="true" spans="2:4">
      <c r="B134" s="208"/>
      <c r="C134" s="208"/>
      <c r="D134" s="208"/>
    </row>
    <row r="135" customFormat="true" customHeight="true" spans="2:4">
      <c r="B135" s="208"/>
      <c r="C135" s="208"/>
      <c r="D135" s="208"/>
    </row>
    <row r="136" customFormat="true" customHeight="true" spans="2:4">
      <c r="B136" s="208"/>
      <c r="C136" s="208"/>
      <c r="D136" s="208"/>
    </row>
    <row r="137" customFormat="true" customHeight="true" spans="2:4">
      <c r="B137" s="208"/>
      <c r="C137" s="208"/>
      <c r="D137" s="208"/>
    </row>
    <row r="138" customFormat="true" customHeight="true" spans="2:4">
      <c r="B138" s="208"/>
      <c r="C138" s="208"/>
      <c r="D138" s="208"/>
    </row>
    <row r="139" customFormat="true" customHeight="true" spans="2:4">
      <c r="B139" s="208"/>
      <c r="C139" s="208"/>
      <c r="D139" s="208"/>
    </row>
    <row r="140" customFormat="true" customHeight="true" spans="2:4">
      <c r="B140" s="208"/>
      <c r="C140" s="208"/>
      <c r="D140" s="208"/>
    </row>
    <row r="141" customFormat="true" customHeight="true" spans="2:4">
      <c r="B141" s="208"/>
      <c r="C141" s="208"/>
      <c r="D141" s="208"/>
    </row>
    <row r="142" customFormat="true" customHeight="true" spans="2:4">
      <c r="B142" s="208"/>
      <c r="C142" s="208"/>
      <c r="D142" s="208"/>
    </row>
    <row r="143" customFormat="true" customHeight="true" spans="2:4">
      <c r="B143" s="208"/>
      <c r="C143" s="208"/>
      <c r="D143" s="208"/>
    </row>
    <row r="144" customFormat="true" customHeight="true" spans="2:4">
      <c r="B144" s="208"/>
      <c r="C144" s="208"/>
      <c r="D144" s="208"/>
    </row>
    <row r="145" customFormat="true" customHeight="true" spans="2:4">
      <c r="B145" s="208"/>
      <c r="C145" s="208"/>
      <c r="D145" s="208"/>
    </row>
    <row r="146" customFormat="true" customHeight="true" spans="2:4">
      <c r="B146" s="208"/>
      <c r="C146" s="208"/>
      <c r="D146" s="208"/>
    </row>
    <row r="147" customFormat="true" customHeight="true" spans="2:4">
      <c r="B147" s="208"/>
      <c r="C147" s="208"/>
      <c r="D147" s="208"/>
    </row>
    <row r="148" customFormat="true" customHeight="true" spans="2:4">
      <c r="B148" s="208"/>
      <c r="C148" s="208"/>
      <c r="D148" s="208"/>
    </row>
    <row r="149" customFormat="true" customHeight="true" spans="2:4">
      <c r="B149" s="208"/>
      <c r="C149" s="208"/>
      <c r="D149" s="208"/>
    </row>
    <row r="150" customFormat="true" customHeight="true" spans="2:4">
      <c r="B150" s="208"/>
      <c r="C150" s="208"/>
      <c r="D150" s="208"/>
    </row>
    <row r="151" customFormat="true" customHeight="true" spans="2:4">
      <c r="B151" s="208"/>
      <c r="C151" s="208"/>
      <c r="D151" s="208"/>
    </row>
    <row r="152" customFormat="true" customHeight="true" spans="2:4">
      <c r="B152" s="208"/>
      <c r="C152" s="208"/>
      <c r="D152" s="208"/>
    </row>
    <row r="153" customFormat="true" customHeight="true" spans="2:4">
      <c r="B153" s="208"/>
      <c r="C153" s="208"/>
      <c r="D153" s="208"/>
    </row>
    <row r="154" customFormat="true" customHeight="true" spans="2:4">
      <c r="B154" s="208"/>
      <c r="C154" s="208"/>
      <c r="D154" s="208"/>
    </row>
    <row r="155" customFormat="true" customHeight="true" spans="2:4">
      <c r="B155" s="208"/>
      <c r="C155" s="208"/>
      <c r="D155" s="208"/>
    </row>
    <row r="156" customFormat="true" customHeight="true" spans="2:4">
      <c r="B156" s="208"/>
      <c r="C156" s="208"/>
      <c r="D156" s="208"/>
    </row>
    <row r="157" customFormat="true" customHeight="true" spans="2:4">
      <c r="B157" s="208"/>
      <c r="C157" s="208"/>
      <c r="D157" s="208"/>
    </row>
    <row r="158" customFormat="true" customHeight="true" spans="2:4">
      <c r="B158" s="208"/>
      <c r="C158" s="208"/>
      <c r="D158" s="208"/>
    </row>
    <row r="159" customFormat="true" customHeight="true" spans="2:4">
      <c r="B159" s="208"/>
      <c r="C159" s="208"/>
      <c r="D159" s="208"/>
    </row>
    <row r="160" customFormat="true" customHeight="true" spans="2:4">
      <c r="B160" s="208"/>
      <c r="C160" s="208"/>
      <c r="D160" s="208"/>
    </row>
    <row r="161" customFormat="true" customHeight="true" spans="2:4">
      <c r="B161" s="208"/>
      <c r="C161" s="208"/>
      <c r="D161" s="208"/>
    </row>
    <row r="162" customFormat="true" customHeight="true" spans="2:4">
      <c r="B162" s="208"/>
      <c r="C162" s="208"/>
      <c r="D162" s="208"/>
    </row>
    <row r="163" customFormat="true" customHeight="true" spans="2:4">
      <c r="B163" s="208"/>
      <c r="C163" s="208"/>
      <c r="D163" s="208"/>
    </row>
    <row r="164" customFormat="true" customHeight="true" spans="2:4">
      <c r="B164" s="208"/>
      <c r="C164" s="208"/>
      <c r="D164" s="208"/>
    </row>
    <row r="165" customFormat="true" customHeight="true" spans="2:4">
      <c r="B165" s="208"/>
      <c r="C165" s="208"/>
      <c r="D165" s="208"/>
    </row>
    <row r="166" customFormat="true" customHeight="true" spans="2:4">
      <c r="B166" s="208"/>
      <c r="C166" s="208"/>
      <c r="D166" s="208"/>
    </row>
    <row r="167" customFormat="true" customHeight="true" spans="2:4">
      <c r="B167" s="208"/>
      <c r="C167" s="208"/>
      <c r="D167" s="208"/>
    </row>
    <row r="168" customFormat="true" customHeight="true" spans="2:4">
      <c r="B168" s="208"/>
      <c r="C168" s="208"/>
      <c r="D168" s="208"/>
    </row>
    <row r="169" customFormat="true" customHeight="true" spans="2:4">
      <c r="B169" s="208"/>
      <c r="C169" s="208"/>
      <c r="D169" s="208"/>
    </row>
    <row r="170" customFormat="true" customHeight="true" spans="2:4">
      <c r="B170" s="208"/>
      <c r="C170" s="208"/>
      <c r="D170" s="208"/>
    </row>
    <row r="171" customFormat="true" customHeight="true" spans="2:4">
      <c r="B171" s="208"/>
      <c r="C171" s="208"/>
      <c r="D171" s="208"/>
    </row>
    <row r="172" customFormat="true" customHeight="true" spans="2:4">
      <c r="B172" s="208"/>
      <c r="C172" s="208"/>
      <c r="D172" s="208"/>
    </row>
    <row r="173" customFormat="true" customHeight="true" spans="2:4">
      <c r="B173" s="208"/>
      <c r="C173" s="208"/>
      <c r="D173" s="208"/>
    </row>
    <row r="174" customFormat="true" customHeight="true" spans="2:4">
      <c r="B174" s="208"/>
      <c r="C174" s="208"/>
      <c r="D174" s="208"/>
    </row>
    <row r="175" customFormat="true" customHeight="true" spans="2:4">
      <c r="B175" s="208"/>
      <c r="C175" s="208"/>
      <c r="D175" s="208"/>
    </row>
    <row r="176" customFormat="true" customHeight="true" spans="2:4">
      <c r="B176" s="208"/>
      <c r="C176" s="208"/>
      <c r="D176" s="208"/>
    </row>
    <row r="177" customFormat="true" customHeight="true" spans="2:4">
      <c r="B177" s="208"/>
      <c r="C177" s="208"/>
      <c r="D177" s="208"/>
    </row>
    <row r="178" customFormat="true" customHeight="true" spans="2:4">
      <c r="B178" s="208"/>
      <c r="C178" s="208"/>
      <c r="D178" s="208"/>
    </row>
    <row r="179" customFormat="true" customHeight="true" spans="2:4">
      <c r="B179" s="208"/>
      <c r="C179" s="208"/>
      <c r="D179" s="208"/>
    </row>
    <row r="180" customFormat="true" customHeight="true" spans="2:4">
      <c r="B180" s="208"/>
      <c r="C180" s="208"/>
      <c r="D180" s="208"/>
    </row>
    <row r="181" customFormat="true" customHeight="true" spans="2:4">
      <c r="B181" s="208"/>
      <c r="C181" s="208"/>
      <c r="D181" s="208"/>
    </row>
    <row r="182" customFormat="true" customHeight="true" spans="2:4">
      <c r="B182" s="208"/>
      <c r="C182" s="208"/>
      <c r="D182" s="208"/>
    </row>
    <row r="183" customFormat="true" customHeight="true" spans="2:4">
      <c r="B183" s="208"/>
      <c r="C183" s="208"/>
      <c r="D183" s="208"/>
    </row>
    <row r="184" customFormat="true" customHeight="true" spans="2:4">
      <c r="B184" s="208"/>
      <c r="C184" s="208"/>
      <c r="D184" s="208"/>
    </row>
    <row r="185" customFormat="true" customHeight="true" spans="2:4">
      <c r="B185" s="208"/>
      <c r="C185" s="208"/>
      <c r="D185" s="208"/>
    </row>
    <row r="186" customFormat="true" customHeight="true" spans="2:4">
      <c r="B186" s="208"/>
      <c r="C186" s="208"/>
      <c r="D186" s="208"/>
    </row>
    <row r="187" customFormat="true" customHeight="true" spans="2:4">
      <c r="B187" s="208"/>
      <c r="C187" s="208"/>
      <c r="D187" s="208"/>
    </row>
    <row r="188" customFormat="true" customHeight="true" spans="2:4">
      <c r="B188" s="208"/>
      <c r="C188" s="208"/>
      <c r="D188" s="208"/>
    </row>
    <row r="189" customFormat="true" customHeight="true" spans="2:4">
      <c r="B189" s="208"/>
      <c r="C189" s="208"/>
      <c r="D189" s="208"/>
    </row>
    <row r="190" customFormat="true" customHeight="true" spans="2:4">
      <c r="B190" s="208"/>
      <c r="C190" s="208"/>
      <c r="D190" s="208"/>
    </row>
    <row r="191" customFormat="true" customHeight="true" spans="2:4">
      <c r="B191" s="208"/>
      <c r="C191" s="208"/>
      <c r="D191" s="208"/>
    </row>
    <row r="192" customFormat="true" customHeight="true" spans="2:4">
      <c r="B192" s="208"/>
      <c r="C192" s="208"/>
      <c r="D192" s="208"/>
    </row>
    <row r="193" customFormat="true" customHeight="true" spans="2:4">
      <c r="B193" s="208"/>
      <c r="C193" s="208"/>
      <c r="D193" s="208"/>
    </row>
    <row r="194" customFormat="true" customHeight="true" spans="2:4">
      <c r="B194" s="208"/>
      <c r="C194" s="208"/>
      <c r="D194" s="208"/>
    </row>
    <row r="195" customFormat="true" customHeight="true" spans="2:4">
      <c r="B195" s="208"/>
      <c r="C195" s="208"/>
      <c r="D195" s="208"/>
    </row>
    <row r="196" customFormat="true" customHeight="true" spans="2:4">
      <c r="B196" s="208"/>
      <c r="C196" s="208"/>
      <c r="D196" s="208"/>
    </row>
    <row r="197" customFormat="true" customHeight="true" spans="2:4">
      <c r="B197" s="208"/>
      <c r="C197" s="208"/>
      <c r="D197" s="208"/>
    </row>
    <row r="198" customFormat="true" customHeight="true" spans="2:4">
      <c r="B198" s="208"/>
      <c r="C198" s="208"/>
      <c r="D198" s="208"/>
    </row>
    <row r="199" customFormat="true" customHeight="true" spans="2:4">
      <c r="B199" s="208"/>
      <c r="C199" s="208"/>
      <c r="D199" s="208"/>
    </row>
    <row r="200" customFormat="true" customHeight="true" spans="2:4">
      <c r="B200" s="208"/>
      <c r="C200" s="208"/>
      <c r="D200" s="208"/>
    </row>
    <row r="201" customFormat="true" customHeight="true" spans="2:4">
      <c r="B201" s="208"/>
      <c r="C201" s="208"/>
      <c r="D201" s="208"/>
    </row>
    <row r="202" customFormat="true" customHeight="true" spans="2:4">
      <c r="B202" s="208"/>
      <c r="C202" s="208"/>
      <c r="D202" s="208"/>
    </row>
    <row r="203" customFormat="true" customHeight="true" spans="2:4">
      <c r="B203" s="208"/>
      <c r="C203" s="208"/>
      <c r="D203" s="208"/>
    </row>
    <row r="204" customFormat="true" customHeight="true" spans="2:4">
      <c r="B204" s="208"/>
      <c r="C204" s="208"/>
      <c r="D204" s="208"/>
    </row>
    <row r="205" customFormat="true" customHeight="true" spans="2:4">
      <c r="B205" s="208"/>
      <c r="C205" s="208"/>
      <c r="D205" s="208"/>
    </row>
    <row r="206" customFormat="true" customHeight="true" spans="2:4">
      <c r="B206" s="208"/>
      <c r="C206" s="208"/>
      <c r="D206" s="208"/>
    </row>
    <row r="207" customFormat="true" customHeight="true" spans="2:4">
      <c r="B207" s="208"/>
      <c r="C207" s="208"/>
      <c r="D207" s="208"/>
    </row>
    <row r="208" customFormat="true" customHeight="true" spans="2:4">
      <c r="B208" s="208"/>
      <c r="C208" s="208"/>
      <c r="D208" s="208"/>
    </row>
    <row r="209" customFormat="true" customHeight="true" spans="2:4">
      <c r="B209" s="208"/>
      <c r="C209" s="208"/>
      <c r="D209" s="208"/>
    </row>
    <row r="210" customFormat="true" customHeight="true" spans="2:4">
      <c r="B210" s="208"/>
      <c r="C210" s="208"/>
      <c r="D210" s="208"/>
    </row>
    <row r="211" customFormat="true" customHeight="true" spans="2:4">
      <c r="B211" s="208"/>
      <c r="C211" s="208"/>
      <c r="D211" s="208"/>
    </row>
    <row r="212" customFormat="true" customHeight="true" spans="2:4">
      <c r="B212" s="208"/>
      <c r="C212" s="208"/>
      <c r="D212" s="208"/>
    </row>
    <row r="213" customFormat="true" customHeight="true" spans="2:4">
      <c r="B213" s="208"/>
      <c r="C213" s="208"/>
      <c r="D213" s="208"/>
    </row>
    <row r="214" customFormat="true" customHeight="true" spans="2:4">
      <c r="B214" s="208"/>
      <c r="C214" s="208"/>
      <c r="D214" s="208"/>
    </row>
    <row r="215" customFormat="true" customHeight="true" spans="2:4">
      <c r="B215" s="208"/>
      <c r="C215" s="208"/>
      <c r="D215" s="208"/>
    </row>
    <row r="216" customFormat="true" customHeight="true" spans="2:4">
      <c r="B216" s="208"/>
      <c r="C216" s="208"/>
      <c r="D216" s="208"/>
    </row>
    <row r="217" customFormat="true" customHeight="true" spans="2:4">
      <c r="B217" s="208"/>
      <c r="C217" s="208"/>
      <c r="D217" s="208"/>
    </row>
    <row r="218" customFormat="true" customHeight="true" spans="2:4">
      <c r="B218" s="208"/>
      <c r="C218" s="208"/>
      <c r="D218" s="208"/>
    </row>
    <row r="219" customFormat="true" customHeight="true" spans="2:4">
      <c r="B219" s="208"/>
      <c r="C219" s="208"/>
      <c r="D219" s="208"/>
    </row>
    <row r="220" customFormat="true" customHeight="true" spans="2:4">
      <c r="B220" s="208"/>
      <c r="C220" s="208"/>
      <c r="D220" s="208"/>
    </row>
    <row r="221" customFormat="true" customHeight="true" spans="2:4">
      <c r="B221" s="208"/>
      <c r="C221" s="208"/>
      <c r="D221" s="208"/>
    </row>
    <row r="222" customFormat="true" customHeight="true" spans="2:4">
      <c r="B222" s="208"/>
      <c r="C222" s="208"/>
      <c r="D222" s="208"/>
    </row>
    <row r="223" customFormat="true" customHeight="true" spans="2:4">
      <c r="B223" s="208"/>
      <c r="C223" s="208"/>
      <c r="D223" s="208"/>
    </row>
    <row r="224" customFormat="true" customHeight="true" spans="2:4">
      <c r="B224" s="208"/>
      <c r="C224" s="208"/>
      <c r="D224" s="208"/>
    </row>
    <row r="225" customFormat="true" customHeight="true" spans="2:4">
      <c r="B225" s="208"/>
      <c r="C225" s="208"/>
      <c r="D225" s="208"/>
    </row>
    <row r="226" customFormat="true" customHeight="true" spans="2:4">
      <c r="B226" s="208"/>
      <c r="C226" s="208"/>
      <c r="D226" s="208"/>
    </row>
    <row r="227" customFormat="true" customHeight="true" spans="2:4">
      <c r="B227" s="208"/>
      <c r="C227" s="208"/>
      <c r="D227" s="208"/>
    </row>
    <row r="228" customFormat="true" customHeight="true" spans="2:4">
      <c r="B228" s="208"/>
      <c r="C228" s="208"/>
      <c r="D228" s="208"/>
    </row>
    <row r="229" customFormat="true" customHeight="true" spans="2:4">
      <c r="B229" s="208"/>
      <c r="C229" s="208"/>
      <c r="D229" s="208"/>
    </row>
    <row r="230" customFormat="true" customHeight="true" spans="2:4">
      <c r="B230" s="208"/>
      <c r="C230" s="208"/>
      <c r="D230" s="208"/>
    </row>
    <row r="231" customFormat="true" customHeight="true" spans="2:4">
      <c r="B231" s="208"/>
      <c r="C231" s="208"/>
      <c r="D231" s="208"/>
    </row>
    <row r="232" customFormat="true" customHeight="true" spans="2:4">
      <c r="B232" s="208"/>
      <c r="C232" s="208"/>
      <c r="D232" s="208"/>
    </row>
    <row r="233" customFormat="true" customHeight="true" spans="2:4">
      <c r="B233" s="208"/>
      <c r="C233" s="208"/>
      <c r="D233" s="208"/>
    </row>
    <row r="234" customFormat="true" customHeight="true" spans="2:4">
      <c r="B234" s="208"/>
      <c r="C234" s="208"/>
      <c r="D234" s="208"/>
    </row>
    <row r="235" customFormat="true" customHeight="true" spans="2:4">
      <c r="B235" s="208"/>
      <c r="C235" s="208"/>
      <c r="D235" s="208"/>
    </row>
    <row r="236" customFormat="true" customHeight="true" spans="2:4">
      <c r="B236" s="208"/>
      <c r="C236" s="208"/>
      <c r="D236" s="208"/>
    </row>
    <row r="237" customFormat="true" customHeight="true" spans="2:4">
      <c r="B237" s="208"/>
      <c r="C237" s="208"/>
      <c r="D237" s="208"/>
    </row>
    <row r="238" customFormat="true" customHeight="true" spans="2:4">
      <c r="B238" s="208"/>
      <c r="C238" s="208"/>
      <c r="D238" s="208"/>
    </row>
    <row r="239" customFormat="true" customHeight="true" spans="2:4">
      <c r="B239" s="208"/>
      <c r="C239" s="208"/>
      <c r="D239" s="208"/>
    </row>
    <row r="240" customFormat="true" customHeight="true" spans="2:4">
      <c r="B240" s="208"/>
      <c r="C240" s="208"/>
      <c r="D240" s="208"/>
    </row>
    <row r="241" customFormat="true" customHeight="true" spans="2:4">
      <c r="B241" s="208"/>
      <c r="C241" s="208"/>
      <c r="D241" s="208"/>
    </row>
    <row r="242" customFormat="true" customHeight="true" spans="2:4">
      <c r="B242" s="208"/>
      <c r="C242" s="208"/>
      <c r="D242" s="208"/>
    </row>
    <row r="243" customFormat="true" customHeight="true" spans="2:4">
      <c r="B243" s="208"/>
      <c r="C243" s="208"/>
      <c r="D243" s="208"/>
    </row>
    <row r="244" customFormat="true" customHeight="true" spans="2:4">
      <c r="B244" s="208"/>
      <c r="C244" s="208"/>
      <c r="D244" s="208"/>
    </row>
    <row r="245" customFormat="true" customHeight="true" spans="2:4">
      <c r="B245" s="208"/>
      <c r="C245" s="208"/>
      <c r="D245" s="208"/>
    </row>
    <row r="246" customFormat="true" customHeight="true" spans="2:4">
      <c r="B246" s="208"/>
      <c r="C246" s="208"/>
      <c r="D246" s="208"/>
    </row>
    <row r="247" customFormat="true" customHeight="true" spans="2:4">
      <c r="B247" s="208"/>
      <c r="C247" s="208"/>
      <c r="D247" s="208"/>
    </row>
    <row r="248" customFormat="true" customHeight="true" spans="2:4">
      <c r="B248" s="208"/>
      <c r="C248" s="208"/>
      <c r="D248" s="208"/>
    </row>
    <row r="249" customFormat="true" customHeight="true" spans="2:4">
      <c r="B249" s="208"/>
      <c r="C249" s="208"/>
      <c r="D249" s="208"/>
    </row>
    <row r="250" customFormat="true" customHeight="true" spans="2:4">
      <c r="B250" s="208"/>
      <c r="C250" s="208"/>
      <c r="D250" s="208"/>
    </row>
    <row r="251" customFormat="true" customHeight="true" spans="2:4">
      <c r="B251" s="208"/>
      <c r="C251" s="208"/>
      <c r="D251" s="208"/>
    </row>
    <row r="252" customFormat="true" customHeight="true" spans="2:4">
      <c r="B252" s="208"/>
      <c r="C252" s="208"/>
      <c r="D252" s="208"/>
    </row>
    <row r="253" customFormat="true" customHeight="true" spans="2:4">
      <c r="B253" s="208"/>
      <c r="C253" s="208"/>
      <c r="D253" s="208"/>
    </row>
    <row r="254" customFormat="true" customHeight="true" spans="2:4">
      <c r="B254" s="208"/>
      <c r="C254" s="208"/>
      <c r="D254" s="208"/>
    </row>
    <row r="255" customFormat="true" customHeight="true" spans="2:4">
      <c r="B255" s="208"/>
      <c r="C255" s="208"/>
      <c r="D255" s="208"/>
    </row>
    <row r="256" customFormat="true" customHeight="true" spans="2:4">
      <c r="B256" s="208"/>
      <c r="C256" s="208"/>
      <c r="D256" s="208"/>
    </row>
    <row r="257" customFormat="true" customHeight="true" spans="2:4">
      <c r="B257" s="208"/>
      <c r="C257" s="208"/>
      <c r="D257" s="208"/>
    </row>
    <row r="258" customFormat="true" customHeight="true" spans="2:4">
      <c r="B258" s="208"/>
      <c r="C258" s="208"/>
      <c r="D258" s="208"/>
    </row>
    <row r="259" customFormat="true" customHeight="true" spans="2:4">
      <c r="B259" s="208"/>
      <c r="C259" s="208"/>
      <c r="D259" s="208"/>
    </row>
    <row r="260" customFormat="true" customHeight="true" spans="2:4">
      <c r="B260" s="208"/>
      <c r="C260" s="208"/>
      <c r="D260" s="208"/>
    </row>
    <row r="261" customFormat="true" customHeight="true" spans="2:4">
      <c r="B261" s="208"/>
      <c r="C261" s="208"/>
      <c r="D261" s="208"/>
    </row>
    <row r="262" customFormat="true" customHeight="true" spans="2:4">
      <c r="B262" s="208"/>
      <c r="C262" s="208"/>
      <c r="D262" s="208"/>
    </row>
    <row r="263" customFormat="true" customHeight="true" spans="2:4">
      <c r="B263" s="208"/>
      <c r="C263" s="208"/>
      <c r="D263" s="208"/>
    </row>
    <row r="264" customFormat="true" customHeight="true" spans="2:4">
      <c r="B264" s="208"/>
      <c r="C264" s="208"/>
      <c r="D264" s="208"/>
    </row>
    <row r="265" customFormat="true" customHeight="true" spans="2:4">
      <c r="B265" s="208"/>
      <c r="C265" s="208"/>
      <c r="D265" s="208"/>
    </row>
    <row r="266" customFormat="true" customHeight="true" spans="2:4">
      <c r="B266" s="208"/>
      <c r="C266" s="208"/>
      <c r="D266" s="208"/>
    </row>
    <row r="267" customFormat="true" customHeight="true" spans="2:4">
      <c r="B267" s="208"/>
      <c r="C267" s="208"/>
      <c r="D267" s="208"/>
    </row>
    <row r="268" customFormat="true" customHeight="true" spans="2:4">
      <c r="B268" s="208"/>
      <c r="C268" s="208"/>
      <c r="D268" s="208"/>
    </row>
    <row r="269" customFormat="true" customHeight="true" spans="2:4">
      <c r="B269" s="208"/>
      <c r="C269" s="208"/>
      <c r="D269" s="208"/>
    </row>
    <row r="270" customFormat="true" customHeight="true" spans="2:4">
      <c r="B270" s="208"/>
      <c r="C270" s="208"/>
      <c r="D270" s="208"/>
    </row>
    <row r="271" customFormat="true" customHeight="true" spans="2:4">
      <c r="B271" s="208"/>
      <c r="C271" s="208"/>
      <c r="D271" s="208"/>
    </row>
    <row r="272" customFormat="true" customHeight="true" spans="2:4">
      <c r="B272" s="208"/>
      <c r="C272" s="208"/>
      <c r="D272" s="208"/>
    </row>
    <row r="273" customFormat="true" customHeight="true" spans="2:4">
      <c r="B273" s="208"/>
      <c r="C273" s="208"/>
      <c r="D273" s="208"/>
    </row>
    <row r="274" customFormat="true" customHeight="true" spans="2:4">
      <c r="B274" s="208"/>
      <c r="C274" s="208"/>
      <c r="D274" s="208"/>
    </row>
    <row r="275" customFormat="true" customHeight="true" spans="2:4">
      <c r="B275" s="208"/>
      <c r="C275" s="208"/>
      <c r="D275" s="208"/>
    </row>
    <row r="276" customFormat="true" customHeight="true" spans="2:4">
      <c r="B276" s="208"/>
      <c r="C276" s="208"/>
      <c r="D276" s="208"/>
    </row>
    <row r="277" customFormat="true" customHeight="true" spans="2:4">
      <c r="B277" s="208"/>
      <c r="C277" s="208"/>
      <c r="D277" s="208"/>
    </row>
    <row r="278" customFormat="true" customHeight="true" spans="2:4">
      <c r="B278" s="208"/>
      <c r="C278" s="208"/>
      <c r="D278" s="208"/>
    </row>
    <row r="279" customFormat="true" customHeight="true" spans="2:4">
      <c r="B279" s="208"/>
      <c r="C279" s="208"/>
      <c r="D279" s="208"/>
    </row>
    <row r="280" customFormat="true" customHeight="true" spans="2:4">
      <c r="B280" s="208"/>
      <c r="C280" s="208"/>
      <c r="D280" s="208"/>
    </row>
    <row r="281" customFormat="true" customHeight="true" spans="2:4">
      <c r="B281" s="208"/>
      <c r="C281" s="208"/>
      <c r="D281" s="208"/>
    </row>
    <row r="282" customFormat="true" customHeight="true" spans="2:4">
      <c r="B282" s="208"/>
      <c r="C282" s="208"/>
      <c r="D282" s="208"/>
    </row>
    <row r="283" customFormat="true" customHeight="true" spans="2:4">
      <c r="B283" s="208"/>
      <c r="C283" s="208"/>
      <c r="D283" s="208"/>
    </row>
    <row r="284" customFormat="true" customHeight="true" spans="2:4">
      <c r="B284" s="208"/>
      <c r="C284" s="208"/>
      <c r="D284" s="208"/>
    </row>
    <row r="285" customFormat="true" customHeight="true" spans="2:4">
      <c r="B285" s="208"/>
      <c r="C285" s="208"/>
      <c r="D285" s="208"/>
    </row>
    <row r="286" customFormat="true" customHeight="true" spans="2:4">
      <c r="B286" s="208"/>
      <c r="C286" s="208"/>
      <c r="D286" s="208"/>
    </row>
    <row r="287" customFormat="true" customHeight="true" spans="2:4">
      <c r="B287" s="208"/>
      <c r="C287" s="208"/>
      <c r="D287" s="208"/>
    </row>
    <row r="288" customFormat="true" customHeight="true" spans="2:4">
      <c r="B288" s="208"/>
      <c r="C288" s="208"/>
      <c r="D288" s="208"/>
    </row>
    <row r="289" customFormat="true" customHeight="true" spans="2:4">
      <c r="B289" s="208"/>
      <c r="C289" s="208"/>
      <c r="D289" s="208"/>
    </row>
    <row r="290" customFormat="true" customHeight="true" spans="2:4">
      <c r="B290" s="208"/>
      <c r="C290" s="208"/>
      <c r="D290" s="208"/>
    </row>
    <row r="291" customFormat="true" customHeight="true" spans="2:4">
      <c r="B291" s="208"/>
      <c r="C291" s="208"/>
      <c r="D291" s="208"/>
    </row>
    <row r="292" customFormat="true" customHeight="true" spans="2:4">
      <c r="B292" s="208"/>
      <c r="C292" s="208"/>
      <c r="D292" s="208"/>
    </row>
    <row r="293" customFormat="true" customHeight="true" spans="2:4">
      <c r="B293" s="208"/>
      <c r="C293" s="208"/>
      <c r="D293" s="208"/>
    </row>
    <row r="294" customFormat="true" customHeight="true" spans="2:4">
      <c r="B294" s="208"/>
      <c r="C294" s="208"/>
      <c r="D294" s="208"/>
    </row>
    <row r="295" customFormat="true" customHeight="true" spans="2:4">
      <c r="B295" s="208"/>
      <c r="C295" s="208"/>
      <c r="D295" s="208"/>
    </row>
    <row r="296" customFormat="true" customHeight="true" spans="2:4">
      <c r="B296" s="208"/>
      <c r="C296" s="208"/>
      <c r="D296" s="208"/>
    </row>
    <row r="297" customFormat="true" customHeight="true" spans="2:4">
      <c r="B297" s="208"/>
      <c r="C297" s="208"/>
      <c r="D297" s="208"/>
    </row>
    <row r="298" customFormat="true" customHeight="true" spans="2:4">
      <c r="B298" s="208"/>
      <c r="C298" s="208"/>
      <c r="D298" s="208"/>
    </row>
    <row r="299" customFormat="true" customHeight="true" spans="2:4">
      <c r="B299" s="208"/>
      <c r="C299" s="208"/>
      <c r="D299" s="208"/>
    </row>
    <row r="300" customFormat="true" customHeight="true" spans="2:4">
      <c r="B300" s="208"/>
      <c r="C300" s="208"/>
      <c r="D300" s="208"/>
    </row>
    <row r="301" customFormat="true" customHeight="true" spans="2:4">
      <c r="B301" s="208"/>
      <c r="C301" s="208"/>
      <c r="D301" s="208"/>
    </row>
    <row r="302" customFormat="true" customHeight="true" spans="2:4">
      <c r="B302" s="208"/>
      <c r="C302" s="208"/>
      <c r="D302" s="208"/>
    </row>
    <row r="303" customFormat="true" customHeight="true" spans="2:4">
      <c r="B303" s="208"/>
      <c r="C303" s="208"/>
      <c r="D303" s="208"/>
    </row>
    <row r="304" customFormat="true" customHeight="true" spans="2:4">
      <c r="B304" s="208"/>
      <c r="C304" s="208"/>
      <c r="D304" s="208"/>
    </row>
    <row r="305" customFormat="true" customHeight="true" spans="2:4">
      <c r="B305" s="208"/>
      <c r="C305" s="208"/>
      <c r="D305" s="208"/>
    </row>
    <row r="306" customFormat="true" customHeight="true" spans="2:4">
      <c r="B306" s="208"/>
      <c r="C306" s="208"/>
      <c r="D306" s="208"/>
    </row>
    <row r="307" customFormat="true" customHeight="true" spans="2:4">
      <c r="B307" s="208"/>
      <c r="C307" s="208"/>
      <c r="D307" s="208"/>
    </row>
    <row r="308" customFormat="true" customHeight="true" spans="2:4">
      <c r="B308" s="208"/>
      <c r="C308" s="208"/>
      <c r="D308" s="208"/>
    </row>
    <row r="309" customFormat="true" customHeight="true" spans="2:4">
      <c r="B309" s="208"/>
      <c r="C309" s="208"/>
      <c r="D309" s="208"/>
    </row>
    <row r="310" customFormat="true" customHeight="true" spans="2:4">
      <c r="B310" s="208"/>
      <c r="C310" s="208"/>
      <c r="D310" s="208"/>
    </row>
    <row r="311" customFormat="true" customHeight="true" spans="2:4">
      <c r="B311" s="208"/>
      <c r="C311" s="208"/>
      <c r="D311" s="208"/>
    </row>
    <row r="312" customFormat="true" customHeight="true" spans="2:4">
      <c r="B312" s="208"/>
      <c r="C312" s="208"/>
      <c r="D312" s="208"/>
    </row>
    <row r="313" customFormat="true" customHeight="true" spans="2:4">
      <c r="B313" s="208"/>
      <c r="C313" s="208"/>
      <c r="D313" s="208"/>
    </row>
    <row r="314" customFormat="true" customHeight="true" spans="2:4">
      <c r="B314" s="208"/>
      <c r="C314" s="208"/>
      <c r="D314" s="208"/>
    </row>
    <row r="315" customFormat="true" customHeight="true" spans="2:4">
      <c r="B315" s="208"/>
      <c r="C315" s="208"/>
      <c r="D315" s="208"/>
    </row>
    <row r="316" customFormat="true" customHeight="true" spans="2:4">
      <c r="B316" s="208"/>
      <c r="C316" s="208"/>
      <c r="D316" s="208"/>
    </row>
    <row r="317" customFormat="true" customHeight="true" spans="2:4">
      <c r="B317" s="208"/>
      <c r="C317" s="208"/>
      <c r="D317" s="208"/>
    </row>
    <row r="318" customFormat="true" customHeight="true" spans="2:4">
      <c r="B318" s="208"/>
      <c r="C318" s="208"/>
      <c r="D318" s="208"/>
    </row>
    <row r="319" customFormat="true" customHeight="true" spans="2:4">
      <c r="B319" s="208"/>
      <c r="C319" s="208"/>
      <c r="D319" s="208"/>
    </row>
    <row r="320" customFormat="true" customHeight="true" spans="2:4">
      <c r="B320" s="208"/>
      <c r="C320" s="208"/>
      <c r="D320" s="208"/>
    </row>
    <row r="321" customFormat="true" customHeight="true" spans="2:4">
      <c r="B321" s="208"/>
      <c r="C321" s="208"/>
      <c r="D321" s="208"/>
    </row>
    <row r="322" customFormat="true" customHeight="true" spans="2:4">
      <c r="B322" s="208"/>
      <c r="C322" s="208"/>
      <c r="D322" s="208"/>
    </row>
    <row r="323" customFormat="true" customHeight="true" spans="2:4">
      <c r="B323" s="208"/>
      <c r="C323" s="208"/>
      <c r="D323" s="208"/>
    </row>
    <row r="324" customFormat="true" customHeight="true" spans="2:4">
      <c r="B324" s="208"/>
      <c r="C324" s="208"/>
      <c r="D324" s="208"/>
    </row>
    <row r="325" customFormat="true" customHeight="true" spans="2:4">
      <c r="B325" s="208"/>
      <c r="C325" s="208"/>
      <c r="D325" s="208"/>
    </row>
    <row r="326" customFormat="true" customHeight="true" spans="2:4">
      <c r="B326" s="208"/>
      <c r="C326" s="208"/>
      <c r="D326" s="208"/>
    </row>
    <row r="327" customFormat="true" customHeight="true" spans="2:4">
      <c r="B327" s="208"/>
      <c r="C327" s="208"/>
      <c r="D327" s="208"/>
    </row>
    <row r="328" customFormat="true" customHeight="true" spans="2:4">
      <c r="B328" s="208"/>
      <c r="C328" s="208"/>
      <c r="D328" s="208"/>
    </row>
    <row r="329" customFormat="true" customHeight="true" spans="2:4">
      <c r="B329" s="208"/>
      <c r="C329" s="208"/>
      <c r="D329" s="208"/>
    </row>
    <row r="330" customFormat="true" customHeight="true" spans="2:4">
      <c r="B330" s="208"/>
      <c r="C330" s="208"/>
      <c r="D330" s="208"/>
    </row>
    <row r="331" customFormat="true" customHeight="true" spans="2:4">
      <c r="B331" s="208"/>
      <c r="C331" s="208"/>
      <c r="D331" s="208"/>
    </row>
    <row r="332" customFormat="true" customHeight="true" spans="2:4">
      <c r="B332" s="208"/>
      <c r="C332" s="208"/>
      <c r="D332" s="208"/>
    </row>
    <row r="333" customFormat="true" customHeight="true" spans="2:4">
      <c r="B333" s="208"/>
      <c r="C333" s="208"/>
      <c r="D333" s="208"/>
    </row>
    <row r="334" customFormat="true" customHeight="true" spans="2:4">
      <c r="B334" s="208"/>
      <c r="C334" s="208"/>
      <c r="D334" s="208"/>
    </row>
    <row r="335" customFormat="true" customHeight="true" spans="2:4">
      <c r="B335" s="208"/>
      <c r="C335" s="208"/>
      <c r="D335" s="208"/>
    </row>
    <row r="336" customFormat="true" customHeight="true" spans="2:4">
      <c r="B336" s="208"/>
      <c r="C336" s="208"/>
      <c r="D336" s="208"/>
    </row>
    <row r="337" customFormat="true" customHeight="true" spans="2:4">
      <c r="B337" s="208"/>
      <c r="C337" s="208"/>
      <c r="D337" s="208"/>
    </row>
    <row r="338" customFormat="true" customHeight="true" spans="2:4">
      <c r="B338" s="208"/>
      <c r="C338" s="208"/>
      <c r="D338" s="208"/>
    </row>
    <row r="339" customFormat="true" customHeight="true" spans="2:4">
      <c r="B339" s="208"/>
      <c r="C339" s="208"/>
      <c r="D339" s="208"/>
    </row>
    <row r="340" customFormat="true" customHeight="true" spans="2:4">
      <c r="B340" s="208"/>
      <c r="C340" s="208"/>
      <c r="D340" s="208"/>
    </row>
    <row r="341" customFormat="true" customHeight="true" spans="2:4">
      <c r="B341" s="208"/>
      <c r="C341" s="208"/>
      <c r="D341" s="208"/>
    </row>
    <row r="342" customFormat="true" customHeight="true" spans="2:4">
      <c r="B342" s="208"/>
      <c r="C342" s="208"/>
      <c r="D342" s="208"/>
    </row>
    <row r="343" customFormat="true" customHeight="true" spans="2:4">
      <c r="B343" s="208"/>
      <c r="C343" s="208"/>
      <c r="D343" s="208"/>
    </row>
    <row r="344" customFormat="true" customHeight="true" spans="2:4">
      <c r="B344" s="208"/>
      <c r="C344" s="208"/>
      <c r="D344" s="208"/>
    </row>
    <row r="345" customFormat="true" customHeight="true" spans="2:4">
      <c r="B345" s="208"/>
      <c r="C345" s="208"/>
      <c r="D345" s="208"/>
    </row>
    <row r="346" customFormat="true" customHeight="true" spans="2:4">
      <c r="B346" s="208"/>
      <c r="C346" s="208"/>
      <c r="D346" s="208"/>
    </row>
    <row r="347" customFormat="true" customHeight="true" spans="2:4">
      <c r="B347" s="208"/>
      <c r="C347" s="208"/>
      <c r="D347" s="208"/>
    </row>
    <row r="348" customFormat="true" customHeight="true" spans="2:4">
      <c r="B348" s="208"/>
      <c r="C348" s="208"/>
      <c r="D348" s="208"/>
    </row>
    <row r="349" customFormat="true" customHeight="true" spans="2:4">
      <c r="B349" s="208"/>
      <c r="C349" s="208"/>
      <c r="D349" s="208"/>
    </row>
    <row r="350" customFormat="true" customHeight="true" spans="2:4">
      <c r="B350" s="208"/>
      <c r="C350" s="208"/>
      <c r="D350" s="208"/>
    </row>
    <row r="351" customFormat="true" customHeight="true" spans="2:4">
      <c r="B351" s="208"/>
      <c r="C351" s="208"/>
      <c r="D351" s="208"/>
    </row>
    <row r="352" customFormat="true" customHeight="true" spans="2:4">
      <c r="B352" s="208"/>
      <c r="C352" s="208"/>
      <c r="D352" s="208"/>
    </row>
    <row r="353" customFormat="true" customHeight="true" spans="2:4">
      <c r="B353" s="208"/>
      <c r="C353" s="208"/>
      <c r="D353" s="208"/>
    </row>
    <row r="354" customFormat="true" customHeight="true" spans="2:4">
      <c r="B354" s="208"/>
      <c r="C354" s="208"/>
      <c r="D354" s="208"/>
    </row>
    <row r="355" customFormat="true" customHeight="true" spans="2:4">
      <c r="B355" s="208"/>
      <c r="C355" s="208"/>
      <c r="D355" s="208"/>
    </row>
    <row r="356" customFormat="true" customHeight="true" spans="2:4">
      <c r="B356" s="208"/>
      <c r="C356" s="208"/>
      <c r="D356" s="208"/>
    </row>
    <row r="357" customFormat="true" customHeight="true" spans="2:4">
      <c r="B357" s="208"/>
      <c r="C357" s="208"/>
      <c r="D357" s="208"/>
    </row>
    <row r="358" customFormat="true" customHeight="true" spans="2:4">
      <c r="B358" s="208"/>
      <c r="C358" s="208"/>
      <c r="D358" s="208"/>
    </row>
    <row r="359" customFormat="true" customHeight="true" spans="2:4">
      <c r="B359" s="208"/>
      <c r="C359" s="208"/>
      <c r="D359" s="208"/>
    </row>
    <row r="360" customFormat="true" customHeight="true" spans="2:4">
      <c r="B360" s="208"/>
      <c r="C360" s="208"/>
      <c r="D360" s="208"/>
    </row>
    <row r="361" customFormat="true" customHeight="true" spans="2:4">
      <c r="B361" s="208"/>
      <c r="C361" s="208"/>
      <c r="D361" s="208"/>
    </row>
    <row r="362" customFormat="true" customHeight="true" spans="2:4">
      <c r="B362" s="208"/>
      <c r="C362" s="208"/>
      <c r="D362" s="208"/>
    </row>
    <row r="363" customFormat="true" customHeight="true" spans="2:4">
      <c r="B363" s="208"/>
      <c r="C363" s="208"/>
      <c r="D363" s="208"/>
    </row>
    <row r="364" customFormat="true" customHeight="true" spans="2:4">
      <c r="B364" s="208"/>
      <c r="C364" s="208"/>
      <c r="D364" s="208"/>
    </row>
    <row r="365" customFormat="true" customHeight="true" spans="2:4">
      <c r="B365" s="208"/>
      <c r="C365" s="208"/>
      <c r="D365" s="208"/>
    </row>
    <row r="366" customFormat="true" customHeight="true" spans="2:4">
      <c r="B366" s="208"/>
      <c r="C366" s="208"/>
      <c r="D366" s="208"/>
    </row>
    <row r="367" customFormat="true" customHeight="true" spans="2:4">
      <c r="B367" s="208"/>
      <c r="C367" s="208"/>
      <c r="D367" s="208"/>
    </row>
    <row r="368" customFormat="true" customHeight="true" spans="2:4">
      <c r="B368" s="208"/>
      <c r="C368" s="208"/>
      <c r="D368" s="208"/>
    </row>
    <row r="369" customFormat="true" customHeight="true" spans="2:4">
      <c r="B369" s="208"/>
      <c r="C369" s="208"/>
      <c r="D369" s="208"/>
    </row>
    <row r="370" customFormat="true" customHeight="true" spans="2:4">
      <c r="B370" s="208"/>
      <c r="C370" s="208"/>
      <c r="D370" s="208"/>
    </row>
    <row r="371" customFormat="true" customHeight="true" spans="2:4">
      <c r="B371" s="208"/>
      <c r="C371" s="208"/>
      <c r="D371" s="208"/>
    </row>
    <row r="372" customFormat="true" customHeight="true" spans="2:4">
      <c r="B372" s="208"/>
      <c r="C372" s="208"/>
      <c r="D372" s="208"/>
    </row>
    <row r="373" customFormat="true" customHeight="true" spans="2:4">
      <c r="B373" s="208"/>
      <c r="C373" s="208"/>
      <c r="D373" s="208"/>
    </row>
    <row r="374" customFormat="true" customHeight="true" spans="2:4">
      <c r="B374" s="208"/>
      <c r="C374" s="208"/>
      <c r="D374" s="208"/>
    </row>
    <row r="375" customFormat="true" customHeight="true" spans="2:4">
      <c r="B375" s="208"/>
      <c r="C375" s="208"/>
      <c r="D375" s="208"/>
    </row>
    <row r="376" customFormat="true" customHeight="true" spans="2:4">
      <c r="B376" s="208"/>
      <c r="C376" s="208"/>
      <c r="D376" s="208"/>
    </row>
    <row r="377" customFormat="true" customHeight="true" spans="2:4">
      <c r="B377" s="208"/>
      <c r="C377" s="208"/>
      <c r="D377" s="208"/>
    </row>
    <row r="378" customFormat="true" customHeight="true" spans="2:4">
      <c r="B378" s="208"/>
      <c r="C378" s="208"/>
      <c r="D378" s="208"/>
    </row>
    <row r="379" customFormat="true" customHeight="true" spans="2:4">
      <c r="B379" s="208"/>
      <c r="C379" s="208"/>
      <c r="D379" s="208"/>
    </row>
    <row r="380" customFormat="true" customHeight="true" spans="2:4">
      <c r="B380" s="208"/>
      <c r="C380" s="208"/>
      <c r="D380" s="208"/>
    </row>
    <row r="381" customFormat="true" customHeight="true" spans="2:4">
      <c r="B381" s="208"/>
      <c r="C381" s="208"/>
      <c r="D381" s="208"/>
    </row>
    <row r="382" customFormat="true" customHeight="true" spans="2:4">
      <c r="B382" s="208"/>
      <c r="C382" s="208"/>
      <c r="D382" s="208"/>
    </row>
    <row r="383" customFormat="true" customHeight="true" spans="2:4">
      <c r="B383" s="208"/>
      <c r="C383" s="208"/>
      <c r="D383" s="208"/>
    </row>
    <row r="384" customFormat="true" customHeight="true" spans="2:4">
      <c r="B384" s="208"/>
      <c r="C384" s="208"/>
      <c r="D384" s="208"/>
    </row>
    <row r="385" customFormat="true" customHeight="true" spans="2:4">
      <c r="B385" s="208"/>
      <c r="C385" s="208"/>
      <c r="D385" s="208"/>
    </row>
    <row r="386" customFormat="true" customHeight="true" spans="2:4">
      <c r="B386" s="208"/>
      <c r="C386" s="208"/>
      <c r="D386" s="208"/>
    </row>
    <row r="387" customFormat="true" customHeight="true" spans="2:4">
      <c r="B387" s="208"/>
      <c r="C387" s="208"/>
      <c r="D387" s="208"/>
    </row>
    <row r="388" customFormat="true" customHeight="true" spans="2:4">
      <c r="B388" s="208"/>
      <c r="C388" s="208"/>
      <c r="D388" s="208"/>
    </row>
    <row r="389" customFormat="true" customHeight="true" spans="2:4">
      <c r="B389" s="208"/>
      <c r="C389" s="208"/>
      <c r="D389" s="208"/>
    </row>
    <row r="390" customFormat="true" customHeight="true" spans="2:4">
      <c r="B390" s="208"/>
      <c r="C390" s="208"/>
      <c r="D390" s="208"/>
    </row>
    <row r="391" customFormat="true" customHeight="true" spans="2:4">
      <c r="B391" s="208"/>
      <c r="C391" s="208"/>
      <c r="D391" s="208"/>
    </row>
    <row r="392" customFormat="true" customHeight="true" spans="2:4">
      <c r="B392" s="208"/>
      <c r="C392" s="208"/>
      <c r="D392" s="208"/>
    </row>
    <row r="393" customFormat="true" customHeight="true" spans="2:4">
      <c r="B393" s="208"/>
      <c r="C393" s="208"/>
      <c r="D393" s="208"/>
    </row>
    <row r="394" customFormat="true" customHeight="true" spans="2:4">
      <c r="B394" s="208"/>
      <c r="C394" s="208"/>
      <c r="D394" s="208"/>
    </row>
    <row r="395" customFormat="true" customHeight="true" spans="2:4">
      <c r="B395" s="208"/>
      <c r="C395" s="208"/>
      <c r="D395" s="208"/>
    </row>
    <row r="396" customFormat="true" customHeight="true" spans="2:4">
      <c r="B396" s="208"/>
      <c r="C396" s="208"/>
      <c r="D396" s="208"/>
    </row>
    <row r="397" customFormat="true" customHeight="true" spans="2:4">
      <c r="B397" s="208"/>
      <c r="C397" s="208"/>
      <c r="D397" s="208"/>
    </row>
    <row r="398" customFormat="true" customHeight="true" spans="2:4">
      <c r="B398" s="208"/>
      <c r="C398" s="208"/>
      <c r="D398" s="208"/>
    </row>
    <row r="399" customFormat="true" customHeight="true" spans="2:4">
      <c r="B399" s="208"/>
      <c r="C399" s="208"/>
      <c r="D399" s="208"/>
    </row>
    <row r="400" customFormat="true" customHeight="true" spans="2:4">
      <c r="B400" s="208"/>
      <c r="C400" s="208"/>
      <c r="D400" s="208"/>
    </row>
    <row r="401" customFormat="true" customHeight="true" spans="2:4">
      <c r="B401" s="208"/>
      <c r="C401" s="208"/>
      <c r="D401" s="208"/>
    </row>
    <row r="402" customFormat="true" customHeight="true" spans="2:4">
      <c r="B402" s="208"/>
      <c r="C402" s="208"/>
      <c r="D402" s="208"/>
    </row>
    <row r="403" customFormat="true" customHeight="true" spans="2:4">
      <c r="B403" s="208"/>
      <c r="C403" s="208"/>
      <c r="D403" s="208"/>
    </row>
    <row r="404" customFormat="true" customHeight="true" spans="2:4">
      <c r="B404" s="208"/>
      <c r="C404" s="208"/>
      <c r="D404" s="208"/>
    </row>
    <row r="405" customFormat="true" customHeight="true" spans="2:4">
      <c r="B405" s="208"/>
      <c r="C405" s="208"/>
      <c r="D405" s="208"/>
    </row>
    <row r="406" customFormat="true" customHeight="true" spans="2:4">
      <c r="B406" s="208"/>
      <c r="C406" s="208"/>
      <c r="D406" s="208"/>
    </row>
    <row r="407" customFormat="true" customHeight="true" spans="2:4">
      <c r="B407" s="208"/>
      <c r="C407" s="208"/>
      <c r="D407" s="208"/>
    </row>
    <row r="408" customFormat="true" customHeight="true" spans="2:4">
      <c r="B408" s="208"/>
      <c r="C408" s="208"/>
      <c r="D408" s="208"/>
    </row>
    <row r="409" customFormat="true" customHeight="true" spans="2:4">
      <c r="B409" s="208"/>
      <c r="C409" s="208"/>
      <c r="D409" s="208"/>
    </row>
    <row r="410" customFormat="true" customHeight="true" spans="2:4">
      <c r="B410" s="208"/>
      <c r="C410" s="208"/>
      <c r="D410" s="208"/>
    </row>
    <row r="411" customFormat="true" customHeight="true" spans="2:4">
      <c r="B411" s="208"/>
      <c r="C411" s="208"/>
      <c r="D411" s="208"/>
    </row>
    <row r="412" customFormat="true" customHeight="true" spans="2:4">
      <c r="B412" s="208"/>
      <c r="C412" s="208"/>
      <c r="D412" s="208"/>
    </row>
    <row r="413" customFormat="true" customHeight="true" spans="2:4">
      <c r="B413" s="208"/>
      <c r="C413" s="208"/>
      <c r="D413" s="208"/>
    </row>
    <row r="414" customFormat="true" customHeight="true" spans="2:4">
      <c r="B414" s="208"/>
      <c r="C414" s="208"/>
      <c r="D414" s="208"/>
    </row>
    <row r="415" customFormat="true" customHeight="true" spans="2:4">
      <c r="B415" s="208"/>
      <c r="C415" s="208"/>
      <c r="D415" s="208"/>
    </row>
    <row r="416" customFormat="true" customHeight="true" spans="2:4">
      <c r="B416" s="208"/>
      <c r="C416" s="208"/>
      <c r="D416" s="208"/>
    </row>
    <row r="417" customFormat="true" customHeight="true" spans="2:4">
      <c r="B417" s="208"/>
      <c r="C417" s="208"/>
      <c r="D417" s="208"/>
    </row>
    <row r="418" customFormat="true" customHeight="true" spans="2:4">
      <c r="B418" s="208"/>
      <c r="C418" s="208"/>
      <c r="D418" s="208"/>
    </row>
    <row r="419" customFormat="true" customHeight="true" spans="2:4">
      <c r="B419" s="208"/>
      <c r="C419" s="208"/>
      <c r="D419" s="208"/>
    </row>
    <row r="420" customFormat="true" customHeight="true" spans="2:4">
      <c r="B420" s="208"/>
      <c r="C420" s="208"/>
      <c r="D420" s="208"/>
    </row>
    <row r="421" customFormat="true" customHeight="true" spans="2:4">
      <c r="B421" s="208"/>
      <c r="C421" s="208"/>
      <c r="D421" s="208"/>
    </row>
    <row r="422" customFormat="true" customHeight="true" spans="2:4">
      <c r="B422" s="208"/>
      <c r="C422" s="208"/>
      <c r="D422" s="208"/>
    </row>
    <row r="423" customFormat="true" customHeight="true" spans="2:4">
      <c r="B423" s="208"/>
      <c r="C423" s="208"/>
      <c r="D423" s="208"/>
    </row>
    <row r="424" customFormat="true" customHeight="true" spans="2:4">
      <c r="B424" s="208"/>
      <c r="C424" s="208"/>
      <c r="D424" s="208"/>
    </row>
    <row r="425" customFormat="true" customHeight="true" spans="2:4">
      <c r="B425" s="208"/>
      <c r="C425" s="208"/>
      <c r="D425" s="208"/>
    </row>
    <row r="426" customFormat="true" customHeight="true" spans="2:4">
      <c r="B426" s="208"/>
      <c r="C426" s="208"/>
      <c r="D426" s="208"/>
    </row>
    <row r="427" customFormat="true" customHeight="true" spans="2:4">
      <c r="B427" s="208"/>
      <c r="C427" s="208"/>
      <c r="D427" s="208"/>
    </row>
    <row r="428" customFormat="true" customHeight="true" spans="2:4">
      <c r="B428" s="208"/>
      <c r="C428" s="208"/>
      <c r="D428" s="208"/>
    </row>
    <row r="429" customFormat="true" customHeight="true" spans="2:4">
      <c r="B429" s="208"/>
      <c r="C429" s="208"/>
      <c r="D429" s="208"/>
    </row>
    <row r="430" customFormat="true" customHeight="true" spans="2:4">
      <c r="B430" s="208"/>
      <c r="C430" s="208"/>
      <c r="D430" s="208"/>
    </row>
    <row r="431" customFormat="true" customHeight="true" spans="2:4">
      <c r="B431" s="208"/>
      <c r="C431" s="208"/>
      <c r="D431" s="208"/>
    </row>
    <row r="432" customFormat="true" customHeight="true" spans="2:4">
      <c r="B432" s="208"/>
      <c r="C432" s="208"/>
      <c r="D432" s="208"/>
    </row>
    <row r="433" customFormat="true" customHeight="true" spans="2:4">
      <c r="B433" s="208"/>
      <c r="C433" s="208"/>
      <c r="D433" s="208"/>
    </row>
    <row r="434" customFormat="true" customHeight="true" spans="2:4">
      <c r="B434" s="208"/>
      <c r="C434" s="208"/>
      <c r="D434" s="208"/>
    </row>
    <row r="435" customFormat="true" customHeight="true" spans="2:4">
      <c r="B435" s="208"/>
      <c r="C435" s="208"/>
      <c r="D435" s="208"/>
    </row>
    <row r="436" customFormat="true" customHeight="true" spans="2:4">
      <c r="B436" s="208"/>
      <c r="C436" s="208"/>
      <c r="D436" s="208"/>
    </row>
    <row r="437" customFormat="true" customHeight="true" spans="2:4">
      <c r="B437" s="208"/>
      <c r="C437" s="208"/>
      <c r="D437" s="208"/>
    </row>
    <row r="438" customFormat="true" customHeight="true" spans="2:4">
      <c r="B438" s="208"/>
      <c r="C438" s="208"/>
      <c r="D438" s="208"/>
    </row>
    <row r="439" customFormat="true" customHeight="true" spans="2:4">
      <c r="B439" s="208"/>
      <c r="C439" s="208"/>
      <c r="D439" s="208"/>
    </row>
    <row r="440" customFormat="true" customHeight="true" spans="2:4">
      <c r="B440" s="208"/>
      <c r="C440" s="208"/>
      <c r="D440" s="208"/>
    </row>
    <row r="441" customFormat="true" customHeight="true" spans="2:4">
      <c r="B441" s="208"/>
      <c r="C441" s="208"/>
      <c r="D441" s="208"/>
    </row>
    <row r="442" customFormat="true" customHeight="true" spans="2:4">
      <c r="B442" s="208"/>
      <c r="C442" s="208"/>
      <c r="D442" s="208"/>
    </row>
    <row r="443" customFormat="true" customHeight="true" spans="2:4">
      <c r="B443" s="208"/>
      <c r="C443" s="208"/>
      <c r="D443" s="208"/>
    </row>
    <row r="444" customFormat="true" customHeight="true" spans="2:4">
      <c r="B444" s="208"/>
      <c r="C444" s="208"/>
      <c r="D444" s="208"/>
    </row>
    <row r="445" customFormat="true" customHeight="true" spans="2:4">
      <c r="B445" s="208"/>
      <c r="C445" s="208"/>
      <c r="D445" s="208"/>
    </row>
    <row r="446" customFormat="true" customHeight="true" spans="2:4">
      <c r="B446" s="208"/>
      <c r="C446" s="208"/>
      <c r="D446" s="208"/>
    </row>
    <row r="447" customFormat="true" customHeight="true" spans="2:4">
      <c r="B447" s="208"/>
      <c r="C447" s="208"/>
      <c r="D447" s="208"/>
    </row>
    <row r="448" customFormat="true" customHeight="true" spans="2:4">
      <c r="B448" s="208"/>
      <c r="C448" s="208"/>
      <c r="D448" s="208"/>
    </row>
    <row r="449" customFormat="true" customHeight="true" spans="2:4">
      <c r="B449" s="208"/>
      <c r="C449" s="208"/>
      <c r="D449" s="208"/>
    </row>
    <row r="450" customFormat="true" customHeight="true" spans="2:4">
      <c r="B450" s="208"/>
      <c r="C450" s="208"/>
      <c r="D450" s="208"/>
    </row>
    <row r="451" customFormat="true" customHeight="true" spans="2:4">
      <c r="B451" s="208"/>
      <c r="C451" s="208"/>
      <c r="D451" s="208"/>
    </row>
    <row r="452" customFormat="true" customHeight="true" spans="2:4">
      <c r="B452" s="208"/>
      <c r="C452" s="208"/>
      <c r="D452" s="208"/>
    </row>
    <row r="453" customFormat="true" customHeight="true" spans="2:4">
      <c r="B453" s="208"/>
      <c r="C453" s="208"/>
      <c r="D453" s="208"/>
    </row>
    <row r="454" customFormat="true" customHeight="true" spans="2:4">
      <c r="B454" s="208"/>
      <c r="C454" s="208"/>
      <c r="D454" s="208"/>
    </row>
    <row r="455" customFormat="true" customHeight="true" spans="2:4">
      <c r="B455" s="208"/>
      <c r="C455" s="208"/>
      <c r="D455" s="208"/>
    </row>
    <row r="456" customFormat="true" customHeight="true" spans="2:4">
      <c r="B456" s="208"/>
      <c r="C456" s="208"/>
      <c r="D456" s="208"/>
    </row>
    <row r="457" customFormat="true" customHeight="true" spans="2:4">
      <c r="B457" s="208"/>
      <c r="C457" s="208"/>
      <c r="D457" s="208"/>
    </row>
    <row r="458" customFormat="true" customHeight="true" spans="2:4">
      <c r="B458" s="208"/>
      <c r="C458" s="208"/>
      <c r="D458" s="208"/>
    </row>
    <row r="459" customFormat="true" customHeight="true" spans="2:4">
      <c r="B459" s="208"/>
      <c r="C459" s="208"/>
      <c r="D459" s="208"/>
    </row>
    <row r="460" customFormat="true" customHeight="true" spans="2:4">
      <c r="B460" s="208"/>
      <c r="C460" s="208"/>
      <c r="D460" s="208"/>
    </row>
    <row r="461" customFormat="true" customHeight="true" spans="2:4">
      <c r="B461" s="208"/>
      <c r="C461" s="208"/>
      <c r="D461" s="208"/>
    </row>
    <row r="462" customFormat="true" customHeight="true" spans="2:4">
      <c r="B462" s="208"/>
      <c r="C462" s="208"/>
      <c r="D462" s="208"/>
    </row>
    <row r="463" customFormat="true" customHeight="true" spans="2:4">
      <c r="B463" s="208"/>
      <c r="C463" s="208"/>
      <c r="D463" s="208"/>
    </row>
    <row r="464" customFormat="true" customHeight="true" spans="2:4">
      <c r="B464" s="208"/>
      <c r="C464" s="208"/>
      <c r="D464" s="208"/>
    </row>
    <row r="465" customFormat="true" customHeight="true" spans="2:4">
      <c r="B465" s="208"/>
      <c r="C465" s="208"/>
      <c r="D465" s="208"/>
    </row>
    <row r="466" customFormat="true" customHeight="true" spans="2:4">
      <c r="B466" s="208"/>
      <c r="C466" s="208"/>
      <c r="D466" s="208"/>
    </row>
    <row r="467" customFormat="true" customHeight="true" spans="2:4">
      <c r="B467" s="208"/>
      <c r="C467" s="208"/>
      <c r="D467" s="208"/>
    </row>
    <row r="468" customFormat="true" customHeight="true" spans="2:4">
      <c r="B468" s="208"/>
      <c r="C468" s="208"/>
      <c r="D468" s="208"/>
    </row>
    <row r="469" customFormat="true" customHeight="true" spans="2:4">
      <c r="B469" s="208"/>
      <c r="C469" s="208"/>
      <c r="D469" s="208"/>
    </row>
    <row r="470" customFormat="true" customHeight="true" spans="2:4">
      <c r="B470" s="208"/>
      <c r="C470" s="208"/>
      <c r="D470" s="208"/>
    </row>
    <row r="471" customFormat="true" customHeight="true" spans="2:4">
      <c r="B471" s="208"/>
      <c r="C471" s="208"/>
      <c r="D471" s="208"/>
    </row>
    <row r="472" customFormat="true" customHeight="true" spans="2:4">
      <c r="B472" s="208"/>
      <c r="C472" s="208"/>
      <c r="D472" s="208"/>
    </row>
    <row r="473" customFormat="true" customHeight="true" spans="2:4">
      <c r="B473" s="208"/>
      <c r="C473" s="208"/>
      <c r="D473" s="208"/>
    </row>
    <row r="474" customFormat="true" customHeight="true" spans="2:4">
      <c r="B474" s="208"/>
      <c r="C474" s="208"/>
      <c r="D474" s="208"/>
    </row>
    <row r="475" customFormat="true" customHeight="true" spans="2:4">
      <c r="B475" s="208"/>
      <c r="C475" s="208"/>
      <c r="D475" s="208"/>
    </row>
    <row r="476" customFormat="true" customHeight="true" spans="2:4">
      <c r="B476" s="208"/>
      <c r="C476" s="208"/>
      <c r="D476" s="208"/>
    </row>
    <row r="477" customFormat="true" customHeight="true" spans="2:4">
      <c r="B477" s="208"/>
      <c r="C477" s="208"/>
      <c r="D477" s="208"/>
    </row>
    <row r="478" customFormat="true" customHeight="true" spans="2:4">
      <c r="B478" s="208"/>
      <c r="C478" s="208"/>
      <c r="D478" s="208"/>
    </row>
    <row r="479" customFormat="true" customHeight="true" spans="2:4">
      <c r="B479" s="208"/>
      <c r="C479" s="208"/>
      <c r="D479" s="208"/>
    </row>
    <row r="480" customFormat="true" customHeight="true" spans="2:4">
      <c r="B480" s="208"/>
      <c r="C480" s="208"/>
      <c r="D480" s="208"/>
    </row>
    <row r="481" customFormat="true" customHeight="true" spans="2:4">
      <c r="B481" s="208"/>
      <c r="C481" s="208"/>
      <c r="D481" s="208"/>
    </row>
    <row r="482" customFormat="true" customHeight="true" spans="2:4">
      <c r="B482" s="208"/>
      <c r="C482" s="208"/>
      <c r="D482" s="208"/>
    </row>
    <row r="483" customFormat="true" customHeight="true" spans="2:4">
      <c r="B483" s="208"/>
      <c r="C483" s="208"/>
      <c r="D483" s="208"/>
    </row>
    <row r="484" customFormat="true" customHeight="true" spans="2:4">
      <c r="B484" s="208"/>
      <c r="C484" s="208"/>
      <c r="D484" s="208"/>
    </row>
    <row r="485" customFormat="true" customHeight="true" spans="2:4">
      <c r="B485" s="208"/>
      <c r="C485" s="208"/>
      <c r="D485" s="208"/>
    </row>
    <row r="486" customFormat="true" customHeight="true" spans="2:4">
      <c r="B486" s="208"/>
      <c r="C486" s="208"/>
      <c r="D486" s="208"/>
    </row>
    <row r="487" customFormat="true" customHeight="true" spans="2:4">
      <c r="B487" s="208"/>
      <c r="C487" s="208"/>
      <c r="D487" s="208"/>
    </row>
    <row r="488" customFormat="true" customHeight="true" spans="2:4">
      <c r="B488" s="208"/>
      <c r="C488" s="208"/>
      <c r="D488" s="208"/>
    </row>
    <row r="489" customFormat="true" customHeight="true" spans="2:4">
      <c r="B489" s="208"/>
      <c r="C489" s="208"/>
      <c r="D489" s="208"/>
    </row>
    <row r="490" customFormat="true" customHeight="true" spans="2:4">
      <c r="B490" s="208"/>
      <c r="C490" s="208"/>
      <c r="D490" s="208"/>
    </row>
    <row r="491" customFormat="true" customHeight="true" spans="2:4">
      <c r="B491" s="208"/>
      <c r="C491" s="208"/>
      <c r="D491" s="208"/>
    </row>
    <row r="492" customFormat="true" customHeight="true" spans="2:4">
      <c r="B492" s="208"/>
      <c r="C492" s="208"/>
      <c r="D492" s="208"/>
    </row>
    <row r="493" customFormat="true" customHeight="true" spans="2:4">
      <c r="B493" s="208"/>
      <c r="C493" s="208"/>
      <c r="D493" s="208"/>
    </row>
    <row r="494" customFormat="true" customHeight="true" spans="2:4">
      <c r="B494" s="208"/>
      <c r="C494" s="208"/>
      <c r="D494" s="208"/>
    </row>
    <row r="495" customFormat="true" customHeight="true" spans="2:4">
      <c r="B495" s="208"/>
      <c r="C495" s="208"/>
      <c r="D495" s="208"/>
    </row>
    <row r="496" customFormat="true" customHeight="true" spans="2:4">
      <c r="B496" s="208"/>
      <c r="C496" s="208"/>
      <c r="D496" s="208"/>
    </row>
    <row r="497" customFormat="true" customHeight="true" spans="2:4">
      <c r="B497" s="208"/>
      <c r="C497" s="208"/>
      <c r="D497" s="208"/>
    </row>
    <row r="498" customFormat="true" customHeight="true" spans="2:4">
      <c r="B498" s="208"/>
      <c r="C498" s="208"/>
      <c r="D498" s="208"/>
    </row>
    <row r="499" customFormat="true" customHeight="true" spans="2:4">
      <c r="B499" s="208"/>
      <c r="C499" s="208"/>
      <c r="D499" s="208"/>
    </row>
    <row r="500" customFormat="true" customHeight="true" spans="2:4">
      <c r="B500" s="208"/>
      <c r="C500" s="208"/>
      <c r="D500" s="208"/>
    </row>
    <row r="501" customFormat="true" customHeight="true" spans="2:4">
      <c r="B501" s="208"/>
      <c r="C501" s="208"/>
      <c r="D501" s="208"/>
    </row>
    <row r="502" customFormat="true" customHeight="true" spans="2:4">
      <c r="B502" s="208"/>
      <c r="C502" s="208"/>
      <c r="D502" s="208"/>
    </row>
    <row r="503" customFormat="true" customHeight="true" spans="2:4">
      <c r="B503" s="208"/>
      <c r="C503" s="208"/>
      <c r="D503" s="208"/>
    </row>
    <row r="504" customFormat="true" customHeight="true" spans="2:4">
      <c r="B504" s="208"/>
      <c r="C504" s="208"/>
      <c r="D504" s="208"/>
    </row>
    <row r="505" customFormat="true" customHeight="true" spans="2:4">
      <c r="B505" s="208"/>
      <c r="C505" s="208"/>
      <c r="D505" s="208"/>
    </row>
    <row r="506" customFormat="true" customHeight="true" spans="2:4">
      <c r="B506" s="208"/>
      <c r="C506" s="208"/>
      <c r="D506" s="208"/>
    </row>
    <row r="507" customFormat="true" customHeight="true" spans="2:4">
      <c r="B507" s="208"/>
      <c r="C507" s="208"/>
      <c r="D507" s="208"/>
    </row>
    <row r="508" customFormat="true" customHeight="true" spans="2:4">
      <c r="B508" s="208"/>
      <c r="C508" s="208"/>
      <c r="D508" s="208"/>
    </row>
    <row r="509" customFormat="true" customHeight="true" spans="2:4">
      <c r="B509" s="208"/>
      <c r="C509" s="208"/>
      <c r="D509" s="208"/>
    </row>
    <row r="510" customFormat="true" customHeight="true" spans="2:4">
      <c r="B510" s="208"/>
      <c r="C510" s="208"/>
      <c r="D510" s="208"/>
    </row>
    <row r="511" customFormat="true" customHeight="true" spans="2:4">
      <c r="B511" s="208"/>
      <c r="C511" s="208"/>
      <c r="D511" s="208"/>
    </row>
    <row r="512" customFormat="true" customHeight="true" spans="2:4">
      <c r="B512" s="208"/>
      <c r="C512" s="208"/>
      <c r="D512" s="208"/>
    </row>
    <row r="513" customFormat="true" customHeight="true" spans="2:4">
      <c r="B513" s="208"/>
      <c r="C513" s="208"/>
      <c r="D513" s="208"/>
    </row>
    <row r="514" customFormat="true" customHeight="true" spans="2:4">
      <c r="B514" s="208"/>
      <c r="C514" s="208"/>
      <c r="D514" s="208"/>
    </row>
    <row r="515" customFormat="true" customHeight="true" spans="2:4">
      <c r="B515" s="208"/>
      <c r="C515" s="208"/>
      <c r="D515" s="208"/>
    </row>
    <row r="516" customFormat="true" customHeight="true" spans="2:4">
      <c r="B516" s="208"/>
      <c r="C516" s="208"/>
      <c r="D516" s="208"/>
    </row>
    <row r="517" customFormat="true" customHeight="true" spans="2:4">
      <c r="B517" s="208"/>
      <c r="C517" s="208"/>
      <c r="D517" s="208"/>
    </row>
    <row r="518" customFormat="true" customHeight="true" spans="2:4">
      <c r="B518" s="208"/>
      <c r="C518" s="208"/>
      <c r="D518" s="208"/>
    </row>
    <row r="519" customFormat="true" customHeight="true" spans="2:4">
      <c r="B519" s="208"/>
      <c r="C519" s="208"/>
      <c r="D519" s="208"/>
    </row>
    <row r="520" customFormat="true" customHeight="true" spans="2:4">
      <c r="B520" s="208"/>
      <c r="C520" s="208"/>
      <c r="D520" s="208"/>
    </row>
    <row r="521" customFormat="true" customHeight="true" spans="2:4">
      <c r="B521" s="208"/>
      <c r="C521" s="208"/>
      <c r="D521" s="208"/>
    </row>
    <row r="522" customFormat="true" customHeight="true" spans="2:4">
      <c r="B522" s="208"/>
      <c r="C522" s="208"/>
      <c r="D522" s="208"/>
    </row>
    <row r="523" customFormat="true" customHeight="true" spans="2:4">
      <c r="B523" s="208"/>
      <c r="C523" s="208"/>
      <c r="D523" s="208"/>
    </row>
    <row r="524" customFormat="true" customHeight="true" spans="2:4">
      <c r="B524" s="208"/>
      <c r="C524" s="208"/>
      <c r="D524" s="208"/>
    </row>
    <row r="525" customFormat="true" customHeight="true" spans="2:4">
      <c r="B525" s="208"/>
      <c r="C525" s="208"/>
      <c r="D525" s="208"/>
    </row>
    <row r="526" customFormat="true" customHeight="true" spans="2:4">
      <c r="B526" s="208"/>
      <c r="C526" s="208"/>
      <c r="D526" s="208"/>
    </row>
    <row r="527" customFormat="true" customHeight="true" spans="2:4">
      <c r="B527" s="208"/>
      <c r="C527" s="208"/>
      <c r="D527" s="208"/>
    </row>
    <row r="528" customFormat="true" customHeight="true" spans="2:4">
      <c r="B528" s="208"/>
      <c r="C528" s="208"/>
      <c r="D528" s="208"/>
    </row>
    <row r="529" customFormat="true" customHeight="true" spans="2:4">
      <c r="B529" s="208"/>
      <c r="C529" s="208"/>
      <c r="D529" s="208"/>
    </row>
    <row r="530" customFormat="true" customHeight="true" spans="2:4">
      <c r="B530" s="208"/>
      <c r="C530" s="208"/>
      <c r="D530" s="208"/>
    </row>
    <row r="531" customFormat="true" customHeight="true" spans="2:4">
      <c r="B531" s="208"/>
      <c r="C531" s="208"/>
      <c r="D531" s="208"/>
    </row>
    <row r="532" customFormat="true" customHeight="true" spans="2:4">
      <c r="B532" s="208"/>
      <c r="C532" s="208"/>
      <c r="D532" s="208"/>
    </row>
    <row r="533" customFormat="true" customHeight="true" spans="2:4">
      <c r="B533" s="208"/>
      <c r="C533" s="208"/>
      <c r="D533" s="208"/>
    </row>
    <row r="534" customFormat="true" customHeight="true" spans="2:4">
      <c r="B534" s="208"/>
      <c r="C534" s="208"/>
      <c r="D534" s="208"/>
    </row>
    <row r="535" customFormat="true" customHeight="true" spans="2:4">
      <c r="B535" s="208"/>
      <c r="C535" s="208"/>
      <c r="D535" s="208"/>
    </row>
    <row r="536" customFormat="true" customHeight="true" spans="2:4">
      <c r="B536" s="208"/>
      <c r="C536" s="208"/>
      <c r="D536" s="208"/>
    </row>
    <row r="537" customFormat="true" customHeight="true" spans="2:4">
      <c r="B537" s="208"/>
      <c r="C537" s="208"/>
      <c r="D537" s="208"/>
    </row>
    <row r="538" customFormat="true" customHeight="true" spans="2:4">
      <c r="B538" s="208"/>
      <c r="C538" s="208"/>
      <c r="D538" s="208"/>
    </row>
    <row r="539" customFormat="true" customHeight="true" spans="2:4">
      <c r="B539" s="208"/>
      <c r="C539" s="208"/>
      <c r="D539" s="208"/>
    </row>
    <row r="540" customFormat="true" customHeight="true" spans="2:4">
      <c r="B540" s="208"/>
      <c r="C540" s="208"/>
      <c r="D540" s="208"/>
    </row>
    <row r="541" customFormat="true" customHeight="true" spans="2:4">
      <c r="B541" s="208"/>
      <c r="C541" s="208"/>
      <c r="D541" s="208"/>
    </row>
    <row r="542" customFormat="true" customHeight="true" spans="2:4">
      <c r="B542" s="208"/>
      <c r="C542" s="208"/>
      <c r="D542" s="208"/>
    </row>
    <row r="543" customFormat="true" customHeight="true" spans="2:4">
      <c r="B543" s="208"/>
      <c r="C543" s="208"/>
      <c r="D543" s="208"/>
    </row>
    <row r="544" customFormat="true" customHeight="true" spans="2:4">
      <c r="B544" s="208"/>
      <c r="C544" s="208"/>
      <c r="D544" s="208"/>
    </row>
    <row r="545" customFormat="true" customHeight="true" spans="2:4">
      <c r="B545" s="208"/>
      <c r="C545" s="208"/>
      <c r="D545" s="208"/>
    </row>
    <row r="546" customFormat="true" customHeight="true" spans="2:4">
      <c r="B546" s="208"/>
      <c r="C546" s="208"/>
      <c r="D546" s="208"/>
    </row>
    <row r="547" customFormat="true" customHeight="true" spans="2:4">
      <c r="B547" s="208"/>
      <c r="C547" s="208"/>
      <c r="D547" s="208"/>
    </row>
    <row r="548" customFormat="true" customHeight="true" spans="2:4">
      <c r="B548" s="208"/>
      <c r="C548" s="208"/>
      <c r="D548" s="208"/>
    </row>
    <row r="549" customFormat="true" customHeight="true" spans="2:4">
      <c r="B549" s="208"/>
      <c r="C549" s="208"/>
      <c r="D549" s="208"/>
    </row>
    <row r="550" customFormat="true" customHeight="true" spans="2:4">
      <c r="B550" s="208"/>
      <c r="C550" s="208"/>
      <c r="D550" s="208"/>
    </row>
    <row r="551" customFormat="true" customHeight="true" spans="2:4">
      <c r="B551" s="208"/>
      <c r="C551" s="208"/>
      <c r="D551" s="208"/>
    </row>
    <row r="552" customFormat="true" customHeight="true" spans="2:4">
      <c r="B552" s="208"/>
      <c r="C552" s="208"/>
      <c r="D552" s="208"/>
    </row>
    <row r="553" customFormat="true" customHeight="true" spans="2:4">
      <c r="B553" s="208"/>
      <c r="C553" s="208"/>
      <c r="D553" s="208"/>
    </row>
    <row r="554" customFormat="true" customHeight="true" spans="2:4">
      <c r="B554" s="208"/>
      <c r="C554" s="208"/>
      <c r="D554" s="208"/>
    </row>
    <row r="555" customFormat="true" customHeight="true" spans="2:4">
      <c r="B555" s="208"/>
      <c r="C555" s="208"/>
      <c r="D555" s="208"/>
    </row>
    <row r="556" customFormat="true" customHeight="true" spans="2:4">
      <c r="B556" s="208"/>
      <c r="C556" s="208"/>
      <c r="D556" s="208"/>
    </row>
    <row r="557" customFormat="true" customHeight="true" spans="2:4">
      <c r="B557" s="208"/>
      <c r="C557" s="208"/>
      <c r="D557" s="208"/>
    </row>
    <row r="558" customFormat="true" customHeight="true" spans="2:4">
      <c r="B558" s="208"/>
      <c r="C558" s="208"/>
      <c r="D558" s="208"/>
    </row>
    <row r="559" customFormat="true" customHeight="true" spans="2:4">
      <c r="B559" s="208"/>
      <c r="C559" s="208"/>
      <c r="D559" s="208"/>
    </row>
    <row r="560" customFormat="true" customHeight="true" spans="2:4">
      <c r="B560" s="208"/>
      <c r="C560" s="208"/>
      <c r="D560" s="208"/>
    </row>
    <row r="561" customFormat="true" customHeight="true" spans="2:4">
      <c r="B561" s="208"/>
      <c r="C561" s="208"/>
      <c r="D561" s="208"/>
    </row>
    <row r="562" customFormat="true" customHeight="true" spans="2:4">
      <c r="B562" s="208"/>
      <c r="C562" s="208"/>
      <c r="D562" s="208"/>
    </row>
    <row r="563" customFormat="true" customHeight="true" spans="2:4">
      <c r="B563" s="208"/>
      <c r="C563" s="208"/>
      <c r="D563" s="208"/>
    </row>
    <row r="564" customFormat="true" customHeight="true" spans="2:4">
      <c r="B564" s="208"/>
      <c r="C564" s="208"/>
      <c r="D564" s="208"/>
    </row>
    <row r="565" customFormat="true" customHeight="true" spans="2:4">
      <c r="B565" s="208"/>
      <c r="C565" s="208"/>
      <c r="D565" s="208"/>
    </row>
    <row r="566" customFormat="true" customHeight="true" spans="2:4">
      <c r="B566" s="208"/>
      <c r="C566" s="208"/>
      <c r="D566" s="208"/>
    </row>
    <row r="567" customFormat="true" customHeight="true" spans="2:4">
      <c r="B567" s="208"/>
      <c r="C567" s="208"/>
      <c r="D567" s="208"/>
    </row>
    <row r="568" customFormat="true" customHeight="true" spans="2:4">
      <c r="B568" s="208"/>
      <c r="C568" s="208"/>
      <c r="D568" s="208"/>
    </row>
    <row r="569" customFormat="true" customHeight="true" spans="2:4">
      <c r="B569" s="208"/>
      <c r="C569" s="208"/>
      <c r="D569" s="208"/>
    </row>
    <row r="570" customFormat="true" customHeight="true" spans="2:4">
      <c r="B570" s="208"/>
      <c r="C570" s="208"/>
      <c r="D570" s="208"/>
    </row>
    <row r="571" customFormat="true" customHeight="true" spans="2:4">
      <c r="B571" s="208"/>
      <c r="C571" s="208"/>
      <c r="D571" s="208"/>
    </row>
    <row r="572" customFormat="true" customHeight="true" spans="2:4">
      <c r="B572" s="208"/>
      <c r="C572" s="208"/>
      <c r="D572" s="208"/>
    </row>
    <row r="573" customFormat="true" customHeight="true" spans="2:4">
      <c r="B573" s="208"/>
      <c r="C573" s="208"/>
      <c r="D573" s="208"/>
    </row>
    <row r="574" customFormat="true" customHeight="true" spans="2:4">
      <c r="B574" s="208"/>
      <c r="C574" s="208"/>
      <c r="D574" s="208"/>
    </row>
    <row r="575" customFormat="true" customHeight="true" spans="2:4">
      <c r="B575" s="208"/>
      <c r="C575" s="208"/>
      <c r="D575" s="208"/>
    </row>
    <row r="576" customFormat="true" customHeight="true" spans="2:4">
      <c r="B576" s="208"/>
      <c r="C576" s="208"/>
      <c r="D576" s="208"/>
    </row>
    <row r="577" customFormat="true" customHeight="true" spans="2:4">
      <c r="B577" s="208"/>
      <c r="C577" s="208"/>
      <c r="D577" s="208"/>
    </row>
    <row r="578" customFormat="true" customHeight="true" spans="2:4">
      <c r="B578" s="208"/>
      <c r="C578" s="208"/>
      <c r="D578" s="208"/>
    </row>
    <row r="579" customFormat="true" customHeight="true" spans="2:4">
      <c r="B579" s="208"/>
      <c r="C579" s="208"/>
      <c r="D579" s="208"/>
    </row>
    <row r="580" customFormat="true" customHeight="true" spans="2:4">
      <c r="B580" s="208"/>
      <c r="C580" s="208"/>
      <c r="D580" s="208"/>
    </row>
    <row r="581" customFormat="true" customHeight="true" spans="2:4">
      <c r="B581" s="208"/>
      <c r="C581" s="208"/>
      <c r="D581" s="208"/>
    </row>
    <row r="582" customFormat="true" customHeight="true" spans="2:4">
      <c r="B582" s="208"/>
      <c r="C582" s="208"/>
      <c r="D582" s="208"/>
    </row>
    <row r="583" customFormat="true" customHeight="true" spans="2:4">
      <c r="B583" s="208"/>
      <c r="C583" s="208"/>
      <c r="D583" s="208"/>
    </row>
    <row r="584" customFormat="true" customHeight="true" spans="2:4">
      <c r="B584" s="208"/>
      <c r="C584" s="208"/>
      <c r="D584" s="208"/>
    </row>
    <row r="585" customFormat="true" customHeight="true" spans="2:4">
      <c r="B585" s="208"/>
      <c r="C585" s="208"/>
      <c r="D585" s="208"/>
    </row>
    <row r="586" customFormat="true" customHeight="true" spans="2:4">
      <c r="B586" s="208"/>
      <c r="C586" s="208"/>
      <c r="D586" s="208"/>
    </row>
    <row r="587" customFormat="true" customHeight="true" spans="2:4">
      <c r="B587" s="208"/>
      <c r="C587" s="208"/>
      <c r="D587" s="208"/>
    </row>
    <row r="588" customFormat="true" customHeight="true" spans="2:4">
      <c r="B588" s="208"/>
      <c r="C588" s="208"/>
      <c r="D588" s="208"/>
    </row>
    <row r="589" customFormat="true" customHeight="true" spans="2:4">
      <c r="B589" s="208"/>
      <c r="C589" s="208"/>
      <c r="D589" s="208"/>
    </row>
    <row r="590" customFormat="true" customHeight="true" spans="2:4">
      <c r="B590" s="208"/>
      <c r="C590" s="208"/>
      <c r="D590" s="208"/>
    </row>
    <row r="591" customFormat="true" customHeight="true" spans="2:4">
      <c r="B591" s="208"/>
      <c r="C591" s="208"/>
      <c r="D591" s="208"/>
    </row>
    <row r="592" customFormat="true" customHeight="true" spans="2:4">
      <c r="B592" s="208"/>
      <c r="C592" s="208"/>
      <c r="D592" s="208"/>
    </row>
    <row r="593" customFormat="true" customHeight="true" spans="2:4">
      <c r="B593" s="208"/>
      <c r="C593" s="208"/>
      <c r="D593" s="208"/>
    </row>
    <row r="594" customFormat="true" customHeight="true" spans="2:4">
      <c r="B594" s="208"/>
      <c r="C594" s="208"/>
      <c r="D594" s="208"/>
    </row>
    <row r="595" customFormat="true" customHeight="true" spans="2:4">
      <c r="B595" s="208"/>
      <c r="C595" s="208"/>
      <c r="D595" s="208"/>
    </row>
    <row r="596" customFormat="true" customHeight="true" spans="2:4">
      <c r="B596" s="208"/>
      <c r="C596" s="208"/>
      <c r="D596" s="208"/>
    </row>
    <row r="597" customFormat="true" customHeight="true" spans="2:4">
      <c r="B597" s="208"/>
      <c r="C597" s="208"/>
      <c r="D597" s="208"/>
    </row>
    <row r="598" customFormat="true" customHeight="true" spans="2:4">
      <c r="B598" s="208"/>
      <c r="C598" s="208"/>
      <c r="D598" s="208"/>
    </row>
    <row r="599" customFormat="true" customHeight="true" spans="2:4">
      <c r="B599" s="208"/>
      <c r="C599" s="208"/>
      <c r="D599" s="208"/>
    </row>
    <row r="600" customFormat="true" customHeight="true" spans="2:4">
      <c r="B600" s="208"/>
      <c r="C600" s="208"/>
      <c r="D600" s="208"/>
    </row>
    <row r="601" customFormat="true" customHeight="true" spans="2:4">
      <c r="B601" s="208"/>
      <c r="C601" s="208"/>
      <c r="D601" s="208"/>
    </row>
    <row r="602" customFormat="true" customHeight="true" spans="2:4">
      <c r="B602" s="208"/>
      <c r="C602" s="208"/>
      <c r="D602" s="208"/>
    </row>
    <row r="603" customFormat="true" customHeight="true" spans="2:4">
      <c r="B603" s="208"/>
      <c r="C603" s="208"/>
      <c r="D603" s="208"/>
    </row>
    <row r="604" customFormat="true" customHeight="true" spans="2:4">
      <c r="B604" s="208"/>
      <c r="C604" s="208"/>
      <c r="D604" s="208"/>
    </row>
    <row r="605" customFormat="true" customHeight="true" spans="2:4">
      <c r="B605" s="208"/>
      <c r="C605" s="208"/>
      <c r="D605" s="208"/>
    </row>
    <row r="606" customFormat="true" customHeight="true" spans="2:4">
      <c r="B606" s="208"/>
      <c r="C606" s="208"/>
      <c r="D606" s="208"/>
    </row>
    <row r="607" customFormat="true" customHeight="true" spans="2:4">
      <c r="B607" s="208"/>
      <c r="C607" s="208"/>
      <c r="D607" s="208"/>
    </row>
    <row r="608" customFormat="true" customHeight="true" spans="2:4">
      <c r="B608" s="208"/>
      <c r="C608" s="208"/>
      <c r="D608" s="208"/>
    </row>
    <row r="609" customFormat="true" customHeight="true" spans="2:4">
      <c r="B609" s="208"/>
      <c r="C609" s="208"/>
      <c r="D609" s="208"/>
    </row>
    <row r="610" customFormat="true" customHeight="true" spans="2:4">
      <c r="B610" s="208"/>
      <c r="C610" s="208"/>
      <c r="D610" s="208"/>
    </row>
    <row r="611" customFormat="true" customHeight="true" spans="2:4">
      <c r="B611" s="208"/>
      <c r="C611" s="208"/>
      <c r="D611" s="208"/>
    </row>
    <row r="612" customFormat="true" customHeight="true" spans="2:4">
      <c r="B612" s="208"/>
      <c r="C612" s="208"/>
      <c r="D612" s="208"/>
    </row>
    <row r="613" customFormat="true" customHeight="true" spans="2:4">
      <c r="B613" s="208"/>
      <c r="C613" s="208"/>
      <c r="D613" s="208"/>
    </row>
    <row r="614" customFormat="true" customHeight="true" spans="2:4">
      <c r="B614" s="208"/>
      <c r="C614" s="208"/>
      <c r="D614" s="208"/>
    </row>
    <row r="615" customFormat="true" customHeight="true" spans="2:4">
      <c r="B615" s="208"/>
      <c r="C615" s="208"/>
      <c r="D615" s="208"/>
    </row>
    <row r="616" customFormat="true" customHeight="true" spans="2:4">
      <c r="B616" s="208"/>
      <c r="C616" s="208"/>
      <c r="D616" s="208"/>
    </row>
    <row r="617" customFormat="true" customHeight="true" spans="2:4">
      <c r="B617" s="208"/>
      <c r="C617" s="208"/>
      <c r="D617" s="208"/>
    </row>
    <row r="618" customFormat="true" customHeight="true" spans="2:4">
      <c r="B618" s="208"/>
      <c r="C618" s="208"/>
      <c r="D618" s="208"/>
    </row>
    <row r="619" customFormat="true" customHeight="true" spans="2:4">
      <c r="B619" s="208"/>
      <c r="C619" s="208"/>
      <c r="D619" s="208"/>
    </row>
    <row r="620" customFormat="true" customHeight="true" spans="2:4">
      <c r="B620" s="208"/>
      <c r="C620" s="208"/>
      <c r="D620" s="208"/>
    </row>
    <row r="621" customFormat="true" customHeight="true" spans="2:4">
      <c r="B621" s="208"/>
      <c r="C621" s="208"/>
      <c r="D621" s="208"/>
    </row>
    <row r="622" customFormat="true" customHeight="true" spans="2:4">
      <c r="B622" s="208"/>
      <c r="C622" s="208"/>
      <c r="D622" s="208"/>
    </row>
    <row r="623" customFormat="true" customHeight="true" spans="2:4">
      <c r="B623" s="208"/>
      <c r="C623" s="208"/>
      <c r="D623" s="208"/>
    </row>
    <row r="624" customFormat="true" customHeight="true" spans="2:4">
      <c r="B624" s="208"/>
      <c r="C624" s="208"/>
      <c r="D624" s="208"/>
    </row>
    <row r="625" customFormat="true" customHeight="true" spans="2:4">
      <c r="B625" s="208"/>
      <c r="C625" s="208"/>
      <c r="D625" s="208"/>
    </row>
    <row r="626" customFormat="true" customHeight="true" spans="2:4">
      <c r="B626" s="208"/>
      <c r="C626" s="208"/>
      <c r="D626" s="208"/>
    </row>
    <row r="627" customFormat="true" customHeight="true" spans="2:4">
      <c r="B627" s="208"/>
      <c r="C627" s="208"/>
      <c r="D627" s="208"/>
    </row>
    <row r="628" customFormat="true" customHeight="true" spans="2:4">
      <c r="B628" s="208"/>
      <c r="C628" s="208"/>
      <c r="D628" s="208"/>
    </row>
    <row r="629" customFormat="true" customHeight="true" spans="2:4">
      <c r="B629" s="208"/>
      <c r="C629" s="208"/>
      <c r="D629" s="208"/>
    </row>
    <row r="630" customFormat="true" customHeight="true" spans="2:4">
      <c r="B630" s="208"/>
      <c r="C630" s="208"/>
      <c r="D630" s="208"/>
    </row>
    <row r="631" customFormat="true" customHeight="true" spans="2:4">
      <c r="B631" s="208"/>
      <c r="C631" s="208"/>
      <c r="D631" s="208"/>
    </row>
    <row r="632" customFormat="true" customHeight="true" spans="2:4">
      <c r="B632" s="208"/>
      <c r="C632" s="208"/>
      <c r="D632" s="208"/>
    </row>
    <row r="633" customFormat="true" customHeight="true" spans="2:4">
      <c r="B633" s="208"/>
      <c r="C633" s="208"/>
      <c r="D633" s="208"/>
    </row>
    <row r="634" customFormat="true" customHeight="true" spans="2:4">
      <c r="B634" s="208"/>
      <c r="C634" s="208"/>
      <c r="D634" s="208"/>
    </row>
    <row r="635" customFormat="true" customHeight="true" spans="2:4">
      <c r="B635" s="208"/>
      <c r="C635" s="208"/>
      <c r="D635" s="208"/>
    </row>
    <row r="636" customFormat="true" customHeight="true" spans="2:4">
      <c r="B636" s="208"/>
      <c r="C636" s="208"/>
      <c r="D636" s="208"/>
    </row>
    <row r="637" customFormat="true" customHeight="true" spans="2:4">
      <c r="B637" s="208"/>
      <c r="C637" s="208"/>
      <c r="D637" s="208"/>
    </row>
    <row r="638" customFormat="true" customHeight="true" spans="2:4">
      <c r="B638" s="208"/>
      <c r="C638" s="208"/>
      <c r="D638" s="208"/>
    </row>
    <row r="639" customFormat="true" customHeight="true" spans="2:4">
      <c r="B639" s="208"/>
      <c r="C639" s="208"/>
      <c r="D639" s="208"/>
    </row>
    <row r="640" customFormat="true" customHeight="true" spans="2:4">
      <c r="B640" s="208"/>
      <c r="C640" s="208"/>
      <c r="D640" s="208"/>
    </row>
    <row r="641" customFormat="true" customHeight="true" spans="2:4">
      <c r="B641" s="208"/>
      <c r="C641" s="208"/>
      <c r="D641" s="208"/>
    </row>
    <row r="642" customFormat="true" customHeight="true" spans="2:4">
      <c r="B642" s="208"/>
      <c r="C642" s="208"/>
      <c r="D642" s="208"/>
    </row>
    <row r="643" customFormat="true" customHeight="true" spans="2:4">
      <c r="B643" s="208"/>
      <c r="C643" s="208"/>
      <c r="D643" s="208"/>
    </row>
    <row r="644" customFormat="true" customHeight="true" spans="2:4">
      <c r="B644" s="208"/>
      <c r="C644" s="208"/>
      <c r="D644" s="208"/>
    </row>
    <row r="645" customFormat="true" customHeight="true" spans="2:4">
      <c r="B645" s="208"/>
      <c r="C645" s="208"/>
      <c r="D645" s="208"/>
    </row>
    <row r="646" customFormat="true" customHeight="true" spans="2:4">
      <c r="B646" s="208"/>
      <c r="C646" s="208"/>
      <c r="D646" s="208"/>
    </row>
    <row r="647" customFormat="true" customHeight="true" spans="2:4">
      <c r="B647" s="208"/>
      <c r="C647" s="208"/>
      <c r="D647" s="208"/>
    </row>
    <row r="648" customFormat="true" customHeight="true" spans="2:4">
      <c r="B648" s="208"/>
      <c r="C648" s="208"/>
      <c r="D648" s="208"/>
    </row>
    <row r="649" customFormat="true" customHeight="true" spans="2:4">
      <c r="B649" s="208"/>
      <c r="C649" s="208"/>
      <c r="D649" s="208"/>
    </row>
    <row r="650" customFormat="true" customHeight="true" spans="2:4">
      <c r="B650" s="208"/>
      <c r="C650" s="208"/>
      <c r="D650" s="208"/>
    </row>
    <row r="651" customFormat="true" customHeight="true" spans="2:4">
      <c r="B651" s="208"/>
      <c r="C651" s="208"/>
      <c r="D651" s="208"/>
    </row>
    <row r="652" customFormat="true" customHeight="true" spans="2:4">
      <c r="B652" s="208"/>
      <c r="C652" s="208"/>
      <c r="D652" s="208"/>
    </row>
    <row r="653" customFormat="true" customHeight="true" spans="2:4">
      <c r="B653" s="208"/>
      <c r="C653" s="208"/>
      <c r="D653" s="208"/>
    </row>
    <row r="654" customFormat="true" customHeight="true" spans="2:4">
      <c r="B654" s="208"/>
      <c r="C654" s="208"/>
      <c r="D654" s="208"/>
    </row>
    <row r="655" customFormat="true" customHeight="true" spans="2:4">
      <c r="B655" s="208"/>
      <c r="C655" s="208"/>
      <c r="D655" s="208"/>
    </row>
    <row r="656" customFormat="true" customHeight="true" spans="2:4">
      <c r="B656" s="208"/>
      <c r="C656" s="208"/>
      <c r="D656" s="208"/>
    </row>
    <row r="657" customFormat="true" customHeight="true" spans="2:4">
      <c r="B657" s="208"/>
      <c r="C657" s="208"/>
      <c r="D657" s="208"/>
    </row>
    <row r="658" customFormat="true" customHeight="true" spans="2:4">
      <c r="B658" s="208"/>
      <c r="C658" s="208"/>
      <c r="D658" s="208"/>
    </row>
    <row r="659" customFormat="true" customHeight="true" spans="2:4">
      <c r="B659" s="208"/>
      <c r="C659" s="208"/>
      <c r="D659" s="208"/>
    </row>
    <row r="660" customFormat="true" customHeight="true" spans="2:4">
      <c r="B660" s="208"/>
      <c r="C660" s="208"/>
      <c r="D660" s="208"/>
    </row>
    <row r="661" customFormat="true" customHeight="true" spans="2:4">
      <c r="B661" s="208"/>
      <c r="C661" s="208"/>
      <c r="D661" s="208"/>
    </row>
    <row r="662" customFormat="true" customHeight="true" spans="2:4">
      <c r="B662" s="208"/>
      <c r="C662" s="208"/>
      <c r="D662" s="208"/>
    </row>
    <row r="663" customFormat="true" customHeight="true" spans="2:4">
      <c r="B663" s="208"/>
      <c r="C663" s="208"/>
      <c r="D663" s="208"/>
    </row>
    <row r="664" customFormat="true" customHeight="true" spans="2:4">
      <c r="B664" s="208"/>
      <c r="C664" s="208"/>
      <c r="D664" s="208"/>
    </row>
    <row r="665" customFormat="true" customHeight="true" spans="2:4">
      <c r="B665" s="208"/>
      <c r="C665" s="208"/>
      <c r="D665" s="208"/>
    </row>
    <row r="666" customFormat="true" customHeight="true" spans="2:4">
      <c r="B666" s="208"/>
      <c r="C666" s="208"/>
      <c r="D666" s="208"/>
    </row>
    <row r="667" customFormat="true" customHeight="true" spans="2:4">
      <c r="B667" s="208"/>
      <c r="C667" s="208"/>
      <c r="D667" s="208"/>
    </row>
    <row r="668" customFormat="true" customHeight="true" spans="2:4">
      <c r="B668" s="208"/>
      <c r="C668" s="208"/>
      <c r="D668" s="208"/>
    </row>
    <row r="669" customFormat="true" customHeight="true" spans="2:4">
      <c r="B669" s="208"/>
      <c r="C669" s="208"/>
      <c r="D669" s="208"/>
    </row>
    <row r="670" customFormat="true" customHeight="true" spans="2:4">
      <c r="B670" s="208"/>
      <c r="C670" s="208"/>
      <c r="D670" s="208"/>
    </row>
    <row r="671" customFormat="true" customHeight="true" spans="2:4">
      <c r="B671" s="208"/>
      <c r="C671" s="208"/>
      <c r="D671" s="208"/>
    </row>
    <row r="672" customFormat="true" customHeight="true" spans="2:4">
      <c r="B672" s="208"/>
      <c r="C672" s="208"/>
      <c r="D672" s="208"/>
    </row>
    <row r="673" customFormat="true" customHeight="true" spans="2:4">
      <c r="B673" s="208"/>
      <c r="C673" s="208"/>
      <c r="D673" s="208"/>
    </row>
    <row r="674" customFormat="true" customHeight="true" spans="2:4">
      <c r="B674" s="208"/>
      <c r="C674" s="208"/>
      <c r="D674" s="208"/>
    </row>
    <row r="675" customFormat="true" customHeight="true" spans="2:4">
      <c r="B675" s="208"/>
      <c r="C675" s="208"/>
      <c r="D675" s="208"/>
    </row>
    <row r="676" customFormat="true" customHeight="true" spans="2:4">
      <c r="B676" s="208"/>
      <c r="C676" s="208"/>
      <c r="D676" s="208"/>
    </row>
    <row r="677" customFormat="true" customHeight="true" spans="2:4">
      <c r="B677" s="208"/>
      <c r="C677" s="208"/>
      <c r="D677" s="208"/>
    </row>
    <row r="678" customFormat="true" customHeight="true" spans="2:4">
      <c r="B678" s="208"/>
      <c r="C678" s="208"/>
      <c r="D678" s="208"/>
    </row>
    <row r="679" customFormat="true" customHeight="true" spans="2:4">
      <c r="B679" s="208"/>
      <c r="C679" s="208"/>
      <c r="D679" s="208"/>
    </row>
    <row r="680" customFormat="true" customHeight="true" spans="2:4">
      <c r="B680" s="208"/>
      <c r="C680" s="208"/>
      <c r="D680" s="208"/>
    </row>
    <row r="681" customFormat="true" customHeight="true" spans="2:4">
      <c r="B681" s="208"/>
      <c r="C681" s="208"/>
      <c r="D681" s="208"/>
    </row>
    <row r="682" customFormat="true" customHeight="true" spans="2:4">
      <c r="B682" s="208"/>
      <c r="C682" s="208"/>
      <c r="D682" s="208"/>
    </row>
    <row r="683" customFormat="true" customHeight="true" spans="2:4">
      <c r="B683" s="208"/>
      <c r="C683" s="208"/>
      <c r="D683" s="208"/>
    </row>
    <row r="684" customFormat="true" customHeight="true" spans="2:4">
      <c r="B684" s="208"/>
      <c r="C684" s="208"/>
      <c r="D684" s="208"/>
    </row>
    <row r="685" customFormat="true" customHeight="true" spans="2:4">
      <c r="B685" s="208"/>
      <c r="C685" s="208"/>
      <c r="D685" s="208"/>
    </row>
    <row r="686" customFormat="true" customHeight="true" spans="2:4">
      <c r="B686" s="208"/>
      <c r="C686" s="208"/>
      <c r="D686" s="208"/>
    </row>
    <row r="687" customFormat="true" customHeight="true" spans="2:4">
      <c r="B687" s="208"/>
      <c r="C687" s="208"/>
      <c r="D687" s="208"/>
    </row>
    <row r="688" customFormat="true" customHeight="true" spans="2:4">
      <c r="B688" s="208"/>
      <c r="C688" s="208"/>
      <c r="D688" s="208"/>
    </row>
    <row r="689" customFormat="true" customHeight="true" spans="2:4">
      <c r="B689" s="208"/>
      <c r="C689" s="208"/>
      <c r="D689" s="208"/>
    </row>
    <row r="690" customFormat="true" customHeight="true" spans="2:4">
      <c r="B690" s="208"/>
      <c r="C690" s="208"/>
      <c r="D690" s="208"/>
    </row>
    <row r="691" customFormat="true" customHeight="true" spans="2:4">
      <c r="B691" s="208"/>
      <c r="C691" s="208"/>
      <c r="D691" s="208"/>
    </row>
    <row r="692" customFormat="true" customHeight="true" spans="2:4">
      <c r="B692" s="208"/>
      <c r="C692" s="208"/>
      <c r="D692" s="208"/>
    </row>
    <row r="693" customFormat="true" customHeight="true" spans="2:4">
      <c r="B693" s="208"/>
      <c r="C693" s="208"/>
      <c r="D693" s="208"/>
    </row>
    <row r="694" customFormat="true" customHeight="true" spans="2:4">
      <c r="B694" s="208"/>
      <c r="C694" s="208"/>
      <c r="D694" s="208"/>
    </row>
    <row r="695" customFormat="true" customHeight="true" spans="2:4">
      <c r="B695" s="208"/>
      <c r="C695" s="208"/>
      <c r="D695" s="208"/>
    </row>
    <row r="696" customFormat="true" customHeight="true" spans="2:4">
      <c r="B696" s="208"/>
      <c r="C696" s="208"/>
      <c r="D696" s="208"/>
    </row>
    <row r="697" customFormat="true" customHeight="true" spans="2:4">
      <c r="B697" s="208"/>
      <c r="C697" s="208"/>
      <c r="D697" s="208"/>
    </row>
    <row r="698" customFormat="true" customHeight="true" spans="2:4">
      <c r="B698" s="208"/>
      <c r="C698" s="208"/>
      <c r="D698" s="208"/>
    </row>
    <row r="699" customFormat="true" customHeight="true" spans="2:4">
      <c r="B699" s="208"/>
      <c r="C699" s="208"/>
      <c r="D699" s="208"/>
    </row>
    <row r="700" customFormat="true" customHeight="true" spans="2:4">
      <c r="B700" s="208"/>
      <c r="C700" s="208"/>
      <c r="D700" s="208"/>
    </row>
    <row r="701" customFormat="true" customHeight="true" spans="2:4">
      <c r="B701" s="208"/>
      <c r="C701" s="208"/>
      <c r="D701" s="208"/>
    </row>
    <row r="702" customFormat="true" customHeight="true" spans="2:4">
      <c r="B702" s="208"/>
      <c r="C702" s="208"/>
      <c r="D702" s="208"/>
    </row>
    <row r="703" customFormat="true" customHeight="true" spans="2:4">
      <c r="B703" s="208"/>
      <c r="C703" s="208"/>
      <c r="D703" s="208"/>
    </row>
    <row r="704" customFormat="true" customHeight="true" spans="2:4">
      <c r="B704" s="208"/>
      <c r="C704" s="208"/>
      <c r="D704" s="208"/>
    </row>
    <row r="705" customFormat="true" customHeight="true" spans="2:4">
      <c r="B705" s="208"/>
      <c r="C705" s="208"/>
      <c r="D705" s="208"/>
    </row>
    <row r="706" customFormat="true" customHeight="true" spans="2:4">
      <c r="B706" s="208"/>
      <c r="C706" s="208"/>
      <c r="D706" s="208"/>
    </row>
    <row r="707" customFormat="true" customHeight="true" spans="2:4">
      <c r="B707" s="208"/>
      <c r="C707" s="208"/>
      <c r="D707" s="208"/>
    </row>
    <row r="708" customFormat="true" customHeight="true" spans="2:4">
      <c r="B708" s="208"/>
      <c r="C708" s="208"/>
      <c r="D708" s="208"/>
    </row>
    <row r="709" customFormat="true" customHeight="true" spans="2:4">
      <c r="B709" s="208"/>
      <c r="C709" s="208"/>
      <c r="D709" s="208"/>
    </row>
    <row r="710" customFormat="true" customHeight="true" spans="2:4">
      <c r="B710" s="208"/>
      <c r="C710" s="208"/>
      <c r="D710" s="208"/>
    </row>
    <row r="711" customFormat="true" customHeight="true" spans="2:4">
      <c r="B711" s="208"/>
      <c r="C711" s="208"/>
      <c r="D711" s="208"/>
    </row>
    <row r="712" customFormat="true" customHeight="true" spans="2:4">
      <c r="B712" s="208"/>
      <c r="C712" s="208"/>
      <c r="D712" s="208"/>
    </row>
    <row r="713" customFormat="true" customHeight="true" spans="2:4">
      <c r="B713" s="208"/>
      <c r="C713" s="208"/>
      <c r="D713" s="208"/>
    </row>
    <row r="714" customFormat="true" customHeight="true" spans="2:4">
      <c r="B714" s="208"/>
      <c r="C714" s="208"/>
      <c r="D714" s="208"/>
    </row>
    <row r="715" customFormat="true" customHeight="true" spans="2:4">
      <c r="B715" s="208"/>
      <c r="C715" s="208"/>
      <c r="D715" s="208"/>
    </row>
    <row r="716" customFormat="true" customHeight="true" spans="2:4">
      <c r="B716" s="208"/>
      <c r="C716" s="208"/>
      <c r="D716" s="208"/>
    </row>
    <row r="717" customFormat="true" customHeight="true" spans="2:4">
      <c r="B717" s="208"/>
      <c r="C717" s="208"/>
      <c r="D717" s="208"/>
    </row>
    <row r="718" customFormat="true" customHeight="true" spans="2:4">
      <c r="B718" s="208"/>
      <c r="C718" s="208"/>
      <c r="D718" s="208"/>
    </row>
    <row r="719" customFormat="true" customHeight="true" spans="2:4">
      <c r="B719" s="208"/>
      <c r="C719" s="208"/>
      <c r="D719" s="208"/>
    </row>
    <row r="720" customFormat="true" customHeight="true" spans="2:4">
      <c r="B720" s="208"/>
      <c r="C720" s="208"/>
      <c r="D720" s="208"/>
    </row>
    <row r="721" customFormat="true" customHeight="true" spans="2:4">
      <c r="B721" s="208"/>
      <c r="C721" s="208"/>
      <c r="D721" s="208"/>
    </row>
    <row r="722" customFormat="true" customHeight="true" spans="2:4">
      <c r="B722" s="208"/>
      <c r="C722" s="208"/>
      <c r="D722" s="208"/>
    </row>
    <row r="723" customFormat="true" customHeight="true" spans="2:4">
      <c r="B723" s="208"/>
      <c r="C723" s="208"/>
      <c r="D723" s="208"/>
    </row>
    <row r="724" customFormat="true" customHeight="true" spans="2:4">
      <c r="B724" s="208"/>
      <c r="C724" s="208"/>
      <c r="D724" s="208"/>
    </row>
    <row r="725" customFormat="true" customHeight="true" spans="2:4">
      <c r="B725" s="208"/>
      <c r="C725" s="208"/>
      <c r="D725" s="208"/>
    </row>
    <row r="726" customFormat="true" customHeight="true" spans="2:4">
      <c r="B726" s="208"/>
      <c r="C726" s="208"/>
      <c r="D726" s="208"/>
    </row>
    <row r="727" customFormat="true" customHeight="true" spans="2:4">
      <c r="B727" s="208"/>
      <c r="C727" s="208"/>
      <c r="D727" s="208"/>
    </row>
    <row r="728" customFormat="true" customHeight="true" spans="2:4">
      <c r="B728" s="208"/>
      <c r="C728" s="208"/>
      <c r="D728" s="208"/>
    </row>
    <row r="729" customFormat="true" customHeight="true" spans="2:4">
      <c r="B729" s="208"/>
      <c r="C729" s="208"/>
      <c r="D729" s="208"/>
    </row>
    <row r="730" customFormat="true" customHeight="true" spans="2:4">
      <c r="B730" s="208"/>
      <c r="C730" s="208"/>
      <c r="D730" s="208"/>
    </row>
    <row r="731" customFormat="true" customHeight="true" spans="2:4">
      <c r="B731" s="208"/>
      <c r="C731" s="208"/>
      <c r="D731" s="208"/>
    </row>
    <row r="732" customFormat="true" customHeight="true" spans="2:4">
      <c r="B732" s="208"/>
      <c r="C732" s="208"/>
      <c r="D732" s="208"/>
    </row>
    <row r="733" customFormat="true" customHeight="true" spans="2:4">
      <c r="B733" s="208"/>
      <c r="C733" s="208"/>
      <c r="D733" s="208"/>
    </row>
    <row r="734" customFormat="true" customHeight="true" spans="2:4">
      <c r="B734" s="208"/>
      <c r="C734" s="208"/>
      <c r="D734" s="208"/>
    </row>
    <row r="735" customFormat="true" customHeight="true" spans="2:4">
      <c r="B735" s="208"/>
      <c r="C735" s="208"/>
      <c r="D735" s="208"/>
    </row>
    <row r="736" customFormat="true" customHeight="true" spans="2:4">
      <c r="B736" s="208"/>
      <c r="C736" s="208"/>
      <c r="D736" s="208"/>
    </row>
    <row r="737" customFormat="true" customHeight="true" spans="2:4">
      <c r="B737" s="208"/>
      <c r="C737" s="208"/>
      <c r="D737" s="208"/>
    </row>
    <row r="738" customFormat="true" customHeight="true" spans="2:4">
      <c r="B738" s="208"/>
      <c r="C738" s="208"/>
      <c r="D738" s="208"/>
    </row>
    <row r="739" customFormat="true" customHeight="true" spans="2:4">
      <c r="B739" s="208"/>
      <c r="C739" s="208"/>
      <c r="D739" s="208"/>
    </row>
    <row r="740" customFormat="true" customHeight="true" spans="2:4">
      <c r="B740" s="208"/>
      <c r="C740" s="208"/>
      <c r="D740" s="208"/>
    </row>
    <row r="741" customFormat="true" customHeight="true" spans="2:4">
      <c r="B741" s="208"/>
      <c r="C741" s="208"/>
      <c r="D741" s="208"/>
    </row>
    <row r="742" customFormat="true" customHeight="true" spans="2:4">
      <c r="B742" s="208"/>
      <c r="C742" s="208"/>
      <c r="D742" s="208"/>
    </row>
    <row r="743" customFormat="true" customHeight="true" spans="2:4">
      <c r="B743" s="208"/>
      <c r="C743" s="208"/>
      <c r="D743" s="208"/>
    </row>
    <row r="744" customFormat="true" customHeight="true" spans="2:4">
      <c r="B744" s="208"/>
      <c r="C744" s="208"/>
      <c r="D744" s="208"/>
    </row>
    <row r="745" customFormat="true" customHeight="true" spans="2:4">
      <c r="B745" s="208"/>
      <c r="C745" s="208"/>
      <c r="D745" s="208"/>
    </row>
    <row r="746" customFormat="true" customHeight="true" spans="2:4">
      <c r="B746" s="208"/>
      <c r="C746" s="208"/>
      <c r="D746" s="208"/>
    </row>
    <row r="747" customFormat="true" customHeight="true" spans="2:4">
      <c r="B747" s="208"/>
      <c r="C747" s="208"/>
      <c r="D747" s="208"/>
    </row>
    <row r="748" customFormat="true" customHeight="true" spans="2:4">
      <c r="B748" s="208"/>
      <c r="C748" s="208"/>
      <c r="D748" s="208"/>
    </row>
    <row r="749" customFormat="true" customHeight="true" spans="2:4">
      <c r="B749" s="208"/>
      <c r="C749" s="208"/>
      <c r="D749" s="208"/>
    </row>
    <row r="750" customFormat="true" customHeight="true" spans="2:4">
      <c r="B750" s="208"/>
      <c r="C750" s="208"/>
      <c r="D750" s="208"/>
    </row>
    <row r="751" customFormat="true" customHeight="true" spans="2:4">
      <c r="B751" s="208"/>
      <c r="C751" s="208"/>
      <c r="D751" s="208"/>
    </row>
    <row r="752" customFormat="true" customHeight="true" spans="2:4">
      <c r="B752" s="208"/>
      <c r="C752" s="208"/>
      <c r="D752" s="208"/>
    </row>
    <row r="753" customFormat="true" customHeight="true" spans="2:4">
      <c r="B753" s="208"/>
      <c r="C753" s="208"/>
      <c r="D753" s="208"/>
    </row>
    <row r="754" customFormat="true" customHeight="true" spans="2:4">
      <c r="B754" s="208"/>
      <c r="C754" s="208"/>
      <c r="D754" s="208"/>
    </row>
    <row r="755" customFormat="true" customHeight="true" spans="2:4">
      <c r="B755" s="208"/>
      <c r="C755" s="208"/>
      <c r="D755" s="208"/>
    </row>
    <row r="756" customFormat="true" customHeight="true" spans="2:4">
      <c r="B756" s="208"/>
      <c r="C756" s="208"/>
      <c r="D756" s="208"/>
    </row>
    <row r="757" customFormat="true" customHeight="true" spans="2:4">
      <c r="B757" s="208"/>
      <c r="C757" s="208"/>
      <c r="D757" s="208"/>
    </row>
    <row r="758" customFormat="true" customHeight="true" spans="2:4">
      <c r="B758" s="208"/>
      <c r="C758" s="208"/>
      <c r="D758" s="208"/>
    </row>
    <row r="759" customFormat="true" customHeight="true" spans="2:4">
      <c r="B759" s="208"/>
      <c r="C759" s="208"/>
      <c r="D759" s="208"/>
    </row>
    <row r="760" customFormat="true" customHeight="true" spans="2:4">
      <c r="B760" s="208"/>
      <c r="C760" s="208"/>
      <c r="D760" s="208"/>
    </row>
    <row r="761" customFormat="true" customHeight="true" spans="2:4">
      <c r="B761" s="208"/>
      <c r="C761" s="208"/>
      <c r="D761" s="208"/>
    </row>
    <row r="762" customFormat="true" customHeight="true" spans="2:4">
      <c r="B762" s="208"/>
      <c r="C762" s="208"/>
      <c r="D762" s="208"/>
    </row>
    <row r="763" customFormat="true" customHeight="true" spans="2:4">
      <c r="B763" s="208"/>
      <c r="C763" s="208"/>
      <c r="D763" s="208"/>
    </row>
    <row r="764" customFormat="true" customHeight="true" spans="2:4">
      <c r="B764" s="208"/>
      <c r="C764" s="208"/>
      <c r="D764" s="208"/>
    </row>
    <row r="765" customFormat="true" customHeight="true" spans="2:4">
      <c r="B765" s="208"/>
      <c r="C765" s="208"/>
      <c r="D765" s="208"/>
    </row>
    <row r="766" customFormat="true" customHeight="true" spans="2:4">
      <c r="B766" s="208"/>
      <c r="C766" s="208"/>
      <c r="D766" s="208"/>
    </row>
    <row r="767" customFormat="true" customHeight="true" spans="2:4">
      <c r="B767" s="208"/>
      <c r="C767" s="208"/>
      <c r="D767" s="208"/>
    </row>
    <row r="768" customFormat="true" customHeight="true" spans="2:4">
      <c r="B768" s="208"/>
      <c r="C768" s="208"/>
      <c r="D768" s="208"/>
    </row>
    <row r="769" customFormat="true" customHeight="true" spans="2:4">
      <c r="B769" s="208"/>
      <c r="C769" s="208"/>
      <c r="D769" s="208"/>
    </row>
    <row r="770" customFormat="true" customHeight="true" spans="2:4">
      <c r="B770" s="208"/>
      <c r="C770" s="208"/>
      <c r="D770" s="208"/>
    </row>
    <row r="771" customFormat="true" customHeight="true" spans="2:4">
      <c r="B771" s="208"/>
      <c r="C771" s="208"/>
      <c r="D771" s="208"/>
    </row>
    <row r="772" customFormat="true" customHeight="true" spans="2:4">
      <c r="B772" s="208"/>
      <c r="C772" s="208"/>
      <c r="D772" s="208"/>
    </row>
    <row r="773" customFormat="true" customHeight="true" spans="2:4">
      <c r="B773" s="208"/>
      <c r="C773" s="208"/>
      <c r="D773" s="208"/>
    </row>
    <row r="774" customFormat="true" customHeight="true" spans="2:4">
      <c r="B774" s="208"/>
      <c r="C774" s="208"/>
      <c r="D774" s="208"/>
    </row>
    <row r="775" customFormat="true" customHeight="true" spans="2:4">
      <c r="B775" s="208"/>
      <c r="C775" s="208"/>
      <c r="D775" s="208"/>
    </row>
    <row r="776" customFormat="true" customHeight="true" spans="2:4">
      <c r="B776" s="208"/>
      <c r="C776" s="208"/>
      <c r="D776" s="208"/>
    </row>
    <row r="777" customFormat="true" customHeight="true" spans="2:4">
      <c r="B777" s="208"/>
      <c r="C777" s="208"/>
      <c r="D777" s="208"/>
    </row>
    <row r="778" customFormat="true" customHeight="true" spans="2:4">
      <c r="B778" s="208"/>
      <c r="C778" s="208"/>
      <c r="D778" s="208"/>
    </row>
    <row r="779" customFormat="true" customHeight="true" spans="2:4">
      <c r="B779" s="208"/>
      <c r="C779" s="208"/>
      <c r="D779" s="208"/>
    </row>
    <row r="780" customFormat="true" customHeight="true" spans="2:4">
      <c r="B780" s="208"/>
      <c r="C780" s="208"/>
      <c r="D780" s="208"/>
    </row>
    <row r="781" customFormat="true" customHeight="true" spans="2:4">
      <c r="B781" s="208"/>
      <c r="C781" s="208"/>
      <c r="D781" s="208"/>
    </row>
    <row r="782" customFormat="true" customHeight="true" spans="2:4">
      <c r="B782" s="208"/>
      <c r="C782" s="208"/>
      <c r="D782" s="208"/>
    </row>
    <row r="783" customFormat="true" customHeight="true" spans="2:4">
      <c r="B783" s="208"/>
      <c r="C783" s="208"/>
      <c r="D783" s="208"/>
    </row>
    <row r="784" customFormat="true" customHeight="true" spans="2:4">
      <c r="B784" s="208"/>
      <c r="C784" s="208"/>
      <c r="D784" s="208"/>
    </row>
    <row r="785" customFormat="true" customHeight="true" spans="2:4">
      <c r="B785" s="208"/>
      <c r="C785" s="208"/>
      <c r="D785" s="208"/>
    </row>
    <row r="786" customFormat="true" customHeight="true" spans="2:4">
      <c r="B786" s="208"/>
      <c r="C786" s="208"/>
      <c r="D786" s="208"/>
    </row>
    <row r="787" customFormat="true" customHeight="true" spans="2:4">
      <c r="B787" s="208"/>
      <c r="C787" s="208"/>
      <c r="D787" s="208"/>
    </row>
    <row r="788" customFormat="true" customHeight="true" spans="2:4">
      <c r="B788" s="208"/>
      <c r="C788" s="208"/>
      <c r="D788" s="208"/>
    </row>
    <row r="789" customFormat="true" customHeight="true" spans="2:4">
      <c r="B789" s="208"/>
      <c r="C789" s="208"/>
      <c r="D789" s="208"/>
    </row>
    <row r="790" customFormat="true" customHeight="true" spans="2:4">
      <c r="B790" s="208"/>
      <c r="C790" s="208"/>
      <c r="D790" s="208"/>
    </row>
    <row r="791" customFormat="true" customHeight="true" spans="2:4">
      <c r="B791" s="208"/>
      <c r="C791" s="208"/>
      <c r="D791" s="208"/>
    </row>
    <row r="792" customFormat="true" customHeight="true" spans="2:4">
      <c r="B792" s="208"/>
      <c r="C792" s="208"/>
      <c r="D792" s="208"/>
    </row>
    <row r="793" customFormat="true" customHeight="true" spans="2:4">
      <c r="B793" s="208"/>
      <c r="C793" s="208"/>
      <c r="D793" s="208"/>
    </row>
    <row r="794" customFormat="true" customHeight="true" spans="2:4">
      <c r="B794" s="208"/>
      <c r="C794" s="208"/>
      <c r="D794" s="208"/>
    </row>
    <row r="795" customFormat="true" customHeight="true" spans="2:4">
      <c r="B795" s="208"/>
      <c r="C795" s="208"/>
      <c r="D795" s="208"/>
    </row>
    <row r="796" customFormat="true" customHeight="true" spans="2:4">
      <c r="B796" s="208"/>
      <c r="C796" s="208"/>
      <c r="D796" s="208"/>
    </row>
    <row r="797" customFormat="true" customHeight="true" spans="2:4">
      <c r="B797" s="208"/>
      <c r="C797" s="208"/>
      <c r="D797" s="208"/>
    </row>
    <row r="798" customFormat="true" customHeight="true" spans="2:4">
      <c r="B798" s="208"/>
      <c r="C798" s="208"/>
      <c r="D798" s="208"/>
    </row>
    <row r="799" customFormat="true" customHeight="true" spans="2:4">
      <c r="B799" s="208"/>
      <c r="C799" s="208"/>
      <c r="D799" s="208"/>
    </row>
    <row r="800" customFormat="true" customHeight="true" spans="2:4">
      <c r="B800" s="208"/>
      <c r="C800" s="208"/>
      <c r="D800" s="208"/>
    </row>
    <row r="801" customFormat="true" customHeight="true" spans="2:4">
      <c r="B801" s="208"/>
      <c r="C801" s="208"/>
      <c r="D801" s="208"/>
    </row>
    <row r="802" customFormat="true" customHeight="true" spans="2:4">
      <c r="B802" s="208"/>
      <c r="C802" s="208"/>
      <c r="D802" s="208"/>
    </row>
    <row r="803" customFormat="true" customHeight="true" spans="2:4">
      <c r="B803" s="208"/>
      <c r="C803" s="208"/>
      <c r="D803" s="208"/>
    </row>
    <row r="804" customFormat="true" customHeight="true" spans="2:4">
      <c r="B804" s="208"/>
      <c r="C804" s="208"/>
      <c r="D804" s="208"/>
    </row>
    <row r="805" customFormat="true" customHeight="true" spans="2:4">
      <c r="B805" s="208"/>
      <c r="C805" s="208"/>
      <c r="D805" s="208"/>
    </row>
    <row r="806" customFormat="true" customHeight="true" spans="2:4">
      <c r="B806" s="208"/>
      <c r="C806" s="208"/>
      <c r="D806" s="208"/>
    </row>
    <row r="807" customFormat="true" customHeight="true" spans="2:4">
      <c r="B807" s="208"/>
      <c r="C807" s="208"/>
      <c r="D807" s="208"/>
    </row>
    <row r="808" customFormat="true" customHeight="true" spans="2:4">
      <c r="B808" s="208"/>
      <c r="C808" s="208"/>
      <c r="D808" s="208"/>
    </row>
    <row r="809" customFormat="true" customHeight="true" spans="2:4">
      <c r="B809" s="208"/>
      <c r="C809" s="208"/>
      <c r="D809" s="208"/>
    </row>
    <row r="810" customFormat="true" customHeight="true" spans="2:4">
      <c r="B810" s="208"/>
      <c r="C810" s="208"/>
      <c r="D810" s="208"/>
    </row>
    <row r="811" customFormat="true" customHeight="true" spans="2:4">
      <c r="B811" s="208"/>
      <c r="C811" s="208"/>
      <c r="D811" s="208"/>
    </row>
    <row r="812" customFormat="true" customHeight="true" spans="2:4">
      <c r="B812" s="208"/>
      <c r="C812" s="208"/>
      <c r="D812" s="208"/>
    </row>
    <row r="813" customFormat="true" customHeight="true" spans="2:4">
      <c r="B813" s="208"/>
      <c r="C813" s="208"/>
      <c r="D813" s="208"/>
    </row>
    <row r="814" customFormat="true" customHeight="true" spans="2:4">
      <c r="B814" s="208"/>
      <c r="C814" s="208"/>
      <c r="D814" s="208"/>
    </row>
    <row r="815" customFormat="true" customHeight="true" spans="2:4">
      <c r="B815" s="208"/>
      <c r="C815" s="208"/>
      <c r="D815" s="208"/>
    </row>
    <row r="816" customFormat="true" customHeight="true" spans="2:4">
      <c r="B816" s="208"/>
      <c r="C816" s="208"/>
      <c r="D816" s="208"/>
    </row>
    <row r="817" customFormat="true" customHeight="true" spans="2:4">
      <c r="B817" s="208"/>
      <c r="C817" s="208"/>
      <c r="D817" s="208"/>
    </row>
    <row r="818" customFormat="true" customHeight="true" spans="2:4">
      <c r="B818" s="208"/>
      <c r="C818" s="208"/>
      <c r="D818" s="208"/>
    </row>
    <row r="819" customFormat="true" customHeight="true" spans="2:4">
      <c r="B819" s="208"/>
      <c r="C819" s="208"/>
      <c r="D819" s="208"/>
    </row>
    <row r="820" customFormat="true" customHeight="true" spans="2:4">
      <c r="B820" s="208"/>
      <c r="C820" s="208"/>
      <c r="D820" s="208"/>
    </row>
    <row r="821" customFormat="true" customHeight="true" spans="2:4">
      <c r="B821" s="208"/>
      <c r="C821" s="208"/>
      <c r="D821" s="208"/>
    </row>
    <row r="822" customFormat="true" customHeight="true" spans="2:4">
      <c r="B822" s="208"/>
      <c r="C822" s="208"/>
      <c r="D822" s="208"/>
    </row>
    <row r="823" customFormat="true" customHeight="true" spans="2:4">
      <c r="B823" s="208"/>
      <c r="C823" s="208"/>
      <c r="D823" s="208"/>
    </row>
    <row r="824" customFormat="true" customHeight="true" spans="2:4">
      <c r="B824" s="208"/>
      <c r="C824" s="208"/>
      <c r="D824" s="208"/>
    </row>
    <row r="825" customFormat="true" customHeight="true" spans="2:4">
      <c r="B825" s="208"/>
      <c r="C825" s="208"/>
      <c r="D825" s="208"/>
    </row>
    <row r="826" customFormat="true" customHeight="true" spans="2:4">
      <c r="B826" s="208"/>
      <c r="C826" s="208"/>
      <c r="D826" s="208"/>
    </row>
    <row r="827" customFormat="true" customHeight="true" spans="2:4">
      <c r="B827" s="208"/>
      <c r="C827" s="208"/>
      <c r="D827" s="208"/>
    </row>
    <row r="828" customFormat="true" customHeight="true" spans="2:4">
      <c r="B828" s="208"/>
      <c r="C828" s="208"/>
      <c r="D828" s="208"/>
    </row>
    <row r="829" customFormat="true" customHeight="true" spans="2:4">
      <c r="B829" s="208"/>
      <c r="C829" s="208"/>
      <c r="D829" s="208"/>
    </row>
    <row r="830" customFormat="true" customHeight="true" spans="2:4">
      <c r="B830" s="208"/>
      <c r="C830" s="208"/>
      <c r="D830" s="208"/>
    </row>
    <row r="831" customFormat="true" customHeight="true" spans="2:4">
      <c r="B831" s="208"/>
      <c r="C831" s="208"/>
      <c r="D831" s="208"/>
    </row>
    <row r="832" customFormat="true" customHeight="true" spans="2:4">
      <c r="B832" s="208"/>
      <c r="C832" s="208"/>
      <c r="D832" s="208"/>
    </row>
    <row r="833" customFormat="true" customHeight="true" spans="2:4">
      <c r="B833" s="208"/>
      <c r="C833" s="208"/>
      <c r="D833" s="208"/>
    </row>
    <row r="834" customFormat="true" customHeight="true" spans="2:4">
      <c r="B834" s="208"/>
      <c r="C834" s="208"/>
      <c r="D834" s="208"/>
    </row>
    <row r="835" customFormat="true" customHeight="true" spans="2:4">
      <c r="B835" s="208"/>
      <c r="C835" s="208"/>
      <c r="D835" s="208"/>
    </row>
    <row r="836" customFormat="true" customHeight="true" spans="2:4">
      <c r="B836" s="208"/>
      <c r="C836" s="208"/>
      <c r="D836" s="208"/>
    </row>
    <row r="837" customFormat="true" customHeight="true" spans="2:4">
      <c r="B837" s="208"/>
      <c r="C837" s="208"/>
      <c r="D837" s="208"/>
    </row>
    <row r="838" customFormat="true" customHeight="true" spans="2:4">
      <c r="B838" s="208"/>
      <c r="C838" s="208"/>
      <c r="D838" s="208"/>
    </row>
    <row r="839" customFormat="true" customHeight="true" spans="2:4">
      <c r="B839" s="208"/>
      <c r="C839" s="208"/>
      <c r="D839" s="208"/>
    </row>
    <row r="840" customFormat="true" customHeight="true" spans="2:4">
      <c r="B840" s="208"/>
      <c r="C840" s="208"/>
      <c r="D840" s="208"/>
    </row>
    <row r="841" customFormat="true" customHeight="true" spans="2:4">
      <c r="B841" s="208"/>
      <c r="C841" s="208"/>
      <c r="D841" s="208"/>
    </row>
    <row r="842" customFormat="true" customHeight="true" spans="2:4">
      <c r="B842" s="208"/>
      <c r="C842" s="208"/>
      <c r="D842" s="208"/>
    </row>
    <row r="843" customFormat="true" customHeight="true" spans="2:4">
      <c r="B843" s="208"/>
      <c r="C843" s="208"/>
      <c r="D843" s="208"/>
    </row>
    <row r="844" customFormat="true" customHeight="true" spans="2:4">
      <c r="B844" s="208"/>
      <c r="C844" s="208"/>
      <c r="D844" s="208"/>
    </row>
    <row r="845" customFormat="true" customHeight="true" spans="2:4">
      <c r="B845" s="208"/>
      <c r="C845" s="208"/>
      <c r="D845" s="208"/>
    </row>
    <row r="846" customFormat="true" customHeight="true" spans="2:4">
      <c r="B846" s="208"/>
      <c r="C846" s="208"/>
      <c r="D846" s="208"/>
    </row>
    <row r="847" customFormat="true" customHeight="true" spans="2:4">
      <c r="B847" s="208"/>
      <c r="C847" s="208"/>
      <c r="D847" s="208"/>
    </row>
    <row r="848" customFormat="true" customHeight="true" spans="2:4">
      <c r="B848" s="208"/>
      <c r="C848" s="208"/>
      <c r="D848" s="208"/>
    </row>
    <row r="849" customFormat="true" customHeight="true" spans="2:4">
      <c r="B849" s="208"/>
      <c r="C849" s="208"/>
      <c r="D849" s="208"/>
    </row>
    <row r="850" customFormat="true" customHeight="true" spans="2:4">
      <c r="B850" s="208"/>
      <c r="C850" s="208"/>
      <c r="D850" s="208"/>
    </row>
    <row r="851" customFormat="true" customHeight="true" spans="2:4">
      <c r="B851" s="208"/>
      <c r="C851" s="208"/>
      <c r="D851" s="208"/>
    </row>
    <row r="852" customFormat="true" customHeight="true" spans="2:4">
      <c r="B852" s="208"/>
      <c r="C852" s="208"/>
      <c r="D852" s="208"/>
    </row>
    <row r="853" customFormat="true" customHeight="true" spans="2:4">
      <c r="B853" s="208"/>
      <c r="C853" s="208"/>
      <c r="D853" s="208"/>
    </row>
    <row r="854" customFormat="true" customHeight="true" spans="2:4">
      <c r="B854" s="208"/>
      <c r="C854" s="208"/>
      <c r="D854" s="208"/>
    </row>
    <row r="855" customFormat="true" customHeight="true" spans="2:4">
      <c r="B855" s="208"/>
      <c r="C855" s="208"/>
      <c r="D855" s="208"/>
    </row>
    <row r="856" customFormat="true" customHeight="true" spans="2:4">
      <c r="B856" s="208"/>
      <c r="C856" s="208"/>
      <c r="D856" s="208"/>
    </row>
    <row r="857" customFormat="true" customHeight="true" spans="2:4">
      <c r="B857" s="208"/>
      <c r="C857" s="208"/>
      <c r="D857" s="208"/>
    </row>
    <row r="858" customFormat="true" customHeight="true" spans="2:4">
      <c r="B858" s="208"/>
      <c r="C858" s="208"/>
      <c r="D858" s="208"/>
    </row>
    <row r="859" customFormat="true" customHeight="true" spans="2:4">
      <c r="B859" s="208"/>
      <c r="C859" s="208"/>
      <c r="D859" s="208"/>
    </row>
    <row r="860" customFormat="true" customHeight="true" spans="2:4">
      <c r="B860" s="208"/>
      <c r="C860" s="208"/>
      <c r="D860" s="208"/>
    </row>
    <row r="861" customFormat="true" customHeight="true" spans="2:4">
      <c r="B861" s="208"/>
      <c r="C861" s="208"/>
      <c r="D861" s="208"/>
    </row>
    <row r="862" customFormat="true" customHeight="true" spans="2:4">
      <c r="B862" s="208"/>
      <c r="C862" s="208"/>
      <c r="D862" s="208"/>
    </row>
    <row r="863" customFormat="true" customHeight="true" spans="2:4">
      <c r="B863" s="208"/>
      <c r="C863" s="208"/>
      <c r="D863" s="208"/>
    </row>
    <row r="864" customFormat="true" customHeight="true" spans="2:4">
      <c r="B864" s="208"/>
      <c r="C864" s="208"/>
      <c r="D864" s="208"/>
    </row>
    <row r="865" customFormat="true" customHeight="true" spans="2:4">
      <c r="B865" s="208"/>
      <c r="C865" s="208"/>
      <c r="D865" s="208"/>
    </row>
    <row r="866" customFormat="true" customHeight="true" spans="2:4">
      <c r="B866" s="208"/>
      <c r="C866" s="208"/>
      <c r="D866" s="208"/>
    </row>
    <row r="867" customFormat="true" customHeight="true" spans="2:4">
      <c r="B867" s="208"/>
      <c r="C867" s="208"/>
      <c r="D867" s="208"/>
    </row>
    <row r="868" customFormat="true" customHeight="true" spans="2:4">
      <c r="B868" s="208"/>
      <c r="C868" s="208"/>
      <c r="D868" s="208"/>
    </row>
    <row r="869" customFormat="true" customHeight="true" spans="2:4">
      <c r="B869" s="208"/>
      <c r="C869" s="208"/>
      <c r="D869" s="208"/>
    </row>
    <row r="870" customFormat="true" customHeight="true" spans="2:4">
      <c r="B870" s="208"/>
      <c r="C870" s="208"/>
      <c r="D870" s="208"/>
    </row>
    <row r="871" customFormat="true" customHeight="true" spans="2:4">
      <c r="B871" s="208"/>
      <c r="C871" s="208"/>
      <c r="D871" s="208"/>
    </row>
    <row r="872" customFormat="true" customHeight="true" spans="2:4">
      <c r="B872" s="208"/>
      <c r="C872" s="208"/>
      <c r="D872" s="208"/>
    </row>
    <row r="873" customFormat="true" customHeight="true" spans="2:4">
      <c r="B873" s="208"/>
      <c r="C873" s="208"/>
      <c r="D873" s="208"/>
    </row>
    <row r="874" customFormat="true" customHeight="true" spans="2:4">
      <c r="B874" s="208"/>
      <c r="C874" s="208"/>
      <c r="D874" s="208"/>
    </row>
    <row r="875" customFormat="true" customHeight="true" spans="2:4">
      <c r="B875" s="208"/>
      <c r="C875" s="208"/>
      <c r="D875" s="208"/>
    </row>
    <row r="876" customFormat="true" customHeight="true" spans="2:4">
      <c r="B876" s="208"/>
      <c r="C876" s="208"/>
      <c r="D876" s="208"/>
    </row>
    <row r="877" customFormat="true" customHeight="true" spans="2:4">
      <c r="B877" s="208"/>
      <c r="C877" s="208"/>
      <c r="D877" s="208"/>
    </row>
    <row r="878" customFormat="true" customHeight="true" spans="2:4">
      <c r="B878" s="208"/>
      <c r="C878" s="208"/>
      <c r="D878" s="208"/>
    </row>
    <row r="879" customFormat="true" customHeight="true" spans="2:4">
      <c r="B879" s="208"/>
      <c r="C879" s="208"/>
      <c r="D879" s="208"/>
    </row>
    <row r="880" customFormat="true" customHeight="true" spans="2:4">
      <c r="B880" s="208"/>
      <c r="C880" s="208"/>
      <c r="D880" s="208"/>
    </row>
    <row r="881" customFormat="true" customHeight="true" spans="2:4">
      <c r="B881" s="208"/>
      <c r="C881" s="208"/>
      <c r="D881" s="208"/>
    </row>
    <row r="882" customFormat="true" customHeight="true" spans="2:4">
      <c r="B882" s="208"/>
      <c r="C882" s="208"/>
      <c r="D882" s="208"/>
    </row>
    <row r="883" customFormat="true" customHeight="true" spans="2:4">
      <c r="B883" s="208"/>
      <c r="C883" s="208"/>
      <c r="D883" s="208"/>
    </row>
    <row r="884" customFormat="true" customHeight="true" spans="2:4">
      <c r="B884" s="208"/>
      <c r="C884" s="208"/>
      <c r="D884" s="208"/>
    </row>
    <row r="885" customFormat="true" customHeight="true" spans="2:4">
      <c r="B885" s="208"/>
      <c r="C885" s="208"/>
      <c r="D885" s="208"/>
    </row>
    <row r="886" customFormat="true" customHeight="true" spans="2:4">
      <c r="B886" s="208"/>
      <c r="C886" s="208"/>
      <c r="D886" s="208"/>
    </row>
    <row r="887" customFormat="true" customHeight="true" spans="2:4">
      <c r="B887" s="208"/>
      <c r="C887" s="208"/>
      <c r="D887" s="208"/>
    </row>
    <row r="888" customFormat="true" customHeight="true" spans="2:4">
      <c r="B888" s="208"/>
      <c r="C888" s="208"/>
      <c r="D888" s="208"/>
    </row>
    <row r="889" customFormat="true" customHeight="true" spans="2:4">
      <c r="B889" s="208"/>
      <c r="C889" s="208"/>
      <c r="D889" s="208"/>
    </row>
    <row r="890" customFormat="true" customHeight="true" spans="2:4">
      <c r="B890" s="208"/>
      <c r="C890" s="208"/>
      <c r="D890" s="208"/>
    </row>
    <row r="891" customFormat="true" customHeight="true" spans="2:4">
      <c r="B891" s="208"/>
      <c r="C891" s="208"/>
      <c r="D891" s="208"/>
    </row>
    <row r="892" customFormat="true" customHeight="true" spans="2:4">
      <c r="B892" s="208"/>
      <c r="C892" s="208"/>
      <c r="D892" s="208"/>
    </row>
    <row r="893" customFormat="true" customHeight="true" spans="2:4">
      <c r="B893" s="208"/>
      <c r="C893" s="208"/>
      <c r="D893" s="208"/>
    </row>
    <row r="894" customFormat="true" customHeight="true" spans="2:4">
      <c r="B894" s="208"/>
      <c r="C894" s="208"/>
      <c r="D894" s="208"/>
    </row>
    <row r="895" customFormat="true" customHeight="true" spans="2:4">
      <c r="B895" s="208"/>
      <c r="C895" s="208"/>
      <c r="D895" s="208"/>
    </row>
    <row r="896" customFormat="true" customHeight="true" spans="2:4">
      <c r="B896" s="208"/>
      <c r="C896" s="208"/>
      <c r="D896" s="208"/>
    </row>
    <row r="897" customFormat="true" customHeight="true" spans="2:4">
      <c r="B897" s="208"/>
      <c r="C897" s="208"/>
      <c r="D897" s="208"/>
    </row>
    <row r="898" customFormat="true" customHeight="true" spans="2:4">
      <c r="B898" s="208"/>
      <c r="C898" s="208"/>
      <c r="D898" s="208"/>
    </row>
    <row r="899" customFormat="true" customHeight="true" spans="2:4">
      <c r="B899" s="208"/>
      <c r="C899" s="208"/>
      <c r="D899" s="208"/>
    </row>
    <row r="900" customFormat="true" customHeight="true" spans="2:4">
      <c r="B900" s="208"/>
      <c r="C900" s="208"/>
      <c r="D900" s="208"/>
    </row>
    <row r="901" customFormat="true" customHeight="true" spans="2:4">
      <c r="B901" s="208"/>
      <c r="C901" s="208"/>
      <c r="D901" s="208"/>
    </row>
    <row r="902" customFormat="true" customHeight="true" spans="2:4">
      <c r="B902" s="208"/>
      <c r="C902" s="208"/>
      <c r="D902" s="208"/>
    </row>
    <row r="903" customFormat="true" customHeight="true" spans="2:4">
      <c r="B903" s="208"/>
      <c r="C903" s="208"/>
      <c r="D903" s="208"/>
    </row>
    <row r="904" customFormat="true" customHeight="true" spans="2:4">
      <c r="B904" s="208"/>
      <c r="C904" s="208"/>
      <c r="D904" s="208"/>
    </row>
    <row r="905" customFormat="true" customHeight="true" spans="2:4">
      <c r="B905" s="208"/>
      <c r="C905" s="208"/>
      <c r="D905" s="208"/>
    </row>
    <row r="906" customFormat="true" customHeight="true" spans="2:4">
      <c r="B906" s="208"/>
      <c r="C906" s="208"/>
      <c r="D906" s="208"/>
    </row>
    <row r="907" customFormat="true" customHeight="true" spans="2:4">
      <c r="B907" s="208"/>
      <c r="C907" s="208"/>
      <c r="D907" s="208"/>
    </row>
    <row r="908" customFormat="true" customHeight="true" spans="2:4">
      <c r="B908" s="208"/>
      <c r="C908" s="208"/>
      <c r="D908" s="208"/>
    </row>
    <row r="909" customFormat="true" customHeight="true" spans="2:4">
      <c r="B909" s="208"/>
      <c r="C909" s="208"/>
      <c r="D909" s="208"/>
    </row>
    <row r="910" customFormat="true" customHeight="true" spans="2:4">
      <c r="B910" s="208"/>
      <c r="C910" s="208"/>
      <c r="D910" s="208"/>
    </row>
    <row r="911" customFormat="true" customHeight="true" spans="2:4">
      <c r="B911" s="208"/>
      <c r="C911" s="208"/>
      <c r="D911" s="208"/>
    </row>
    <row r="912" customFormat="true" customHeight="true" spans="2:4">
      <c r="B912" s="208"/>
      <c r="C912" s="208"/>
      <c r="D912" s="208"/>
    </row>
    <row r="913" customFormat="true" customHeight="true" spans="2:4">
      <c r="B913" s="208"/>
      <c r="C913" s="208"/>
      <c r="D913" s="208"/>
    </row>
    <row r="914" customFormat="true" customHeight="true" spans="2:4">
      <c r="B914" s="208"/>
      <c r="C914" s="208"/>
      <c r="D914" s="208"/>
    </row>
    <row r="915" customFormat="true" customHeight="true" spans="2:4">
      <c r="B915" s="208"/>
      <c r="C915" s="208"/>
      <c r="D915" s="208"/>
    </row>
    <row r="916" customFormat="true" customHeight="true" spans="2:4">
      <c r="B916" s="208"/>
      <c r="C916" s="208"/>
      <c r="D916" s="208"/>
    </row>
    <row r="917" customFormat="true" customHeight="true" spans="2:4">
      <c r="B917" s="208"/>
      <c r="C917" s="208"/>
      <c r="D917" s="208"/>
    </row>
    <row r="918" customFormat="true" customHeight="true" spans="2:4">
      <c r="B918" s="208"/>
      <c r="C918" s="208"/>
      <c r="D918" s="208"/>
    </row>
    <row r="919" customFormat="true" customHeight="true" spans="2:4">
      <c r="B919" s="208"/>
      <c r="C919" s="208"/>
      <c r="D919" s="208"/>
    </row>
    <row r="920" customFormat="true" customHeight="true" spans="2:4">
      <c r="B920" s="208"/>
      <c r="C920" s="208"/>
      <c r="D920" s="208"/>
    </row>
    <row r="921" customFormat="true" customHeight="true" spans="2:4">
      <c r="B921" s="208"/>
      <c r="C921" s="208"/>
      <c r="D921" s="208"/>
    </row>
    <row r="922" customFormat="true" customHeight="true" spans="2:4">
      <c r="B922" s="208"/>
      <c r="C922" s="208"/>
      <c r="D922" s="208"/>
    </row>
    <row r="923" customFormat="true" customHeight="true" spans="2:4">
      <c r="B923" s="208"/>
      <c r="C923" s="208"/>
      <c r="D923" s="208"/>
    </row>
    <row r="924" customFormat="true" customHeight="true" spans="2:4">
      <c r="B924" s="208"/>
      <c r="C924" s="208"/>
      <c r="D924" s="208"/>
    </row>
    <row r="925" customFormat="true" customHeight="true" spans="2:4">
      <c r="B925" s="208"/>
      <c r="C925" s="208"/>
      <c r="D925" s="208"/>
    </row>
    <row r="926" customFormat="true" customHeight="true" spans="2:4">
      <c r="B926" s="208"/>
      <c r="C926" s="208"/>
      <c r="D926" s="208"/>
    </row>
    <row r="927" customFormat="true" customHeight="true" spans="2:4">
      <c r="B927" s="208"/>
      <c r="C927" s="208"/>
      <c r="D927" s="208"/>
    </row>
    <row r="928" customFormat="true" customHeight="true" spans="2:4">
      <c r="B928" s="208"/>
      <c r="C928" s="208"/>
      <c r="D928" s="208"/>
    </row>
    <row r="929" customFormat="true" customHeight="true" spans="2:4">
      <c r="B929" s="208"/>
      <c r="C929" s="208"/>
      <c r="D929" s="208"/>
    </row>
    <row r="930" customFormat="true" customHeight="true" spans="2:4">
      <c r="B930" s="208"/>
      <c r="C930" s="208"/>
      <c r="D930" s="208"/>
    </row>
    <row r="931" customFormat="true" customHeight="true" spans="2:4">
      <c r="B931" s="208"/>
      <c r="C931" s="208"/>
      <c r="D931" s="208"/>
    </row>
    <row r="932" customFormat="true" customHeight="true" spans="2:4">
      <c r="B932" s="208"/>
      <c r="C932" s="208"/>
      <c r="D932" s="208"/>
    </row>
    <row r="933" customFormat="true" customHeight="true" spans="2:4">
      <c r="B933" s="208"/>
      <c r="C933" s="208"/>
      <c r="D933" s="208"/>
    </row>
    <row r="934" customFormat="true" customHeight="true" spans="2:4">
      <c r="B934" s="208"/>
      <c r="C934" s="208"/>
      <c r="D934" s="208"/>
    </row>
    <row r="935" customFormat="true" customHeight="true" spans="2:4">
      <c r="B935" s="208"/>
      <c r="C935" s="208"/>
      <c r="D935" s="208"/>
    </row>
    <row r="936" customFormat="true" customHeight="true" spans="2:4">
      <c r="B936" s="208"/>
      <c r="C936" s="208"/>
      <c r="D936" s="208"/>
    </row>
    <row r="937" customFormat="true" customHeight="true" spans="2:4">
      <c r="B937" s="208"/>
      <c r="C937" s="208"/>
      <c r="D937" s="208"/>
    </row>
    <row r="938" customFormat="true" customHeight="true" spans="2:4">
      <c r="B938" s="208"/>
      <c r="C938" s="208"/>
      <c r="D938" s="208"/>
    </row>
    <row r="939" customFormat="true" customHeight="true" spans="2:4">
      <c r="B939" s="208"/>
      <c r="C939" s="208"/>
      <c r="D939" s="208"/>
    </row>
    <row r="940" customFormat="true" customHeight="true" spans="2:4">
      <c r="B940" s="208"/>
      <c r="C940" s="208"/>
      <c r="D940" s="208"/>
    </row>
    <row r="941" customFormat="true" customHeight="true" spans="2:4">
      <c r="B941" s="208"/>
      <c r="C941" s="208"/>
      <c r="D941" s="208"/>
    </row>
    <row r="942" customFormat="true" customHeight="true" spans="2:4">
      <c r="B942" s="208"/>
      <c r="C942" s="208"/>
      <c r="D942" s="208"/>
    </row>
    <row r="943" customFormat="true" customHeight="true" spans="2:4">
      <c r="B943" s="208"/>
      <c r="C943" s="208"/>
      <c r="D943" s="208"/>
    </row>
    <row r="944" customFormat="true" customHeight="true" spans="2:4">
      <c r="B944" s="208"/>
      <c r="C944" s="208"/>
      <c r="D944" s="208"/>
    </row>
    <row r="945" customFormat="true" customHeight="true" spans="2:4">
      <c r="B945" s="208"/>
      <c r="C945" s="208"/>
      <c r="D945" s="208"/>
    </row>
    <row r="946" customFormat="true" customHeight="true" spans="2:4">
      <c r="B946" s="208"/>
      <c r="C946" s="208"/>
      <c r="D946" s="208"/>
    </row>
    <row r="947" customFormat="true" customHeight="true" spans="2:4">
      <c r="B947" s="208"/>
      <c r="C947" s="208"/>
      <c r="D947" s="208"/>
    </row>
    <row r="948" customFormat="true" customHeight="true" spans="2:4">
      <c r="B948" s="208"/>
      <c r="C948" s="208"/>
      <c r="D948" s="208"/>
    </row>
    <row r="949" customFormat="true" customHeight="true" spans="2:4">
      <c r="B949" s="208"/>
      <c r="C949" s="208"/>
      <c r="D949" s="208"/>
    </row>
    <row r="950" customFormat="true" customHeight="true" spans="2:4">
      <c r="B950" s="208"/>
      <c r="C950" s="208"/>
      <c r="D950" s="208"/>
    </row>
    <row r="951" customFormat="true" customHeight="true" spans="2:4">
      <c r="B951" s="208"/>
      <c r="C951" s="208"/>
      <c r="D951" s="208"/>
    </row>
    <row r="952" customFormat="true" customHeight="true" spans="2:4">
      <c r="B952" s="208"/>
      <c r="C952" s="208"/>
      <c r="D952" s="208"/>
    </row>
    <row r="953" customFormat="true" customHeight="true" spans="2:4">
      <c r="B953" s="208"/>
      <c r="C953" s="208"/>
      <c r="D953" s="208"/>
    </row>
    <row r="954" customFormat="true" customHeight="true" spans="2:4">
      <c r="B954" s="208"/>
      <c r="C954" s="208"/>
      <c r="D954" s="208"/>
    </row>
    <row r="955" customFormat="true" customHeight="true" spans="2:4">
      <c r="B955" s="208"/>
      <c r="C955" s="208"/>
      <c r="D955" s="208"/>
    </row>
    <row r="956" customFormat="true" customHeight="true" spans="2:4">
      <c r="B956" s="208"/>
      <c r="C956" s="208"/>
      <c r="D956" s="208"/>
    </row>
    <row r="957" customFormat="true" customHeight="true" spans="2:4">
      <c r="B957" s="208"/>
      <c r="C957" s="208"/>
      <c r="D957" s="208"/>
    </row>
    <row r="958" customFormat="true" customHeight="true" spans="2:4">
      <c r="B958" s="208"/>
      <c r="C958" s="208"/>
      <c r="D958" s="208"/>
    </row>
    <row r="959" customFormat="true" customHeight="true" spans="2:4">
      <c r="B959" s="208"/>
      <c r="C959" s="208"/>
      <c r="D959" s="208"/>
    </row>
    <row r="960" customFormat="true" customHeight="true" spans="2:4">
      <c r="B960" s="208"/>
      <c r="C960" s="208"/>
      <c r="D960" s="208"/>
    </row>
    <row r="961" customFormat="true" customHeight="true" spans="2:4">
      <c r="B961" s="208"/>
      <c r="C961" s="208"/>
      <c r="D961" s="208"/>
    </row>
    <row r="962" customFormat="true" customHeight="true" spans="2:4">
      <c r="B962" s="208"/>
      <c r="C962" s="208"/>
      <c r="D962" s="208"/>
    </row>
    <row r="963" customFormat="true" customHeight="true" spans="2:4">
      <c r="B963" s="208"/>
      <c r="C963" s="208"/>
      <c r="D963" s="208"/>
    </row>
    <row r="964" customFormat="true" customHeight="true" spans="2:4">
      <c r="B964" s="208"/>
      <c r="C964" s="208"/>
      <c r="D964" s="208"/>
    </row>
    <row r="965" customFormat="true" customHeight="true" spans="2:4">
      <c r="B965" s="208"/>
      <c r="C965" s="208"/>
      <c r="D965" s="208"/>
    </row>
    <row r="966" customFormat="true" customHeight="true" spans="2:4">
      <c r="B966" s="208"/>
      <c r="C966" s="208"/>
      <c r="D966" s="208"/>
    </row>
    <row r="967" customFormat="true" customHeight="true" spans="2:4">
      <c r="B967" s="208"/>
      <c r="C967" s="208"/>
      <c r="D967" s="208"/>
    </row>
    <row r="968" customFormat="true" customHeight="true" spans="2:4">
      <c r="B968" s="208"/>
      <c r="C968" s="208"/>
      <c r="D968" s="208"/>
    </row>
    <row r="969" customFormat="true" customHeight="true" spans="2:4">
      <c r="B969" s="208"/>
      <c r="C969" s="208"/>
      <c r="D969" s="208"/>
    </row>
    <row r="970" customFormat="true" customHeight="true" spans="2:4">
      <c r="B970" s="208"/>
      <c r="C970" s="208"/>
      <c r="D970" s="208"/>
    </row>
    <row r="971" customFormat="true" customHeight="true" spans="2:4">
      <c r="B971" s="208"/>
      <c r="C971" s="208"/>
      <c r="D971" s="208"/>
    </row>
    <row r="972" customFormat="true" customHeight="true" spans="2:4">
      <c r="B972" s="208"/>
      <c r="C972" s="208"/>
      <c r="D972" s="208"/>
    </row>
    <row r="973" customFormat="true" customHeight="true" spans="2:4">
      <c r="B973" s="208"/>
      <c r="C973" s="208"/>
      <c r="D973" s="208"/>
    </row>
    <row r="974" customFormat="true" customHeight="true" spans="2:4">
      <c r="B974" s="208"/>
      <c r="C974" s="208"/>
      <c r="D974" s="208"/>
    </row>
    <row r="975" customFormat="true" customHeight="true" spans="2:4">
      <c r="B975" s="208"/>
      <c r="C975" s="208"/>
      <c r="D975" s="208"/>
    </row>
    <row r="976" customFormat="true" customHeight="true" spans="2:4">
      <c r="B976" s="208"/>
      <c r="C976" s="208"/>
      <c r="D976" s="208"/>
    </row>
    <row r="977" customFormat="true" customHeight="true" spans="2:4">
      <c r="B977" s="208"/>
      <c r="C977" s="208"/>
      <c r="D977" s="208"/>
    </row>
    <row r="978" customFormat="true" customHeight="true" spans="2:4">
      <c r="B978" s="208"/>
      <c r="C978" s="208"/>
      <c r="D978" s="208"/>
    </row>
    <row r="979" customFormat="true" customHeight="true" spans="2:4">
      <c r="B979" s="208"/>
      <c r="C979" s="208"/>
      <c r="D979" s="208"/>
    </row>
    <row r="980" customFormat="true" customHeight="true" spans="2:4">
      <c r="B980" s="208"/>
      <c r="C980" s="208"/>
      <c r="D980" s="208"/>
    </row>
    <row r="981" customFormat="true" customHeight="true" spans="2:4">
      <c r="B981" s="208"/>
      <c r="C981" s="208"/>
      <c r="D981" s="208"/>
    </row>
    <row r="982" customFormat="true" customHeight="true" spans="2:4">
      <c r="B982" s="208"/>
      <c r="C982" s="208"/>
      <c r="D982" s="208"/>
    </row>
    <row r="983" customFormat="true" customHeight="true" spans="2:4">
      <c r="B983" s="208"/>
      <c r="C983" s="208"/>
      <c r="D983" s="208"/>
    </row>
    <row r="984" customFormat="true" customHeight="true" spans="2:4">
      <c r="B984" s="208"/>
      <c r="C984" s="208"/>
      <c r="D984" s="208"/>
    </row>
    <row r="985" customFormat="true" customHeight="true" spans="2:4">
      <c r="B985" s="208"/>
      <c r="C985" s="208"/>
      <c r="D985" s="208"/>
    </row>
    <row r="986" customFormat="true" customHeight="true" spans="2:4">
      <c r="B986" s="208"/>
      <c r="C986" s="208"/>
      <c r="D986" s="208"/>
    </row>
    <row r="987" customFormat="true" customHeight="true" spans="2:4">
      <c r="B987" s="208"/>
      <c r="C987" s="208"/>
      <c r="D987" s="208"/>
    </row>
    <row r="988" customFormat="true" customHeight="true" spans="2:4">
      <c r="B988" s="208"/>
      <c r="C988" s="208"/>
      <c r="D988" s="208"/>
    </row>
    <row r="989" customFormat="true" customHeight="true" spans="2:4">
      <c r="B989" s="208"/>
      <c r="C989" s="208"/>
      <c r="D989" s="208"/>
    </row>
    <row r="990" customFormat="true" customHeight="true" spans="2:4">
      <c r="B990" s="208"/>
      <c r="C990" s="208"/>
      <c r="D990" s="208"/>
    </row>
    <row r="991" customFormat="true" customHeight="true" spans="2:4">
      <c r="B991" s="208"/>
      <c r="C991" s="208"/>
      <c r="D991" s="208"/>
    </row>
    <row r="992" customFormat="true" customHeight="true" spans="2:4">
      <c r="B992" s="208"/>
      <c r="C992" s="208"/>
      <c r="D992" s="208"/>
    </row>
    <row r="993" customFormat="true" customHeight="true" spans="2:4">
      <c r="B993" s="208"/>
      <c r="C993" s="208"/>
      <c r="D993" s="208"/>
    </row>
    <row r="994" customFormat="true" customHeight="true" spans="2:4">
      <c r="B994" s="208"/>
      <c r="C994" s="208"/>
      <c r="D994" s="208"/>
    </row>
    <row r="995" customFormat="true" customHeight="true" spans="2:4">
      <c r="B995" s="208"/>
      <c r="C995" s="208"/>
      <c r="D995" s="208"/>
    </row>
    <row r="996" customFormat="true" customHeight="true" spans="2:4">
      <c r="B996" s="208"/>
      <c r="C996" s="208"/>
      <c r="D996" s="208"/>
    </row>
    <row r="997" customFormat="true" customHeight="true" spans="2:4">
      <c r="B997" s="208"/>
      <c r="C997" s="208"/>
      <c r="D997" s="208"/>
    </row>
    <row r="998" customFormat="true" customHeight="true" spans="2:4">
      <c r="B998" s="208"/>
      <c r="C998" s="208"/>
      <c r="D998" s="208"/>
    </row>
    <row r="999" customFormat="true" customHeight="true" spans="2:4">
      <c r="B999" s="208"/>
      <c r="C999" s="208"/>
      <c r="D999" s="208"/>
    </row>
    <row r="1000" customFormat="true" customHeight="true" spans="2:4">
      <c r="B1000" s="208"/>
      <c r="C1000" s="208"/>
      <c r="D1000" s="208"/>
    </row>
    <row r="1001" customFormat="true" customHeight="true" spans="2:4">
      <c r="B1001" s="208"/>
      <c r="C1001" s="208"/>
      <c r="D1001" s="208"/>
    </row>
    <row r="1002" customFormat="true" customHeight="true" spans="2:4">
      <c r="B1002" s="208"/>
      <c r="C1002" s="208"/>
      <c r="D1002" s="208"/>
    </row>
    <row r="1003" customFormat="true" customHeight="true" spans="2:4">
      <c r="B1003" s="208"/>
      <c r="C1003" s="208"/>
      <c r="D1003" s="208"/>
    </row>
    <row r="1004" customFormat="true" customHeight="true" spans="2:4">
      <c r="B1004" s="208"/>
      <c r="C1004" s="208"/>
      <c r="D1004" s="208"/>
    </row>
    <row r="1005" customFormat="true" customHeight="true" spans="2:4">
      <c r="B1005" s="208"/>
      <c r="C1005" s="208"/>
      <c r="D1005" s="208"/>
    </row>
    <row r="1006" customFormat="true" customHeight="true" spans="2:4">
      <c r="B1006" s="208"/>
      <c r="C1006" s="208"/>
      <c r="D1006" s="208"/>
    </row>
    <row r="1007" customFormat="true" customHeight="true" spans="2:4">
      <c r="B1007" s="208"/>
      <c r="C1007" s="208"/>
      <c r="D1007" s="208"/>
    </row>
    <row r="1008" customFormat="true" customHeight="true" spans="2:4">
      <c r="B1008" s="208"/>
      <c r="C1008" s="208"/>
      <c r="D1008" s="208"/>
    </row>
    <row r="1009" customFormat="true" customHeight="true" spans="2:4">
      <c r="B1009" s="208"/>
      <c r="C1009" s="208"/>
      <c r="D1009" s="208"/>
    </row>
    <row r="1010" customFormat="true" customHeight="true" spans="2:4">
      <c r="B1010" s="208"/>
      <c r="C1010" s="208"/>
      <c r="D1010" s="208"/>
    </row>
    <row r="1011" customFormat="true" customHeight="true" spans="2:4">
      <c r="B1011" s="208"/>
      <c r="C1011" s="208"/>
      <c r="D1011" s="208"/>
    </row>
    <row r="1012" customFormat="true" customHeight="true" spans="2:4">
      <c r="B1012" s="208"/>
      <c r="C1012" s="208"/>
      <c r="D1012" s="208"/>
    </row>
    <row r="1013" customFormat="true" customHeight="true" spans="2:4">
      <c r="B1013" s="208"/>
      <c r="C1013" s="208"/>
      <c r="D1013" s="208"/>
    </row>
    <row r="1014" customFormat="true" customHeight="true" spans="2:4">
      <c r="B1014" s="208"/>
      <c r="C1014" s="208"/>
      <c r="D1014" s="208"/>
    </row>
    <row r="1015" customFormat="true" customHeight="true" spans="2:4">
      <c r="B1015" s="208"/>
      <c r="C1015" s="208"/>
      <c r="D1015" s="208"/>
    </row>
    <row r="1016" customFormat="true" customHeight="true" spans="2:4">
      <c r="B1016" s="208"/>
      <c r="C1016" s="208"/>
      <c r="D1016" s="208"/>
    </row>
    <row r="1017" customFormat="true" customHeight="true" spans="2:4">
      <c r="B1017" s="208"/>
      <c r="C1017" s="208"/>
      <c r="D1017" s="208"/>
    </row>
    <row r="1018" customFormat="true" customHeight="true" spans="2:4">
      <c r="B1018" s="208"/>
      <c r="C1018" s="208"/>
      <c r="D1018" s="208"/>
    </row>
    <row r="1019" customFormat="true" customHeight="true" spans="2:4">
      <c r="B1019" s="208"/>
      <c r="C1019" s="208"/>
      <c r="D1019" s="208"/>
    </row>
    <row r="1020" customFormat="true" customHeight="true" spans="2:4">
      <c r="B1020" s="208"/>
      <c r="C1020" s="208"/>
      <c r="D1020" s="208"/>
    </row>
    <row r="1021" customFormat="true" customHeight="true" spans="2:4">
      <c r="B1021" s="208"/>
      <c r="C1021" s="208"/>
      <c r="D1021" s="208"/>
    </row>
    <row r="1022" customFormat="true" customHeight="true" spans="2:4">
      <c r="B1022" s="208"/>
      <c r="C1022" s="208"/>
      <c r="D1022" s="208"/>
    </row>
    <row r="1023" customFormat="true" customHeight="true" spans="2:4">
      <c r="B1023" s="208"/>
      <c r="C1023" s="208"/>
      <c r="D1023" s="208"/>
    </row>
    <row r="1024" customFormat="true" customHeight="true" spans="2:4">
      <c r="B1024" s="208"/>
      <c r="C1024" s="208"/>
      <c r="D1024" s="208"/>
    </row>
    <row r="1025" customFormat="true" customHeight="true" spans="2:4">
      <c r="B1025" s="208"/>
      <c r="C1025" s="208"/>
      <c r="D1025" s="208"/>
    </row>
    <row r="1026" customFormat="true" customHeight="true" spans="2:4">
      <c r="B1026" s="208"/>
      <c r="C1026" s="208"/>
      <c r="D1026" s="208"/>
    </row>
    <row r="1027" customFormat="true" customHeight="true" spans="2:4">
      <c r="B1027" s="208"/>
      <c r="C1027" s="208"/>
      <c r="D1027" s="208"/>
    </row>
    <row r="1028" customFormat="true" customHeight="true" spans="2:4">
      <c r="B1028" s="208"/>
      <c r="C1028" s="208"/>
      <c r="D1028" s="208"/>
    </row>
    <row r="1029" customFormat="true" customHeight="true" spans="2:4">
      <c r="B1029" s="208"/>
      <c r="C1029" s="208"/>
      <c r="D1029" s="208"/>
    </row>
    <row r="1030" customFormat="true" customHeight="true" spans="2:4">
      <c r="B1030" s="208"/>
      <c r="C1030" s="208"/>
      <c r="D1030" s="208"/>
    </row>
    <row r="1031" customFormat="true" customHeight="true" spans="2:4">
      <c r="B1031" s="208"/>
      <c r="C1031" s="208"/>
      <c r="D1031" s="208"/>
    </row>
    <row r="1032" customFormat="true" customHeight="true" spans="2:4">
      <c r="B1032" s="208"/>
      <c r="C1032" s="208"/>
      <c r="D1032" s="208"/>
    </row>
    <row r="1033" customFormat="true" customHeight="true" spans="2:4">
      <c r="B1033" s="208"/>
      <c r="C1033" s="208"/>
      <c r="D1033" s="208"/>
    </row>
    <row r="1034" customFormat="true" customHeight="true" spans="2:4">
      <c r="B1034" s="208"/>
      <c r="C1034" s="208"/>
      <c r="D1034" s="208"/>
    </row>
    <row r="1035" customFormat="true" customHeight="true" spans="2:4">
      <c r="B1035" s="208"/>
      <c r="C1035" s="208"/>
      <c r="D1035" s="208"/>
    </row>
    <row r="1036" customFormat="true" customHeight="true" spans="2:4">
      <c r="B1036" s="208"/>
      <c r="C1036" s="208"/>
      <c r="D1036" s="208"/>
    </row>
    <row r="1037" customFormat="true" customHeight="true" spans="2:4">
      <c r="B1037" s="208"/>
      <c r="C1037" s="208"/>
      <c r="D1037" s="208"/>
    </row>
    <row r="1038" customFormat="true" customHeight="true" spans="2:4">
      <c r="B1038" s="208"/>
      <c r="C1038" s="208"/>
      <c r="D1038" s="208"/>
    </row>
    <row r="1039" customFormat="true" customHeight="true" spans="2:4">
      <c r="B1039" s="208"/>
      <c r="C1039" s="208"/>
      <c r="D1039" s="208"/>
    </row>
    <row r="1040" customFormat="true" customHeight="true" spans="2:4">
      <c r="B1040" s="208"/>
      <c r="C1040" s="208"/>
      <c r="D1040" s="208"/>
    </row>
    <row r="1041" customFormat="true" customHeight="true" spans="2:4">
      <c r="B1041" s="208"/>
      <c r="C1041" s="208"/>
      <c r="D1041" s="208"/>
    </row>
    <row r="1042" customFormat="true" customHeight="true" spans="2:4">
      <c r="B1042" s="208"/>
      <c r="C1042" s="208"/>
      <c r="D1042" s="208"/>
    </row>
    <row r="1043" customFormat="true" customHeight="true" spans="2:4">
      <c r="B1043" s="208"/>
      <c r="C1043" s="208"/>
      <c r="D1043" s="208"/>
    </row>
    <row r="1044" customFormat="true" customHeight="true" spans="2:4">
      <c r="B1044" s="208"/>
      <c r="C1044" s="208"/>
      <c r="D1044" s="208"/>
    </row>
    <row r="1045" customFormat="true" customHeight="true" spans="2:4">
      <c r="B1045" s="208"/>
      <c r="C1045" s="208"/>
      <c r="D1045" s="208"/>
    </row>
    <row r="1046" customFormat="true" customHeight="true" spans="2:4">
      <c r="B1046" s="208"/>
      <c r="C1046" s="208"/>
      <c r="D1046" s="208"/>
    </row>
    <row r="1047" customFormat="true" customHeight="true" spans="2:4">
      <c r="B1047" s="208"/>
      <c r="C1047" s="208"/>
      <c r="D1047" s="208"/>
    </row>
    <row r="1048" customFormat="true" customHeight="true" spans="2:4">
      <c r="B1048" s="208"/>
      <c r="C1048" s="208"/>
      <c r="D1048" s="208"/>
    </row>
    <row r="1049" customFormat="true" customHeight="true" spans="2:4">
      <c r="B1049" s="208"/>
      <c r="C1049" s="208"/>
      <c r="D1049" s="208"/>
    </row>
    <row r="1050" customFormat="true" customHeight="true" spans="2:4">
      <c r="B1050" s="208"/>
      <c r="C1050" s="208"/>
      <c r="D1050" s="208"/>
    </row>
    <row r="1051" customFormat="true" customHeight="true" spans="2:4">
      <c r="B1051" s="208"/>
      <c r="C1051" s="208"/>
      <c r="D1051" s="208"/>
    </row>
    <row r="1052" customFormat="true" customHeight="true" spans="2:4">
      <c r="B1052" s="208"/>
      <c r="C1052" s="208"/>
      <c r="D1052" s="208"/>
    </row>
    <row r="1053" customFormat="true" customHeight="true" spans="2:4">
      <c r="B1053" s="208"/>
      <c r="C1053" s="208"/>
      <c r="D1053" s="208"/>
    </row>
    <row r="1054" customFormat="true" customHeight="true" spans="2:4">
      <c r="B1054" s="208"/>
      <c r="C1054" s="208"/>
      <c r="D1054" s="208"/>
    </row>
    <row r="1055" customFormat="true" customHeight="true" spans="2:4">
      <c r="B1055" s="208"/>
      <c r="C1055" s="208"/>
      <c r="D1055" s="208"/>
    </row>
    <row r="1056" customFormat="true" customHeight="true" spans="2:4">
      <c r="B1056" s="208"/>
      <c r="C1056" s="208"/>
      <c r="D1056" s="208"/>
    </row>
    <row r="1057" customFormat="true" customHeight="true" spans="2:4">
      <c r="B1057" s="208"/>
      <c r="C1057" s="208"/>
      <c r="D1057" s="208"/>
    </row>
    <row r="1058" customFormat="true" customHeight="true" spans="2:4">
      <c r="B1058" s="208"/>
      <c r="C1058" s="208"/>
      <c r="D1058" s="208"/>
    </row>
    <row r="1059" customFormat="true" customHeight="true" spans="2:4">
      <c r="B1059" s="208"/>
      <c r="C1059" s="208"/>
      <c r="D1059" s="208"/>
    </row>
    <row r="1060" customFormat="true" customHeight="true" spans="2:4">
      <c r="B1060" s="208"/>
      <c r="C1060" s="208"/>
      <c r="D1060" s="208"/>
    </row>
    <row r="1061" customFormat="true" customHeight="true" spans="2:4">
      <c r="B1061" s="208"/>
      <c r="C1061" s="208"/>
      <c r="D1061" s="208"/>
    </row>
    <row r="1062" customFormat="true" customHeight="true" spans="2:4">
      <c r="B1062" s="208"/>
      <c r="C1062" s="208"/>
      <c r="D1062" s="208"/>
    </row>
    <row r="1063" customFormat="true" customHeight="true" spans="2:4">
      <c r="B1063" s="208"/>
      <c r="C1063" s="208"/>
      <c r="D1063" s="208"/>
    </row>
    <row r="1064" customFormat="true" customHeight="true" spans="2:4">
      <c r="B1064" s="208"/>
      <c r="C1064" s="208"/>
      <c r="D1064" s="208"/>
    </row>
    <row r="1065" customFormat="true" customHeight="true" spans="2:4">
      <c r="B1065" s="208"/>
      <c r="C1065" s="208"/>
      <c r="D1065" s="208"/>
    </row>
    <row r="1066" customFormat="true" customHeight="true" spans="2:4">
      <c r="B1066" s="208"/>
      <c r="C1066" s="208"/>
      <c r="D1066" s="208"/>
    </row>
    <row r="1067" customFormat="true" customHeight="true" spans="2:4">
      <c r="B1067" s="208"/>
      <c r="C1067" s="208"/>
      <c r="D1067" s="208"/>
    </row>
    <row r="1068" customFormat="true" customHeight="true" spans="2:4">
      <c r="B1068" s="208"/>
      <c r="C1068" s="208"/>
      <c r="D1068" s="208"/>
    </row>
    <row r="1069" customFormat="true" customHeight="true" spans="2:4">
      <c r="B1069" s="208"/>
      <c r="C1069" s="208"/>
      <c r="D1069" s="208"/>
    </row>
    <row r="1070" customFormat="true" customHeight="true" spans="2:4">
      <c r="B1070" s="208"/>
      <c r="C1070" s="208"/>
      <c r="D1070" s="208"/>
    </row>
    <row r="1071" customFormat="true" customHeight="true" spans="2:4">
      <c r="B1071" s="208"/>
      <c r="C1071" s="208"/>
      <c r="D1071" s="208"/>
    </row>
    <row r="1072" customFormat="true" customHeight="true" spans="2:4">
      <c r="B1072" s="208"/>
      <c r="C1072" s="208"/>
      <c r="D1072" s="208"/>
    </row>
    <row r="1073" customFormat="true" customHeight="true" spans="2:4">
      <c r="B1073" s="208"/>
      <c r="C1073" s="208"/>
      <c r="D1073" s="208"/>
    </row>
    <row r="1074" customFormat="true" customHeight="true" spans="2:4">
      <c r="B1074" s="208"/>
      <c r="C1074" s="208"/>
      <c r="D1074" s="208"/>
    </row>
    <row r="1075" customFormat="true" customHeight="true" spans="2:4">
      <c r="B1075" s="208"/>
      <c r="C1075" s="208"/>
      <c r="D1075" s="208"/>
    </row>
    <row r="1076" customFormat="true" customHeight="true" spans="2:4">
      <c r="B1076" s="208"/>
      <c r="C1076" s="208"/>
      <c r="D1076" s="208"/>
    </row>
    <row r="1077" customFormat="true" customHeight="true" spans="2:4">
      <c r="B1077" s="208"/>
      <c r="C1077" s="208"/>
      <c r="D1077" s="208"/>
    </row>
    <row r="1078" customFormat="true" customHeight="true" spans="2:4">
      <c r="B1078" s="208"/>
      <c r="C1078" s="208"/>
      <c r="D1078" s="208"/>
    </row>
    <row r="1079" customFormat="true" customHeight="true" spans="2:4">
      <c r="B1079" s="208"/>
      <c r="C1079" s="208"/>
      <c r="D1079" s="208"/>
    </row>
    <row r="1080" customFormat="true" customHeight="true" spans="2:4">
      <c r="B1080" s="208"/>
      <c r="C1080" s="208"/>
      <c r="D1080" s="208"/>
    </row>
    <row r="1081" customFormat="true" customHeight="true" spans="2:4">
      <c r="B1081" s="208"/>
      <c r="C1081" s="208"/>
      <c r="D1081" s="208"/>
    </row>
    <row r="1082" customFormat="true" customHeight="true" spans="2:4">
      <c r="B1082" s="208"/>
      <c r="C1082" s="208"/>
      <c r="D1082" s="208"/>
    </row>
    <row r="1083" customFormat="true" customHeight="true" spans="2:4">
      <c r="B1083" s="208"/>
      <c r="C1083" s="208"/>
      <c r="D1083" s="208"/>
    </row>
    <row r="1084" customFormat="true" customHeight="true" spans="2:4">
      <c r="B1084" s="208"/>
      <c r="C1084" s="208"/>
      <c r="D1084" s="208"/>
    </row>
    <row r="1085" customFormat="true" customHeight="true" spans="2:4">
      <c r="B1085" s="208"/>
      <c r="C1085" s="208"/>
      <c r="D1085" s="208"/>
    </row>
    <row r="1086" customFormat="true" customHeight="true" spans="2:4">
      <c r="B1086" s="208"/>
      <c r="C1086" s="208"/>
      <c r="D1086" s="208"/>
    </row>
    <row r="1087" customFormat="true" customHeight="true" spans="2:4">
      <c r="B1087" s="208"/>
      <c r="C1087" s="208"/>
      <c r="D1087" s="208"/>
    </row>
    <row r="1088" customFormat="true" customHeight="true" spans="2:4">
      <c r="B1088" s="208"/>
      <c r="C1088" s="208"/>
      <c r="D1088" s="208"/>
    </row>
    <row r="1089" customFormat="true" customHeight="true" spans="2:4">
      <c r="B1089" s="208"/>
      <c r="C1089" s="208"/>
      <c r="D1089" s="208"/>
    </row>
    <row r="1090" customFormat="true" customHeight="true" spans="2:4">
      <c r="B1090" s="208"/>
      <c r="C1090" s="208"/>
      <c r="D1090" s="208"/>
    </row>
    <row r="1091" customFormat="true" customHeight="true" spans="2:4">
      <c r="B1091" s="208"/>
      <c r="C1091" s="208"/>
      <c r="D1091" s="208"/>
    </row>
    <row r="1092" customFormat="true" customHeight="true" spans="2:4">
      <c r="B1092" s="208"/>
      <c r="C1092" s="208"/>
      <c r="D1092" s="208"/>
    </row>
    <row r="1093" customFormat="true" customHeight="true" spans="2:4">
      <c r="B1093" s="208"/>
      <c r="C1093" s="208"/>
      <c r="D1093" s="208"/>
    </row>
    <row r="1094" customFormat="true" customHeight="true" spans="2:4">
      <c r="B1094" s="208"/>
      <c r="C1094" s="208"/>
      <c r="D1094" s="208"/>
    </row>
    <row r="1095" customFormat="true" customHeight="true" spans="2:4">
      <c r="B1095" s="208"/>
      <c r="C1095" s="208"/>
      <c r="D1095" s="208"/>
    </row>
    <row r="1096" customFormat="true" customHeight="true" spans="2:4">
      <c r="B1096" s="208"/>
      <c r="C1096" s="208"/>
      <c r="D1096" s="208"/>
    </row>
    <row r="1097" customFormat="true" customHeight="true" spans="2:4">
      <c r="B1097" s="208"/>
      <c r="C1097" s="208"/>
      <c r="D1097" s="208"/>
    </row>
    <row r="1098" customFormat="true" customHeight="true" spans="2:4">
      <c r="B1098" s="208"/>
      <c r="C1098" s="208"/>
      <c r="D1098" s="208"/>
    </row>
    <row r="1099" customFormat="true" customHeight="true" spans="2:4">
      <c r="B1099" s="208"/>
      <c r="C1099" s="208"/>
      <c r="D1099" s="208"/>
    </row>
    <row r="1100" customFormat="true" customHeight="true" spans="2:4">
      <c r="B1100" s="208"/>
      <c r="C1100" s="208"/>
      <c r="D1100" s="208"/>
    </row>
    <row r="1101" customFormat="true" customHeight="true" spans="2:4">
      <c r="B1101" s="208"/>
      <c r="C1101" s="208"/>
      <c r="D1101" s="208"/>
    </row>
    <row r="1102" customFormat="true" customHeight="true" spans="2:4">
      <c r="B1102" s="208"/>
      <c r="C1102" s="208"/>
      <c r="D1102" s="208"/>
    </row>
    <row r="1103" customFormat="true" customHeight="true" spans="2:4">
      <c r="B1103" s="208"/>
      <c r="C1103" s="208"/>
      <c r="D1103" s="208"/>
    </row>
    <row r="1104" customFormat="true" customHeight="true" spans="2:4">
      <c r="B1104" s="208"/>
      <c r="C1104" s="208"/>
      <c r="D1104" s="208"/>
    </row>
    <row r="1105" customFormat="true" customHeight="true" spans="2:4">
      <c r="B1105" s="208"/>
      <c r="C1105" s="208"/>
      <c r="D1105" s="208"/>
    </row>
    <row r="1106" customFormat="true" customHeight="true" spans="2:4">
      <c r="B1106" s="208"/>
      <c r="C1106" s="208"/>
      <c r="D1106" s="208"/>
    </row>
    <row r="1107" customFormat="true" customHeight="true" spans="2:4">
      <c r="B1107" s="208"/>
      <c r="C1107" s="208"/>
      <c r="D1107" s="208"/>
    </row>
    <row r="1108" customFormat="true" customHeight="true" spans="2:4">
      <c r="B1108" s="208"/>
      <c r="C1108" s="208"/>
      <c r="D1108" s="208"/>
    </row>
    <row r="1109" customFormat="true" customHeight="true" spans="2:4">
      <c r="B1109" s="208"/>
      <c r="C1109" s="208"/>
      <c r="D1109" s="208"/>
    </row>
    <row r="1110" customFormat="true" customHeight="true" spans="2:4">
      <c r="B1110" s="208"/>
      <c r="C1110" s="208"/>
      <c r="D1110" s="208"/>
    </row>
    <row r="1111" customFormat="true" customHeight="true" spans="2:4">
      <c r="B1111" s="208"/>
      <c r="C1111" s="208"/>
      <c r="D1111" s="208"/>
    </row>
    <row r="1112" customFormat="true" customHeight="true" spans="2:4">
      <c r="B1112" s="208"/>
      <c r="C1112" s="208"/>
      <c r="D1112" s="208"/>
    </row>
    <row r="1113" customFormat="true" customHeight="true" spans="2:4">
      <c r="B1113" s="208"/>
      <c r="C1113" s="208"/>
      <c r="D1113" s="208"/>
    </row>
    <row r="1114" customFormat="true" customHeight="true" spans="2:4">
      <c r="B1114" s="208"/>
      <c r="C1114" s="208"/>
      <c r="D1114" s="208"/>
    </row>
    <row r="1115" customFormat="true" customHeight="true" spans="2:4">
      <c r="B1115" s="208"/>
      <c r="C1115" s="208"/>
      <c r="D1115" s="208"/>
    </row>
    <row r="1116" customFormat="true" customHeight="true" spans="2:4">
      <c r="B1116" s="208"/>
      <c r="C1116" s="208"/>
      <c r="D1116" s="208"/>
    </row>
    <row r="1117" customFormat="true" customHeight="true" spans="2:4">
      <c r="B1117" s="208"/>
      <c r="C1117" s="208"/>
      <c r="D1117" s="208"/>
    </row>
    <row r="1118" customFormat="true" customHeight="true" spans="2:4">
      <c r="B1118" s="208"/>
      <c r="C1118" s="208"/>
      <c r="D1118" s="208"/>
    </row>
    <row r="1119" customFormat="true" customHeight="true" spans="2:4">
      <c r="B1119" s="208"/>
      <c r="C1119" s="208"/>
      <c r="D1119" s="208"/>
    </row>
    <row r="1120" customFormat="true" customHeight="true" spans="2:4">
      <c r="B1120" s="208"/>
      <c r="C1120" s="208"/>
      <c r="D1120" s="208"/>
    </row>
    <row r="1121" customFormat="true" customHeight="true" spans="2:4">
      <c r="B1121" s="208"/>
      <c r="C1121" s="208"/>
      <c r="D1121" s="208"/>
    </row>
    <row r="1122" customFormat="true" customHeight="true" spans="2:4">
      <c r="B1122" s="208"/>
      <c r="C1122" s="208"/>
      <c r="D1122" s="208"/>
    </row>
    <row r="1123" customFormat="true" customHeight="true" spans="2:4">
      <c r="B1123" s="208"/>
      <c r="C1123" s="208"/>
      <c r="D1123" s="208"/>
    </row>
    <row r="1124" customFormat="true" customHeight="true" spans="2:4">
      <c r="B1124" s="208"/>
      <c r="C1124" s="208"/>
      <c r="D1124" s="208"/>
    </row>
    <row r="1125" customFormat="true" customHeight="true" spans="2:4">
      <c r="B1125" s="208"/>
      <c r="C1125" s="208"/>
      <c r="D1125" s="208"/>
    </row>
    <row r="1126" customFormat="true" customHeight="true" spans="2:4">
      <c r="B1126" s="208"/>
      <c r="C1126" s="208"/>
      <c r="D1126" s="208"/>
    </row>
    <row r="1127" customFormat="true" customHeight="true" spans="2:4">
      <c r="B1127" s="208"/>
      <c r="C1127" s="208"/>
      <c r="D1127" s="208"/>
    </row>
    <row r="1128" customFormat="true" customHeight="true" spans="2:4">
      <c r="B1128" s="208"/>
      <c r="C1128" s="208"/>
      <c r="D1128" s="208"/>
    </row>
    <row r="1129" customFormat="true" customHeight="true" spans="2:4">
      <c r="B1129" s="208"/>
      <c r="C1129" s="208"/>
      <c r="D1129" s="208"/>
    </row>
    <row r="1130" customFormat="true" customHeight="true" spans="2:4">
      <c r="B1130" s="208"/>
      <c r="C1130" s="208"/>
      <c r="D1130" s="208"/>
    </row>
    <row r="1131" customFormat="true" customHeight="true" spans="2:4">
      <c r="B1131" s="208"/>
      <c r="C1131" s="208"/>
      <c r="D1131" s="208"/>
    </row>
    <row r="1132" customFormat="true" customHeight="true" spans="2:4">
      <c r="B1132" s="208"/>
      <c r="C1132" s="208"/>
      <c r="D1132" s="208"/>
    </row>
    <row r="1133" customFormat="true" customHeight="true" spans="2:4">
      <c r="B1133" s="208"/>
      <c r="C1133" s="208"/>
      <c r="D1133" s="208"/>
    </row>
    <row r="1134" customFormat="true" customHeight="true" spans="2:4">
      <c r="B1134" s="208"/>
      <c r="C1134" s="208"/>
      <c r="D1134" s="208"/>
    </row>
    <row r="1135" customFormat="true" customHeight="true" spans="2:4">
      <c r="B1135" s="208"/>
      <c r="C1135" s="208"/>
      <c r="D1135" s="208"/>
    </row>
    <row r="1136" customFormat="true" customHeight="true" spans="2:4">
      <c r="B1136" s="208"/>
      <c r="C1136" s="208"/>
      <c r="D1136" s="208"/>
    </row>
    <row r="1137" customFormat="true" customHeight="true" spans="2:4">
      <c r="B1137" s="208"/>
      <c r="C1137" s="208"/>
      <c r="D1137" s="208"/>
    </row>
    <row r="1138" customFormat="true" customHeight="true" spans="2:4">
      <c r="B1138" s="208"/>
      <c r="C1138" s="208"/>
      <c r="D1138" s="208"/>
    </row>
    <row r="1139" customFormat="true" customHeight="true" spans="2:4">
      <c r="B1139" s="208"/>
      <c r="C1139" s="208"/>
      <c r="D1139" s="208"/>
    </row>
    <row r="1140" customFormat="true" customHeight="true" spans="2:4">
      <c r="B1140" s="208"/>
      <c r="C1140" s="208"/>
      <c r="D1140" s="208"/>
    </row>
    <row r="1141" customFormat="true" customHeight="true" spans="2:4">
      <c r="B1141" s="208"/>
      <c r="C1141" s="208"/>
      <c r="D1141" s="208"/>
    </row>
    <row r="1142" customFormat="true" customHeight="true" spans="2:4">
      <c r="B1142" s="208"/>
      <c r="C1142" s="208"/>
      <c r="D1142" s="208"/>
    </row>
    <row r="1143" customFormat="true" customHeight="true" spans="2:4">
      <c r="B1143" s="208"/>
      <c r="C1143" s="208"/>
      <c r="D1143" s="208"/>
    </row>
    <row r="1144" customFormat="true" customHeight="true" spans="2:4">
      <c r="B1144" s="208"/>
      <c r="C1144" s="208"/>
      <c r="D1144" s="208"/>
    </row>
    <row r="1145" customFormat="true" customHeight="true" spans="2:4">
      <c r="B1145" s="208"/>
      <c r="C1145" s="208"/>
      <c r="D1145" s="208"/>
    </row>
    <row r="1146" customFormat="true" customHeight="true" spans="2:4">
      <c r="B1146" s="208"/>
      <c r="C1146" s="208"/>
      <c r="D1146" s="208"/>
    </row>
    <row r="1147" customFormat="true" customHeight="true" spans="2:4">
      <c r="B1147" s="208"/>
      <c r="C1147" s="208"/>
      <c r="D1147" s="208"/>
    </row>
    <row r="1148" customFormat="true" customHeight="true" spans="2:4">
      <c r="B1148" s="208"/>
      <c r="C1148" s="208"/>
      <c r="D1148" s="208"/>
    </row>
    <row r="1149" customFormat="true" customHeight="true" spans="2:4">
      <c r="B1149" s="208"/>
      <c r="C1149" s="208"/>
      <c r="D1149" s="208"/>
    </row>
    <row r="1150" customFormat="true" customHeight="true" spans="2:4">
      <c r="B1150" s="208"/>
      <c r="C1150" s="208"/>
      <c r="D1150" s="208"/>
    </row>
    <row r="1151" customFormat="true" customHeight="true" spans="2:4">
      <c r="B1151" s="208"/>
      <c r="C1151" s="208"/>
      <c r="D1151" s="208"/>
    </row>
    <row r="1152" customFormat="true" customHeight="true" spans="2:4">
      <c r="B1152" s="208"/>
      <c r="C1152" s="208"/>
      <c r="D1152" s="208"/>
    </row>
    <row r="1153" customFormat="true" customHeight="true" spans="2:4">
      <c r="B1153" s="208"/>
      <c r="C1153" s="208"/>
      <c r="D1153" s="208"/>
    </row>
    <row r="1154" customFormat="true" customHeight="true" spans="2:4">
      <c r="B1154" s="208"/>
      <c r="C1154" s="208"/>
      <c r="D1154" s="208"/>
    </row>
    <row r="1155" customFormat="true" customHeight="true" spans="2:4">
      <c r="B1155" s="208"/>
      <c r="C1155" s="208"/>
      <c r="D1155" s="208"/>
    </row>
    <row r="1156" customFormat="true" customHeight="true" spans="2:4">
      <c r="B1156" s="208"/>
      <c r="C1156" s="208"/>
      <c r="D1156" s="208"/>
    </row>
    <row r="1157" customFormat="true" customHeight="true" spans="2:4">
      <c r="B1157" s="208"/>
      <c r="C1157" s="208"/>
      <c r="D1157" s="208"/>
    </row>
    <row r="1158" customFormat="true" customHeight="true" spans="2:4">
      <c r="B1158" s="208"/>
      <c r="C1158" s="208"/>
      <c r="D1158" s="208"/>
    </row>
    <row r="1159" customFormat="true" customHeight="true" spans="2:4">
      <c r="B1159" s="208"/>
      <c r="C1159" s="208"/>
      <c r="D1159" s="208"/>
    </row>
    <row r="1160" customFormat="true" customHeight="true" spans="2:4">
      <c r="B1160" s="208"/>
      <c r="C1160" s="208"/>
      <c r="D1160" s="208"/>
    </row>
    <row r="1161" customFormat="true" customHeight="true" spans="2:4">
      <c r="B1161" s="208"/>
      <c r="C1161" s="208"/>
      <c r="D1161" s="208"/>
    </row>
    <row r="1162" customFormat="true" customHeight="true" spans="2:4">
      <c r="B1162" s="208"/>
      <c r="C1162" s="208"/>
      <c r="D1162" s="208"/>
    </row>
    <row r="1163" customFormat="true" customHeight="true" spans="2:4">
      <c r="B1163" s="208"/>
      <c r="C1163" s="208"/>
      <c r="D1163" s="208"/>
    </row>
    <row r="1164" customFormat="true" customHeight="true" spans="2:4">
      <c r="B1164" s="208"/>
      <c r="C1164" s="208"/>
      <c r="D1164" s="208"/>
    </row>
    <row r="1165" customFormat="true" customHeight="true" spans="2:4">
      <c r="B1165" s="208"/>
      <c r="C1165" s="208"/>
      <c r="D1165" s="208"/>
    </row>
    <row r="1166" customFormat="true" customHeight="true" spans="2:4">
      <c r="B1166" s="208"/>
      <c r="C1166" s="208"/>
      <c r="D1166" s="208"/>
    </row>
    <row r="1167" customFormat="true" customHeight="true" spans="2:4">
      <c r="B1167" s="208"/>
      <c r="C1167" s="208"/>
      <c r="D1167" s="208"/>
    </row>
    <row r="1168" customFormat="true" customHeight="true" spans="2:4">
      <c r="B1168" s="208"/>
      <c r="C1168" s="208"/>
      <c r="D1168" s="208"/>
    </row>
    <row r="1169" customFormat="true" customHeight="true" spans="2:4">
      <c r="B1169" s="208"/>
      <c r="C1169" s="208"/>
      <c r="D1169" s="208"/>
    </row>
    <row r="1170" customFormat="true" customHeight="true" spans="2:4">
      <c r="B1170" s="208"/>
      <c r="C1170" s="208"/>
      <c r="D1170" s="208"/>
    </row>
    <row r="1171" customFormat="true" customHeight="true" spans="2:4">
      <c r="B1171" s="208"/>
      <c r="C1171" s="208"/>
      <c r="D1171" s="208"/>
    </row>
    <row r="1172" customFormat="true" customHeight="true" spans="2:4">
      <c r="B1172" s="208"/>
      <c r="C1172" s="208"/>
      <c r="D1172" s="208"/>
    </row>
    <row r="1173" customFormat="true" customHeight="true" spans="2:4">
      <c r="B1173" s="208"/>
      <c r="C1173" s="208"/>
      <c r="D1173" s="208"/>
    </row>
    <row r="1174" customFormat="true" customHeight="true" spans="2:4">
      <c r="B1174" s="208"/>
      <c r="C1174" s="208"/>
      <c r="D1174" s="208"/>
    </row>
    <row r="1175" customFormat="true" customHeight="true" spans="2:4">
      <c r="B1175" s="208"/>
      <c r="C1175" s="208"/>
      <c r="D1175" s="208"/>
    </row>
    <row r="1176" customFormat="true" customHeight="true" spans="2:4">
      <c r="B1176" s="208"/>
      <c r="C1176" s="208"/>
      <c r="D1176" s="208"/>
    </row>
    <row r="1177" customFormat="true" customHeight="true" spans="2:4">
      <c r="B1177" s="208"/>
      <c r="C1177" s="208"/>
      <c r="D1177" s="208"/>
    </row>
    <row r="1178" customFormat="true" customHeight="true" spans="2:4">
      <c r="B1178" s="208"/>
      <c r="C1178" s="208"/>
      <c r="D1178" s="208"/>
    </row>
    <row r="1179" customFormat="true" customHeight="true" spans="2:4">
      <c r="B1179" s="208"/>
      <c r="C1179" s="208"/>
      <c r="D1179" s="208"/>
    </row>
    <row r="1180" customFormat="true" customHeight="true" spans="2:4">
      <c r="B1180" s="208"/>
      <c r="C1180" s="208"/>
      <c r="D1180" s="208"/>
    </row>
    <row r="1181" customFormat="true" customHeight="true" spans="2:4">
      <c r="B1181" s="208"/>
      <c r="C1181" s="208"/>
      <c r="D1181" s="208"/>
    </row>
    <row r="1182" customFormat="true" customHeight="true" spans="2:4">
      <c r="B1182" s="208"/>
      <c r="C1182" s="208"/>
      <c r="D1182" s="208"/>
    </row>
    <row r="1183" customFormat="true" customHeight="true" spans="2:4">
      <c r="B1183" s="208"/>
      <c r="C1183" s="208"/>
      <c r="D1183" s="208"/>
    </row>
    <row r="1184" customFormat="true" customHeight="true" spans="2:4">
      <c r="B1184" s="208"/>
      <c r="C1184" s="208"/>
      <c r="D1184" s="208"/>
    </row>
    <row r="1185" customFormat="true" customHeight="true" spans="2:4">
      <c r="B1185" s="208"/>
      <c r="C1185" s="208"/>
      <c r="D1185" s="208"/>
    </row>
    <row r="1186" customFormat="true" customHeight="true" spans="2:4">
      <c r="B1186" s="208"/>
      <c r="C1186" s="208"/>
      <c r="D1186" s="208"/>
    </row>
    <row r="1187" customFormat="true" customHeight="true" spans="2:4">
      <c r="B1187" s="208"/>
      <c r="C1187" s="208"/>
      <c r="D1187" s="208"/>
    </row>
    <row r="1188" customFormat="true" customHeight="true" spans="2:4">
      <c r="B1188" s="208"/>
      <c r="C1188" s="208"/>
      <c r="D1188" s="208"/>
    </row>
    <row r="1189" customFormat="true" customHeight="true" spans="2:4">
      <c r="B1189" s="208"/>
      <c r="C1189" s="208"/>
      <c r="D1189" s="208"/>
    </row>
    <row r="1190" customFormat="true" customHeight="true" spans="2:4">
      <c r="B1190" s="208"/>
      <c r="C1190" s="208"/>
      <c r="D1190" s="208"/>
    </row>
    <row r="1191" customFormat="true" customHeight="true" spans="2:4">
      <c r="B1191" s="208"/>
      <c r="C1191" s="208"/>
      <c r="D1191" s="208"/>
    </row>
    <row r="1192" customFormat="true" customHeight="true" spans="2:4">
      <c r="B1192" s="208"/>
      <c r="C1192" s="208"/>
      <c r="D1192" s="208"/>
    </row>
    <row r="1193" customFormat="true" customHeight="true" spans="2:4">
      <c r="B1193" s="208"/>
      <c r="C1193" s="208"/>
      <c r="D1193" s="208"/>
    </row>
    <row r="1194" customFormat="true" customHeight="true" spans="2:4">
      <c r="B1194" s="208"/>
      <c r="C1194" s="208"/>
      <c r="D1194" s="208"/>
    </row>
    <row r="1195" customFormat="true" customHeight="true" spans="2:4">
      <c r="B1195" s="208"/>
      <c r="C1195" s="208"/>
      <c r="D1195" s="208"/>
    </row>
    <row r="1196" customFormat="true" customHeight="true" spans="2:4">
      <c r="B1196" s="208"/>
      <c r="C1196" s="208"/>
      <c r="D1196" s="208"/>
    </row>
    <row r="1197" customFormat="true" customHeight="true" spans="2:4">
      <c r="B1197" s="208"/>
      <c r="C1197" s="208"/>
      <c r="D1197" s="208"/>
    </row>
    <row r="1198" customFormat="true" customHeight="true" spans="2:4">
      <c r="B1198" s="208"/>
      <c r="C1198" s="208"/>
      <c r="D1198" s="208"/>
    </row>
    <row r="1199" customFormat="true" customHeight="true" spans="2:4">
      <c r="B1199" s="208"/>
      <c r="C1199" s="208"/>
      <c r="D1199" s="208"/>
    </row>
    <row r="1200" customFormat="true" customHeight="true" spans="2:4">
      <c r="B1200" s="208"/>
      <c r="C1200" s="208"/>
      <c r="D1200" s="208"/>
    </row>
    <row r="1201" customFormat="true" customHeight="true" spans="2:4">
      <c r="B1201" s="208"/>
      <c r="C1201" s="208"/>
      <c r="D1201" s="208"/>
    </row>
    <row r="1202" customFormat="true" customHeight="true" spans="2:4">
      <c r="B1202" s="208"/>
      <c r="C1202" s="208"/>
      <c r="D1202" s="208"/>
    </row>
    <row r="1203" customFormat="true" customHeight="true" spans="2:4">
      <c r="B1203" s="208"/>
      <c r="C1203" s="208"/>
      <c r="D1203" s="208"/>
    </row>
    <row r="1204" customFormat="true" customHeight="true" spans="2:4">
      <c r="B1204" s="208"/>
      <c r="C1204" s="208"/>
      <c r="D1204" s="208"/>
    </row>
    <row r="1205" customFormat="true" customHeight="true" spans="2:4">
      <c r="B1205" s="208"/>
      <c r="C1205" s="208"/>
      <c r="D1205" s="208"/>
    </row>
    <row r="1206" customFormat="true" customHeight="true" spans="2:4">
      <c r="B1206" s="208"/>
      <c r="C1206" s="208"/>
      <c r="D1206" s="208"/>
    </row>
    <row r="1207" customFormat="true" customHeight="true" spans="2:4">
      <c r="B1207" s="208"/>
      <c r="C1207" s="208"/>
      <c r="D1207" s="208"/>
    </row>
    <row r="1208" customFormat="true" customHeight="true" spans="2:4">
      <c r="B1208" s="208"/>
      <c r="C1208" s="208"/>
      <c r="D1208" s="208"/>
    </row>
    <row r="1209" customFormat="true" customHeight="true" spans="2:4">
      <c r="B1209" s="208"/>
      <c r="C1209" s="208"/>
      <c r="D1209" s="208"/>
    </row>
    <row r="1210" customFormat="true" customHeight="true" spans="2:4">
      <c r="B1210" s="208"/>
      <c r="C1210" s="208"/>
      <c r="D1210" s="208"/>
    </row>
    <row r="1211" customFormat="true" customHeight="true" spans="2:4">
      <c r="B1211" s="208"/>
      <c r="C1211" s="208"/>
      <c r="D1211" s="208"/>
    </row>
    <row r="1212" customFormat="true" customHeight="true" spans="2:4">
      <c r="B1212" s="208"/>
      <c r="C1212" s="208"/>
      <c r="D1212" s="208"/>
    </row>
    <row r="1213" customFormat="true" customHeight="true" spans="2:4">
      <c r="B1213" s="208"/>
      <c r="C1213" s="208"/>
      <c r="D1213" s="208"/>
    </row>
    <row r="1214" customFormat="true" customHeight="true" spans="2:4">
      <c r="B1214" s="208"/>
      <c r="C1214" s="208"/>
      <c r="D1214" s="208"/>
    </row>
    <row r="1215" customFormat="true" customHeight="true" spans="2:4">
      <c r="B1215" s="208"/>
      <c r="C1215" s="208"/>
      <c r="D1215" s="208"/>
    </row>
    <row r="1216" customFormat="true" customHeight="true" spans="2:4">
      <c r="B1216" s="208"/>
      <c r="C1216" s="208"/>
      <c r="D1216" s="208"/>
    </row>
    <row r="1217" customFormat="true" customHeight="true" spans="2:4">
      <c r="B1217" s="208"/>
      <c r="C1217" s="208"/>
      <c r="D1217" s="208"/>
    </row>
    <row r="1218" customFormat="true" customHeight="true" spans="2:4">
      <c r="B1218" s="208"/>
      <c r="C1218" s="208"/>
      <c r="D1218" s="208"/>
    </row>
    <row r="1219" customFormat="true" customHeight="true" spans="2:4">
      <c r="B1219" s="208"/>
      <c r="C1219" s="208"/>
      <c r="D1219" s="208"/>
    </row>
    <row r="1220" customFormat="true" customHeight="true" spans="2:4">
      <c r="B1220" s="208"/>
      <c r="C1220" s="208"/>
      <c r="D1220" s="208"/>
    </row>
    <row r="1221" customFormat="true" customHeight="true" spans="2:4">
      <c r="B1221" s="208"/>
      <c r="C1221" s="208"/>
      <c r="D1221" s="208"/>
    </row>
    <row r="1222" customFormat="true" customHeight="true" spans="2:4">
      <c r="B1222" s="208"/>
      <c r="C1222" s="208"/>
      <c r="D1222" s="208"/>
    </row>
    <row r="1223" customFormat="true" customHeight="true" spans="2:4">
      <c r="B1223" s="208"/>
      <c r="C1223" s="208"/>
      <c r="D1223" s="208"/>
    </row>
    <row r="1224" customFormat="true" customHeight="true" spans="2:4">
      <c r="B1224" s="208"/>
      <c r="C1224" s="208"/>
      <c r="D1224" s="208"/>
    </row>
    <row r="1225" customFormat="true" customHeight="true" spans="2:4">
      <c r="B1225" s="208"/>
      <c r="C1225" s="208"/>
      <c r="D1225" s="208"/>
    </row>
    <row r="1226" customFormat="true" customHeight="true" spans="2:4">
      <c r="B1226" s="208"/>
      <c r="C1226" s="208"/>
      <c r="D1226" s="208"/>
    </row>
    <row r="1227" customFormat="true" customHeight="true" spans="2:4">
      <c r="B1227" s="208"/>
      <c r="C1227" s="208"/>
      <c r="D1227" s="208"/>
    </row>
    <row r="1228" customFormat="true" customHeight="true" spans="2:4">
      <c r="B1228" s="208"/>
      <c r="C1228" s="208"/>
      <c r="D1228" s="208"/>
    </row>
    <row r="1229" customFormat="true" customHeight="true" spans="2:4">
      <c r="B1229" s="208"/>
      <c r="C1229" s="208"/>
      <c r="D1229" s="208"/>
    </row>
    <row r="1230" customFormat="true" customHeight="true" spans="2:4">
      <c r="B1230" s="208"/>
      <c r="C1230" s="208"/>
      <c r="D1230" s="208"/>
    </row>
    <row r="1231" customFormat="true" customHeight="true" spans="2:4">
      <c r="B1231" s="208"/>
      <c r="C1231" s="208"/>
      <c r="D1231" s="208"/>
    </row>
    <row r="1232" customFormat="true" customHeight="true" spans="2:4">
      <c r="B1232" s="208"/>
      <c r="C1232" s="208"/>
      <c r="D1232" s="208"/>
    </row>
    <row r="1233" customFormat="true" customHeight="true" spans="2:4">
      <c r="B1233" s="208"/>
      <c r="C1233" s="208"/>
      <c r="D1233" s="208"/>
    </row>
    <row r="1234" customFormat="true" customHeight="true" spans="2:4">
      <c r="B1234" s="208"/>
      <c r="C1234" s="208"/>
      <c r="D1234" s="208"/>
    </row>
    <row r="1235" customFormat="true" customHeight="true" spans="2:4">
      <c r="B1235" s="208"/>
      <c r="C1235" s="208"/>
      <c r="D1235" s="208"/>
    </row>
    <row r="1236" customFormat="true" customHeight="true" spans="2:4">
      <c r="B1236" s="208"/>
      <c r="C1236" s="208"/>
      <c r="D1236" s="208"/>
    </row>
    <row r="1237" customFormat="true" customHeight="true" spans="2:4">
      <c r="B1237" s="208"/>
      <c r="C1237" s="208"/>
      <c r="D1237" s="208"/>
    </row>
    <row r="1238" customFormat="true" customHeight="true" spans="2:4">
      <c r="B1238" s="208"/>
      <c r="C1238" s="208"/>
      <c r="D1238" s="208"/>
    </row>
    <row r="1239" customFormat="true" customHeight="true" spans="2:4">
      <c r="B1239" s="208"/>
      <c r="C1239" s="208"/>
      <c r="D1239" s="208"/>
    </row>
    <row r="1240" customFormat="true" customHeight="true" spans="2:4">
      <c r="B1240" s="208"/>
      <c r="C1240" s="208"/>
      <c r="D1240" s="208"/>
    </row>
    <row r="1241" customFormat="true" customHeight="true" spans="2:4">
      <c r="B1241" s="208"/>
      <c r="C1241" s="208"/>
      <c r="D1241" s="208"/>
    </row>
    <row r="1242" customFormat="true" customHeight="true" spans="2:4">
      <c r="B1242" s="208"/>
      <c r="C1242" s="208"/>
      <c r="D1242" s="208"/>
    </row>
    <row r="1243" customFormat="true" customHeight="true" spans="2:4">
      <c r="B1243" s="208"/>
      <c r="C1243" s="208"/>
      <c r="D1243" s="208"/>
    </row>
    <row r="1244" customFormat="true" customHeight="true" spans="2:4">
      <c r="B1244" s="208"/>
      <c r="C1244" s="208"/>
      <c r="D1244" s="208"/>
    </row>
    <row r="1245" customFormat="true" customHeight="true" spans="2:4">
      <c r="B1245" s="208"/>
      <c r="C1245" s="208"/>
      <c r="D1245" s="208"/>
    </row>
    <row r="1246" customFormat="true" customHeight="true" spans="2:4">
      <c r="B1246" s="208"/>
      <c r="C1246" s="208"/>
      <c r="D1246" s="208"/>
    </row>
    <row r="1247" customFormat="true" customHeight="true" spans="2:4">
      <c r="B1247" s="208"/>
      <c r="C1247" s="208"/>
      <c r="D1247" s="208"/>
    </row>
    <row r="1248" customFormat="true" customHeight="true" spans="2:4">
      <c r="B1248" s="208"/>
      <c r="C1248" s="208"/>
      <c r="D1248" s="208"/>
    </row>
    <row r="1249" customFormat="true" customHeight="true" spans="2:4">
      <c r="B1249" s="208"/>
      <c r="C1249" s="208"/>
      <c r="D1249" s="208"/>
    </row>
    <row r="1250" customFormat="true" customHeight="true" spans="2:4">
      <c r="B1250" s="208"/>
      <c r="C1250" s="208"/>
      <c r="D1250" s="208"/>
    </row>
    <row r="1251" customFormat="true" customHeight="true" spans="2:4">
      <c r="B1251" s="208"/>
      <c r="C1251" s="208"/>
      <c r="D1251" s="208"/>
    </row>
    <row r="1252" customFormat="true" customHeight="true" spans="2:4">
      <c r="B1252" s="208"/>
      <c r="C1252" s="208"/>
      <c r="D1252" s="208"/>
    </row>
    <row r="1253" customFormat="true" customHeight="true" spans="2:4">
      <c r="B1253" s="208"/>
      <c r="C1253" s="208"/>
      <c r="D1253" s="208"/>
    </row>
    <row r="1254" customFormat="true" customHeight="true" spans="2:4">
      <c r="B1254" s="208"/>
      <c r="C1254" s="208"/>
      <c r="D1254" s="208"/>
    </row>
    <row r="1255" customFormat="true" customHeight="true" spans="2:4">
      <c r="B1255" s="208"/>
      <c r="C1255" s="208"/>
      <c r="D1255" s="208"/>
    </row>
    <row r="1256" customFormat="true" customHeight="true" spans="2:4">
      <c r="B1256" s="208"/>
      <c r="C1256" s="208"/>
      <c r="D1256" s="208"/>
    </row>
    <row r="1257" customFormat="true" customHeight="true" spans="2:4">
      <c r="B1257" s="208"/>
      <c r="C1257" s="208"/>
      <c r="D1257" s="208"/>
    </row>
    <row r="1258" customFormat="true" customHeight="true" spans="2:4">
      <c r="B1258" s="208"/>
      <c r="C1258" s="208"/>
      <c r="D1258" s="208"/>
    </row>
    <row r="1259" customFormat="true" customHeight="true" spans="2:4">
      <c r="B1259" s="208"/>
      <c r="C1259" s="208"/>
      <c r="D1259" s="208"/>
    </row>
    <row r="1260" customFormat="true" customHeight="true" spans="2:4">
      <c r="B1260" s="208"/>
      <c r="C1260" s="208"/>
      <c r="D1260" s="208"/>
    </row>
    <row r="1261" customFormat="true" customHeight="true" spans="2:4">
      <c r="B1261" s="208"/>
      <c r="C1261" s="208"/>
      <c r="D1261" s="208"/>
    </row>
    <row r="1262" customFormat="true" customHeight="true" spans="2:4">
      <c r="B1262" s="208"/>
      <c r="C1262" s="208"/>
      <c r="D1262" s="208"/>
    </row>
    <row r="1263" customFormat="true" customHeight="true" spans="2:4">
      <c r="B1263" s="208"/>
      <c r="C1263" s="208"/>
      <c r="D1263" s="208"/>
    </row>
    <row r="1264" customFormat="true" customHeight="true" spans="2:4">
      <c r="B1264" s="208"/>
      <c r="C1264" s="208"/>
      <c r="D1264" s="208"/>
    </row>
    <row r="1265" customFormat="true" customHeight="true" spans="2:4">
      <c r="B1265" s="208"/>
      <c r="C1265" s="208"/>
      <c r="D1265" s="208"/>
    </row>
    <row r="1266" customFormat="true" customHeight="true" spans="2:4">
      <c r="B1266" s="208"/>
      <c r="C1266" s="208"/>
      <c r="D1266" s="208"/>
    </row>
    <row r="1267" customFormat="true" customHeight="true" spans="2:4">
      <c r="B1267" s="208"/>
      <c r="C1267" s="208"/>
      <c r="D1267" s="208"/>
    </row>
    <row r="1268" customFormat="true" customHeight="true" spans="2:4">
      <c r="B1268" s="208"/>
      <c r="C1268" s="208"/>
      <c r="D1268" s="208"/>
    </row>
    <row r="1269" customFormat="true" customHeight="true" spans="2:4">
      <c r="B1269" s="208"/>
      <c r="C1269" s="208"/>
      <c r="D1269" s="208"/>
    </row>
    <row r="1270" customFormat="true" customHeight="true" spans="2:4">
      <c r="B1270" s="208"/>
      <c r="C1270" s="208"/>
      <c r="D1270" s="208"/>
    </row>
    <row r="1271" customFormat="true" customHeight="true" spans="2:4">
      <c r="B1271" s="208"/>
      <c r="C1271" s="208"/>
      <c r="D1271" s="208"/>
    </row>
    <row r="1272" customFormat="true" customHeight="true" spans="2:4">
      <c r="B1272" s="208"/>
      <c r="C1272" s="208"/>
      <c r="D1272" s="208"/>
    </row>
    <row r="1273" customFormat="true" customHeight="true" spans="2:4">
      <c r="B1273" s="208"/>
      <c r="C1273" s="208"/>
      <c r="D1273" s="208"/>
    </row>
    <row r="1274" customFormat="true" customHeight="true" spans="2:4">
      <c r="B1274" s="208"/>
      <c r="C1274" s="208"/>
      <c r="D1274" s="208"/>
    </row>
    <row r="1275" customFormat="true" customHeight="true" spans="2:4">
      <c r="B1275" s="208"/>
      <c r="C1275" s="208"/>
      <c r="D1275" s="208"/>
    </row>
    <row r="1276" customFormat="true" customHeight="true" spans="2:4">
      <c r="B1276" s="208"/>
      <c r="C1276" s="208"/>
      <c r="D1276" s="208"/>
    </row>
    <row r="1277" customFormat="true" customHeight="true" spans="2:4">
      <c r="B1277" s="208"/>
      <c r="C1277" s="208"/>
      <c r="D1277" s="208"/>
    </row>
    <row r="1278" customFormat="true" customHeight="true" spans="2:4">
      <c r="B1278" s="208"/>
      <c r="C1278" s="208"/>
      <c r="D1278" s="208"/>
    </row>
    <row r="1279" customFormat="true" customHeight="true" spans="2:4">
      <c r="B1279" s="208"/>
      <c r="C1279" s="208"/>
      <c r="D1279" s="208"/>
    </row>
    <row r="1280" customFormat="true" customHeight="true" spans="2:4">
      <c r="B1280" s="208"/>
      <c r="C1280" s="208"/>
      <c r="D1280" s="208"/>
    </row>
    <row r="1281" customFormat="true" customHeight="true" spans="2:4">
      <c r="B1281" s="208"/>
      <c r="C1281" s="208"/>
      <c r="D1281" s="208"/>
    </row>
    <row r="1282" customFormat="true" customHeight="true" spans="2:4">
      <c r="B1282" s="208"/>
      <c r="C1282" s="208"/>
      <c r="D1282" s="208"/>
    </row>
    <row r="1283" customFormat="true" customHeight="true" spans="2:4">
      <c r="B1283" s="208"/>
      <c r="C1283" s="208"/>
      <c r="D1283" s="208"/>
    </row>
    <row r="1284" customFormat="true" customHeight="true" spans="2:4">
      <c r="B1284" s="208"/>
      <c r="C1284" s="208"/>
      <c r="D1284" s="208"/>
    </row>
    <row r="1285" customFormat="true" customHeight="true" spans="2:4">
      <c r="B1285" s="208"/>
      <c r="C1285" s="208"/>
      <c r="D1285" s="208"/>
    </row>
    <row r="1286" customFormat="true" customHeight="true" spans="2:4">
      <c r="B1286" s="208"/>
      <c r="C1286" s="208"/>
      <c r="D1286" s="208"/>
    </row>
    <row r="1287" customFormat="true" customHeight="true" spans="2:4">
      <c r="B1287" s="208"/>
      <c r="C1287" s="208"/>
      <c r="D1287" s="208"/>
    </row>
    <row r="1288" customFormat="true" customHeight="true" spans="2:4">
      <c r="B1288" s="208"/>
      <c r="C1288" s="208"/>
      <c r="D1288" s="208"/>
    </row>
    <row r="1289" customFormat="true" customHeight="true" spans="2:4">
      <c r="B1289" s="208"/>
      <c r="C1289" s="208"/>
      <c r="D1289" s="208"/>
    </row>
    <row r="1290" customFormat="true" customHeight="true" spans="2:4">
      <c r="B1290" s="208"/>
      <c r="C1290" s="208"/>
      <c r="D1290" s="208"/>
    </row>
    <row r="1291" customFormat="true" customHeight="true" spans="2:4">
      <c r="B1291" s="208"/>
      <c r="C1291" s="208"/>
      <c r="D1291" s="208"/>
    </row>
    <row r="1292" customFormat="true" customHeight="true" spans="2:4">
      <c r="B1292" s="208"/>
      <c r="C1292" s="208"/>
      <c r="D1292" s="208"/>
    </row>
    <row r="1293" customFormat="true" customHeight="true" spans="2:4">
      <c r="B1293" s="208"/>
      <c r="C1293" s="208"/>
      <c r="D1293" s="208"/>
    </row>
    <row r="1294" customFormat="true" customHeight="true" spans="2:4">
      <c r="B1294" s="208"/>
      <c r="C1294" s="208"/>
      <c r="D1294" s="208"/>
    </row>
    <row r="1295" customFormat="true" customHeight="true" spans="2:4">
      <c r="B1295" s="208"/>
      <c r="C1295" s="208"/>
      <c r="D1295" s="208"/>
    </row>
    <row r="1296" customFormat="true" customHeight="true" spans="2:4">
      <c r="B1296" s="208"/>
      <c r="C1296" s="208"/>
      <c r="D1296" s="208"/>
    </row>
    <row r="1297" customFormat="true" customHeight="true" spans="2:4">
      <c r="B1297" s="208"/>
      <c r="C1297" s="208"/>
      <c r="D1297" s="208"/>
    </row>
    <row r="1298" customFormat="true" customHeight="true" spans="2:4">
      <c r="B1298" s="208"/>
      <c r="C1298" s="208"/>
      <c r="D1298" s="208"/>
    </row>
    <row r="1299" customFormat="true" customHeight="true" spans="2:4">
      <c r="B1299" s="208"/>
      <c r="C1299" s="208"/>
      <c r="D1299" s="208"/>
    </row>
    <row r="1300" customFormat="true" customHeight="true" spans="2:4">
      <c r="B1300" s="208"/>
      <c r="C1300" s="208"/>
      <c r="D1300" s="208"/>
    </row>
    <row r="1301" customFormat="true" customHeight="true" spans="2:4">
      <c r="B1301" s="208"/>
      <c r="C1301" s="208"/>
      <c r="D1301" s="208"/>
    </row>
    <row r="1302" customFormat="true" customHeight="true" spans="2:4">
      <c r="B1302" s="208"/>
      <c r="C1302" s="208"/>
      <c r="D1302" s="208"/>
    </row>
    <row r="1303" customFormat="true" customHeight="true" spans="2:4">
      <c r="B1303" s="208"/>
      <c r="C1303" s="208"/>
      <c r="D1303" s="208"/>
    </row>
    <row r="1304" customFormat="true" customHeight="true" spans="2:4">
      <c r="B1304" s="208"/>
      <c r="C1304" s="208"/>
      <c r="D1304" s="208"/>
    </row>
    <row r="1305" customFormat="true" customHeight="true" spans="2:4">
      <c r="B1305" s="208"/>
      <c r="C1305" s="208"/>
      <c r="D1305" s="208"/>
    </row>
    <row r="1306" customFormat="true" customHeight="true" spans="2:4">
      <c r="B1306" s="208"/>
      <c r="C1306" s="208"/>
      <c r="D1306" s="208"/>
    </row>
    <row r="1307" customFormat="true" customHeight="true" spans="2:4">
      <c r="B1307" s="208"/>
      <c r="C1307" s="208"/>
      <c r="D1307" s="208"/>
    </row>
    <row r="1308" customFormat="true" customHeight="true" spans="2:4">
      <c r="B1308" s="208"/>
      <c r="C1308" s="208"/>
      <c r="D1308" s="208"/>
    </row>
    <row r="1309" customFormat="true" customHeight="true" spans="2:4">
      <c r="B1309" s="208"/>
      <c r="C1309" s="208"/>
      <c r="D1309" s="208"/>
    </row>
    <row r="1310" customFormat="true" customHeight="true" spans="2:4">
      <c r="B1310" s="208"/>
      <c r="C1310" s="208"/>
      <c r="D1310" s="208"/>
    </row>
    <row r="1311" customFormat="true" customHeight="true" spans="2:4">
      <c r="B1311" s="208"/>
      <c r="C1311" s="208"/>
      <c r="D1311" s="208"/>
    </row>
    <row r="1312" customFormat="true" customHeight="true" spans="2:4">
      <c r="B1312" s="208"/>
      <c r="C1312" s="208"/>
      <c r="D1312" s="208"/>
    </row>
    <row r="1313" customFormat="true" customHeight="true" spans="2:4">
      <c r="B1313" s="208"/>
      <c r="C1313" s="208"/>
      <c r="D1313" s="208"/>
    </row>
    <row r="1314" customFormat="true" customHeight="true" spans="2:4">
      <c r="B1314" s="208"/>
      <c r="C1314" s="208"/>
      <c r="D1314" s="208"/>
    </row>
    <row r="1315" customFormat="true" customHeight="true" spans="2:4">
      <c r="B1315" s="208"/>
      <c r="C1315" s="208"/>
      <c r="D1315" s="208"/>
    </row>
    <row r="1316" customFormat="true" customHeight="true" spans="2:4">
      <c r="B1316" s="208"/>
      <c r="C1316" s="208"/>
      <c r="D1316" s="208"/>
    </row>
    <row r="1317" customFormat="true" customHeight="true" spans="2:4">
      <c r="B1317" s="208"/>
      <c r="C1317" s="208"/>
      <c r="D1317" s="208"/>
    </row>
    <row r="1318" customFormat="true" customHeight="true" spans="2:4">
      <c r="B1318" s="208"/>
      <c r="C1318" s="208"/>
      <c r="D1318" s="208"/>
    </row>
    <row r="1319" customFormat="true" customHeight="true" spans="2:4">
      <c r="B1319" s="208"/>
      <c r="C1319" s="208"/>
      <c r="D1319" s="208"/>
    </row>
    <row r="1320" customFormat="true" customHeight="true" spans="2:4">
      <c r="B1320" s="208"/>
      <c r="C1320" s="208"/>
      <c r="D1320" s="208"/>
    </row>
    <row r="1321" customFormat="true" customHeight="true" spans="2:4">
      <c r="B1321" s="208"/>
      <c r="C1321" s="208"/>
      <c r="D1321" s="208"/>
    </row>
    <row r="1322" customFormat="true" customHeight="true" spans="2:4">
      <c r="B1322" s="208"/>
      <c r="C1322" s="208"/>
      <c r="D1322" s="208"/>
    </row>
    <row r="1323" customFormat="true" customHeight="true" spans="2:4">
      <c r="B1323" s="208"/>
      <c r="C1323" s="208"/>
      <c r="D1323" s="208"/>
    </row>
    <row r="1324" customFormat="true" customHeight="true" spans="2:4">
      <c r="B1324" s="208"/>
      <c r="C1324" s="208"/>
      <c r="D1324" s="208"/>
    </row>
    <row r="1325" customFormat="true" customHeight="true" spans="2:4">
      <c r="B1325" s="208"/>
      <c r="C1325" s="208"/>
      <c r="D1325" s="208"/>
    </row>
    <row r="1326" customFormat="true" customHeight="true" spans="2:4">
      <c r="B1326" s="208"/>
      <c r="C1326" s="208"/>
      <c r="D1326" s="208"/>
    </row>
    <row r="1327" customFormat="true" customHeight="true" spans="2:4">
      <c r="B1327" s="208"/>
      <c r="C1327" s="208"/>
      <c r="D1327" s="208"/>
    </row>
    <row r="1328" customFormat="true" customHeight="true" spans="2:4">
      <c r="B1328" s="208"/>
      <c r="C1328" s="208"/>
      <c r="D1328" s="208"/>
    </row>
    <row r="1329" customFormat="true" customHeight="true" spans="2:4">
      <c r="B1329" s="208"/>
      <c r="C1329" s="208"/>
      <c r="D1329" s="208"/>
    </row>
    <row r="1330" customFormat="true" customHeight="true" spans="2:4">
      <c r="B1330" s="208"/>
      <c r="C1330" s="208"/>
      <c r="D1330" s="208"/>
    </row>
    <row r="1331" customFormat="true" customHeight="true" spans="2:4">
      <c r="B1331" s="208"/>
      <c r="C1331" s="208"/>
      <c r="D1331" s="208"/>
    </row>
    <row r="1332" customFormat="true" customHeight="true" spans="2:4">
      <c r="B1332" s="208"/>
      <c r="C1332" s="208"/>
      <c r="D1332" s="208"/>
    </row>
    <row r="1333" customFormat="true" customHeight="true" spans="2:4">
      <c r="B1333" s="208"/>
      <c r="C1333" s="208"/>
      <c r="D1333" s="208"/>
    </row>
    <row r="1334" customFormat="true" customHeight="true" spans="2:4">
      <c r="B1334" s="208"/>
      <c r="C1334" s="208"/>
      <c r="D1334" s="208"/>
    </row>
    <row r="1335" customFormat="true" customHeight="true" spans="2:4">
      <c r="B1335" s="208"/>
      <c r="C1335" s="208"/>
      <c r="D1335" s="208"/>
    </row>
    <row r="1336" customFormat="true" customHeight="true" spans="2:4">
      <c r="B1336" s="208"/>
      <c r="C1336" s="208"/>
      <c r="D1336" s="208"/>
    </row>
    <row r="1337" customFormat="true" customHeight="true" spans="2:4">
      <c r="B1337" s="208"/>
      <c r="C1337" s="208"/>
      <c r="D1337" s="208"/>
    </row>
    <row r="1338" customFormat="true" customHeight="true" spans="2:4">
      <c r="B1338" s="208"/>
      <c r="C1338" s="208"/>
      <c r="D1338" s="208"/>
    </row>
    <row r="1339" customFormat="true" customHeight="true" spans="2:4">
      <c r="B1339" s="208"/>
      <c r="C1339" s="208"/>
      <c r="D1339" s="208"/>
    </row>
    <row r="1340" customFormat="true" customHeight="true" spans="2:4">
      <c r="B1340" s="208"/>
      <c r="C1340" s="208"/>
      <c r="D1340" s="208"/>
    </row>
    <row r="1341" customFormat="true" customHeight="true" spans="2:4">
      <c r="B1341" s="208"/>
      <c r="C1341" s="208"/>
      <c r="D1341" s="208"/>
    </row>
    <row r="1342" customFormat="true" customHeight="true" spans="2:4">
      <c r="B1342" s="208"/>
      <c r="C1342" s="208"/>
      <c r="D1342" s="208"/>
    </row>
    <row r="1343" customFormat="true" customHeight="true" spans="2:4">
      <c r="B1343" s="208"/>
      <c r="C1343" s="208"/>
      <c r="D1343" s="208"/>
    </row>
    <row r="1344" customFormat="true" customHeight="true" spans="2:4">
      <c r="B1344" s="208"/>
      <c r="C1344" s="208"/>
      <c r="D1344" s="208"/>
    </row>
    <row r="1345" customFormat="true" customHeight="true" spans="2:4">
      <c r="B1345" s="208"/>
      <c r="C1345" s="208"/>
      <c r="D1345" s="208"/>
    </row>
    <row r="1346" customFormat="true" customHeight="true" spans="2:4">
      <c r="B1346" s="208"/>
      <c r="C1346" s="208"/>
      <c r="D1346" s="208"/>
    </row>
    <row r="1347" customFormat="true" customHeight="true" spans="2:4">
      <c r="B1347" s="208"/>
      <c r="C1347" s="208"/>
      <c r="D1347" s="208"/>
    </row>
    <row r="1348" customFormat="true" customHeight="true" spans="2:4">
      <c r="B1348" s="208"/>
      <c r="C1348" s="208"/>
      <c r="D1348" s="208"/>
    </row>
    <row r="1349" customFormat="true" customHeight="true" spans="2:4">
      <c r="B1349" s="208"/>
      <c r="C1349" s="208"/>
      <c r="D1349" s="208"/>
    </row>
    <row r="1350" customFormat="true" customHeight="true" spans="2:4">
      <c r="B1350" s="208"/>
      <c r="C1350" s="208"/>
      <c r="D1350" s="208"/>
    </row>
    <row r="1351" customFormat="true" customHeight="true" spans="2:4">
      <c r="B1351" s="208"/>
      <c r="C1351" s="208"/>
      <c r="D1351" s="208"/>
    </row>
    <row r="1352" customFormat="true" customHeight="true" spans="2:4">
      <c r="B1352" s="208"/>
      <c r="C1352" s="208"/>
      <c r="D1352" s="208"/>
    </row>
    <row r="1353" customFormat="true" customHeight="true" spans="2:4">
      <c r="B1353" s="208"/>
      <c r="C1353" s="208"/>
      <c r="D1353" s="208"/>
    </row>
    <row r="1354" customFormat="true" customHeight="true" spans="2:4">
      <c r="B1354" s="208"/>
      <c r="C1354" s="208"/>
      <c r="D1354" s="208"/>
    </row>
    <row r="1355" customFormat="true" customHeight="true" spans="2:4">
      <c r="B1355" s="208"/>
      <c r="C1355" s="208"/>
      <c r="D1355" s="208"/>
    </row>
    <row r="1356" customFormat="true" customHeight="true" spans="2:4">
      <c r="B1356" s="208"/>
      <c r="C1356" s="208"/>
      <c r="D1356" s="208"/>
    </row>
    <row r="1357" customFormat="true" customHeight="true" spans="2:4">
      <c r="B1357" s="208"/>
      <c r="C1357" s="208"/>
      <c r="D1357" s="208"/>
    </row>
    <row r="1358" customFormat="true" customHeight="true" spans="2:4">
      <c r="B1358" s="208"/>
      <c r="C1358" s="208"/>
      <c r="D1358" s="208"/>
    </row>
    <row r="1359" customFormat="true" customHeight="true" spans="2:4">
      <c r="B1359" s="208"/>
      <c r="C1359" s="208"/>
      <c r="D1359" s="208"/>
    </row>
    <row r="1360" customFormat="true" customHeight="true" spans="2:4">
      <c r="B1360" s="208"/>
      <c r="C1360" s="208"/>
      <c r="D1360" s="208"/>
    </row>
    <row r="1361" customFormat="true" customHeight="true" spans="2:4">
      <c r="B1361" s="208"/>
      <c r="C1361" s="208"/>
      <c r="D1361" s="208"/>
    </row>
    <row r="1362" customFormat="true" customHeight="true" spans="2:4">
      <c r="B1362" s="208"/>
      <c r="C1362" s="208"/>
      <c r="D1362" s="208"/>
    </row>
    <row r="1363" customFormat="true" customHeight="true" spans="2:4">
      <c r="B1363" s="208"/>
      <c r="C1363" s="208"/>
      <c r="D1363" s="208"/>
    </row>
    <row r="1364" customFormat="true" customHeight="true" spans="2:4">
      <c r="B1364" s="208"/>
      <c r="C1364" s="208"/>
      <c r="D1364" s="208"/>
    </row>
    <row r="1365" customFormat="true" customHeight="true" spans="2:4">
      <c r="B1365" s="208"/>
      <c r="C1365" s="208"/>
      <c r="D1365" s="208"/>
    </row>
    <row r="1366" customFormat="true" customHeight="true" spans="2:4">
      <c r="B1366" s="208"/>
      <c r="C1366" s="208"/>
      <c r="D1366" s="208"/>
    </row>
    <row r="1367" customFormat="true" customHeight="true" spans="2:4">
      <c r="B1367" s="208"/>
      <c r="C1367" s="208"/>
      <c r="D1367" s="208"/>
    </row>
    <row r="1368" customFormat="true" customHeight="true" spans="2:4">
      <c r="B1368" s="208"/>
      <c r="C1368" s="208"/>
      <c r="D1368" s="208"/>
    </row>
    <row r="1369" customFormat="true" customHeight="true" spans="2:4">
      <c r="B1369" s="208"/>
      <c r="C1369" s="208"/>
      <c r="D1369" s="208"/>
    </row>
    <row r="1370" customFormat="true" customHeight="true" spans="2:4">
      <c r="B1370" s="208"/>
      <c r="C1370" s="208"/>
      <c r="D1370" s="208"/>
    </row>
    <row r="1371" customFormat="true" customHeight="true" spans="2:4">
      <c r="B1371" s="208"/>
      <c r="C1371" s="208"/>
      <c r="D1371" s="208"/>
    </row>
    <row r="1372" customFormat="true" customHeight="true" spans="2:4">
      <c r="B1372" s="208"/>
      <c r="C1372" s="208"/>
      <c r="D1372" s="208"/>
    </row>
    <row r="1373" customFormat="true" customHeight="true" spans="2:4">
      <c r="B1373" s="208"/>
      <c r="C1373" s="208"/>
      <c r="D1373" s="208"/>
    </row>
    <row r="1374" customFormat="true" customHeight="true" spans="2:4">
      <c r="B1374" s="208"/>
      <c r="C1374" s="208"/>
      <c r="D1374" s="208"/>
    </row>
    <row r="1375" customFormat="true" customHeight="true" spans="2:4">
      <c r="B1375" s="208"/>
      <c r="C1375" s="208"/>
      <c r="D1375" s="208"/>
    </row>
    <row r="1376" customFormat="true" customHeight="true" spans="2:4">
      <c r="B1376" s="208"/>
      <c r="C1376" s="208"/>
      <c r="D1376" s="208"/>
    </row>
    <row r="1377" customFormat="true" customHeight="true" spans="2:4">
      <c r="B1377" s="208"/>
      <c r="C1377" s="208"/>
      <c r="D1377" s="208"/>
    </row>
    <row r="1378" customFormat="true" customHeight="true" spans="2:4">
      <c r="B1378" s="208"/>
      <c r="C1378" s="208"/>
      <c r="D1378" s="208"/>
    </row>
    <row r="1379" customFormat="true" customHeight="true" spans="2:4">
      <c r="B1379" s="208"/>
      <c r="C1379" s="208"/>
      <c r="D1379" s="208"/>
    </row>
    <row r="1380" customFormat="true" customHeight="true" spans="2:4">
      <c r="B1380" s="208"/>
      <c r="C1380" s="208"/>
      <c r="D1380" s="208"/>
    </row>
    <row r="1381" customFormat="true" customHeight="true" spans="2:4">
      <c r="B1381" s="208"/>
      <c r="C1381" s="208"/>
      <c r="D1381" s="208"/>
    </row>
    <row r="1382" customFormat="true" customHeight="true" spans="2:4">
      <c r="B1382" s="208"/>
      <c r="C1382" s="208"/>
      <c r="D1382" s="208"/>
    </row>
    <row r="1383" customFormat="true" customHeight="true" spans="2:4">
      <c r="B1383" s="208"/>
      <c r="C1383" s="208"/>
      <c r="D1383" s="208"/>
    </row>
    <row r="1384" customFormat="true" customHeight="true" spans="2:4">
      <c r="B1384" s="208"/>
      <c r="C1384" s="208"/>
      <c r="D1384" s="208"/>
    </row>
    <row r="1385" customFormat="true" customHeight="true" spans="2:4">
      <c r="B1385" s="208"/>
      <c r="C1385" s="208"/>
      <c r="D1385" s="208"/>
    </row>
    <row r="1386" customFormat="true" customHeight="true" spans="2:4">
      <c r="B1386" s="208"/>
      <c r="C1386" s="208"/>
      <c r="D1386" s="208"/>
    </row>
    <row r="1387" customFormat="true" customHeight="true" spans="2:4">
      <c r="B1387" s="208"/>
      <c r="C1387" s="208"/>
      <c r="D1387" s="208"/>
    </row>
    <row r="1388" customFormat="true" customHeight="true" spans="2:4">
      <c r="B1388" s="208"/>
      <c r="C1388" s="208"/>
      <c r="D1388" s="208"/>
    </row>
    <row r="1389" customFormat="true" customHeight="true" spans="2:4">
      <c r="B1389" s="208"/>
      <c r="C1389" s="208"/>
      <c r="D1389" s="208"/>
    </row>
    <row r="1390" customFormat="true" customHeight="true" spans="2:4">
      <c r="B1390" s="208"/>
      <c r="C1390" s="208"/>
      <c r="D1390" s="208"/>
    </row>
    <row r="1391" customFormat="true" customHeight="true" spans="2:4">
      <c r="B1391" s="208"/>
      <c r="C1391" s="208"/>
      <c r="D1391" s="208"/>
    </row>
    <row r="1392" customFormat="true" customHeight="true" spans="2:4">
      <c r="B1392" s="208"/>
      <c r="C1392" s="208"/>
      <c r="D1392" s="208"/>
    </row>
    <row r="1393" customFormat="true" customHeight="true" spans="2:4">
      <c r="B1393" s="208"/>
      <c r="C1393" s="208"/>
      <c r="D1393" s="208"/>
    </row>
    <row r="1394" customFormat="true" customHeight="true" spans="2:4">
      <c r="B1394" s="208"/>
      <c r="C1394" s="208"/>
      <c r="D1394" s="208"/>
    </row>
    <row r="1395" customFormat="true" customHeight="true" spans="2:4">
      <c r="B1395" s="208"/>
      <c r="C1395" s="208"/>
      <c r="D1395" s="208"/>
    </row>
    <row r="1396" customFormat="true" customHeight="true" spans="2:4">
      <c r="B1396" s="208"/>
      <c r="C1396" s="208"/>
      <c r="D1396" s="208"/>
    </row>
    <row r="1397" customFormat="true" customHeight="true" spans="2:4">
      <c r="B1397" s="208"/>
      <c r="C1397" s="208"/>
      <c r="D1397" s="208"/>
    </row>
    <row r="1398" customFormat="true" customHeight="true" spans="2:4">
      <c r="B1398" s="208"/>
      <c r="C1398" s="208"/>
      <c r="D1398" s="208"/>
    </row>
    <row r="1399" customFormat="true" customHeight="true" spans="2:4">
      <c r="B1399" s="208"/>
      <c r="C1399" s="208"/>
      <c r="D1399" s="208"/>
    </row>
    <row r="1400" customFormat="true" customHeight="true" spans="2:4">
      <c r="B1400" s="208"/>
      <c r="C1400" s="208"/>
      <c r="D1400" s="208"/>
    </row>
    <row r="1401" customFormat="true" customHeight="true" spans="2:4">
      <c r="B1401" s="208"/>
      <c r="C1401" s="208"/>
      <c r="D1401" s="208"/>
    </row>
    <row r="1402" customFormat="true" customHeight="true" spans="2:4">
      <c r="B1402" s="208"/>
      <c r="C1402" s="208"/>
      <c r="D1402" s="208"/>
    </row>
    <row r="1403" customFormat="true" customHeight="true" spans="2:4">
      <c r="B1403" s="208"/>
      <c r="C1403" s="208"/>
      <c r="D1403" s="208"/>
    </row>
    <row r="1404" customFormat="true" customHeight="true" spans="2:4">
      <c r="B1404" s="208"/>
      <c r="C1404" s="208"/>
      <c r="D1404" s="208"/>
    </row>
    <row r="1405" customFormat="true" customHeight="true" spans="2:4">
      <c r="B1405" s="208"/>
      <c r="C1405" s="208"/>
      <c r="D1405" s="208"/>
    </row>
    <row r="1406" customFormat="true" customHeight="true" spans="2:4">
      <c r="B1406" s="208"/>
      <c r="C1406" s="208"/>
      <c r="D1406" s="208"/>
    </row>
    <row r="1407" customFormat="true" customHeight="true" spans="2:4">
      <c r="B1407" s="208"/>
      <c r="C1407" s="208"/>
      <c r="D1407" s="208"/>
    </row>
    <row r="1408" customFormat="true" customHeight="true" spans="2:4">
      <c r="B1408" s="208"/>
      <c r="C1408" s="208"/>
      <c r="D1408" s="208"/>
    </row>
    <row r="1409" customFormat="true" customHeight="true" spans="2:4">
      <c r="B1409" s="208"/>
      <c r="C1409" s="208"/>
      <c r="D1409" s="208"/>
    </row>
    <row r="1410" customFormat="true" customHeight="true" spans="2:4">
      <c r="B1410" s="208"/>
      <c r="C1410" s="208"/>
      <c r="D1410" s="208"/>
    </row>
    <row r="1411" customFormat="true" customHeight="true" spans="2:4">
      <c r="B1411" s="208"/>
      <c r="C1411" s="208"/>
      <c r="D1411" s="208"/>
    </row>
    <row r="1412" customFormat="true" customHeight="true" spans="2:4">
      <c r="B1412" s="208"/>
      <c r="C1412" s="208"/>
      <c r="D1412" s="208"/>
    </row>
    <row r="1413" customFormat="true" customHeight="true" spans="2:4">
      <c r="B1413" s="208"/>
      <c r="C1413" s="208"/>
      <c r="D1413" s="208"/>
    </row>
    <row r="1414" customFormat="true" customHeight="true" spans="2:4">
      <c r="B1414" s="208"/>
      <c r="C1414" s="208"/>
      <c r="D1414" s="208"/>
    </row>
    <row r="1415" customFormat="true" customHeight="true" spans="2:4">
      <c r="B1415" s="208"/>
      <c r="C1415" s="208"/>
      <c r="D1415" s="208"/>
    </row>
    <row r="1416" customFormat="true" customHeight="true" spans="2:4">
      <c r="B1416" s="208"/>
      <c r="C1416" s="208"/>
      <c r="D1416" s="208"/>
    </row>
    <row r="1417" customFormat="true" customHeight="true" spans="2:4">
      <c r="B1417" s="208"/>
      <c r="C1417" s="208"/>
      <c r="D1417" s="208"/>
    </row>
    <row r="1418" customFormat="true" customHeight="true" spans="2:4">
      <c r="B1418" s="208"/>
      <c r="C1418" s="208"/>
      <c r="D1418" s="208"/>
    </row>
    <row r="1419" customFormat="true" customHeight="true" spans="2:4">
      <c r="B1419" s="208"/>
      <c r="C1419" s="208"/>
      <c r="D1419" s="208"/>
    </row>
    <row r="1420" customFormat="true" customHeight="true" spans="2:4">
      <c r="B1420" s="208"/>
      <c r="C1420" s="208"/>
      <c r="D1420" s="208"/>
    </row>
    <row r="1421" customFormat="true" customHeight="true" spans="2:4">
      <c r="B1421" s="208"/>
      <c r="C1421" s="208"/>
      <c r="D1421" s="208"/>
    </row>
    <row r="1422" customFormat="true" customHeight="true" spans="2:4">
      <c r="B1422" s="208"/>
      <c r="C1422" s="208"/>
      <c r="D1422" s="208"/>
    </row>
    <row r="1423" customFormat="true" customHeight="true" spans="2:4">
      <c r="B1423" s="208"/>
      <c r="C1423" s="208"/>
      <c r="D1423" s="208"/>
    </row>
    <row r="1424" customFormat="true" customHeight="true" spans="2:4">
      <c r="B1424" s="208"/>
      <c r="C1424" s="208"/>
      <c r="D1424" s="208"/>
    </row>
    <row r="1425" customFormat="true" customHeight="true" spans="2:4">
      <c r="B1425" s="208"/>
      <c r="C1425" s="208"/>
      <c r="D1425" s="208"/>
    </row>
    <row r="1426" customFormat="true" customHeight="true" spans="2:4">
      <c r="B1426" s="208"/>
      <c r="C1426" s="208"/>
      <c r="D1426" s="208"/>
    </row>
    <row r="1427" customFormat="true" customHeight="true" spans="2:4">
      <c r="B1427" s="208"/>
      <c r="C1427" s="208"/>
      <c r="D1427" s="208"/>
    </row>
    <row r="1428" customFormat="true" customHeight="true" spans="2:4">
      <c r="B1428" s="208"/>
      <c r="C1428" s="208"/>
      <c r="D1428" s="208"/>
    </row>
    <row r="1429" customFormat="true" customHeight="true" spans="2:4">
      <c r="B1429" s="208"/>
      <c r="C1429" s="208"/>
      <c r="D1429" s="208"/>
    </row>
    <row r="1430" customFormat="true" customHeight="true" spans="2:4">
      <c r="B1430" s="208"/>
      <c r="C1430" s="208"/>
      <c r="D1430" s="208"/>
    </row>
    <row r="1431" customFormat="true" customHeight="true" spans="2:4">
      <c r="B1431" s="208"/>
      <c r="C1431" s="208"/>
      <c r="D1431" s="208"/>
    </row>
    <row r="1432" customFormat="true" customHeight="true" spans="2:4">
      <c r="B1432" s="208"/>
      <c r="C1432" s="208"/>
      <c r="D1432" s="208"/>
    </row>
    <row r="1433" customFormat="true" customHeight="true" spans="2:4">
      <c r="B1433" s="208"/>
      <c r="C1433" s="208"/>
      <c r="D1433" s="208"/>
    </row>
    <row r="1434" customFormat="true" customHeight="true" spans="2:4">
      <c r="B1434" s="208"/>
      <c r="C1434" s="208"/>
      <c r="D1434" s="208"/>
    </row>
    <row r="1435" customFormat="true" customHeight="true" spans="2:4">
      <c r="B1435" s="208"/>
      <c r="C1435" s="208"/>
      <c r="D1435" s="208"/>
    </row>
    <row r="1436" customFormat="true" customHeight="true" spans="2:4">
      <c r="B1436" s="208"/>
      <c r="C1436" s="208"/>
      <c r="D1436" s="208"/>
    </row>
    <row r="1437" customFormat="true" customHeight="true" spans="2:4">
      <c r="B1437" s="208"/>
      <c r="C1437" s="208"/>
      <c r="D1437" s="208"/>
    </row>
    <row r="1438" customFormat="true" customHeight="true" spans="2:4">
      <c r="B1438" s="208"/>
      <c r="C1438" s="208"/>
      <c r="D1438" s="208"/>
    </row>
    <row r="1439" customFormat="true" customHeight="true" spans="2:4">
      <c r="B1439" s="208"/>
      <c r="C1439" s="208"/>
      <c r="D1439" s="208"/>
    </row>
    <row r="1440" customFormat="true" customHeight="true" spans="2:4">
      <c r="B1440" s="208"/>
      <c r="C1440" s="208"/>
      <c r="D1440" s="208"/>
    </row>
    <row r="1441" customFormat="true" customHeight="true" spans="2:4">
      <c r="B1441" s="208"/>
      <c r="C1441" s="208"/>
      <c r="D1441" s="208"/>
    </row>
    <row r="1442" customFormat="true" customHeight="true" spans="2:4">
      <c r="B1442" s="208"/>
      <c r="C1442" s="208"/>
      <c r="D1442" s="208"/>
    </row>
    <row r="1443" customFormat="true" customHeight="true" spans="2:4">
      <c r="B1443" s="208"/>
      <c r="C1443" s="208"/>
      <c r="D1443" s="208"/>
    </row>
    <row r="1444" customFormat="true" customHeight="true" spans="2:4">
      <c r="B1444" s="208"/>
      <c r="C1444" s="208"/>
      <c r="D1444" s="208"/>
    </row>
    <row r="1445" customFormat="true" customHeight="true" spans="2:4">
      <c r="B1445" s="208"/>
      <c r="C1445" s="208"/>
      <c r="D1445" s="208"/>
    </row>
    <row r="1446" customFormat="true" customHeight="true" spans="2:4">
      <c r="B1446" s="208"/>
      <c r="C1446" s="208"/>
      <c r="D1446" s="208"/>
    </row>
    <row r="1447" customFormat="true" customHeight="true" spans="2:4">
      <c r="B1447" s="208"/>
      <c r="C1447" s="208"/>
      <c r="D1447" s="208"/>
    </row>
    <row r="1448" customFormat="true" customHeight="true" spans="2:4">
      <c r="B1448" s="208"/>
      <c r="C1448" s="208"/>
      <c r="D1448" s="208"/>
    </row>
    <row r="1449" customFormat="true" customHeight="true" spans="2:4">
      <c r="B1449" s="208"/>
      <c r="C1449" s="208"/>
      <c r="D1449" s="208"/>
    </row>
    <row r="1450" customFormat="true" customHeight="true" spans="2:4">
      <c r="B1450" s="208"/>
      <c r="C1450" s="208"/>
      <c r="D1450" s="208"/>
    </row>
    <row r="1451" customFormat="true" customHeight="true" spans="2:4">
      <c r="B1451" s="208"/>
      <c r="C1451" s="208"/>
      <c r="D1451" s="208"/>
    </row>
    <row r="1452" customFormat="true" customHeight="true" spans="2:4">
      <c r="B1452" s="208"/>
      <c r="C1452" s="208"/>
      <c r="D1452" s="208"/>
    </row>
    <row r="1453" customFormat="true" customHeight="true" spans="2:4">
      <c r="B1453" s="208"/>
      <c r="C1453" s="208"/>
      <c r="D1453" s="208"/>
    </row>
    <row r="1454" customFormat="true" customHeight="true" spans="2:4">
      <c r="B1454" s="208"/>
      <c r="C1454" s="208"/>
      <c r="D1454" s="208"/>
    </row>
    <row r="1455" customFormat="true" customHeight="true" spans="2:4">
      <c r="B1455" s="208"/>
      <c r="C1455" s="208"/>
      <c r="D1455" s="208"/>
    </row>
    <row r="1456" customFormat="true" customHeight="true" spans="2:4">
      <c r="B1456" s="208"/>
      <c r="C1456" s="208"/>
      <c r="D1456" s="208"/>
    </row>
    <row r="1457" customFormat="true" customHeight="true" spans="2:4">
      <c r="B1457" s="208"/>
      <c r="C1457" s="208"/>
      <c r="D1457" s="208"/>
    </row>
    <row r="1458" customFormat="true" customHeight="true" spans="2:4">
      <c r="B1458" s="208"/>
      <c r="C1458" s="208"/>
      <c r="D1458" s="208"/>
    </row>
    <row r="1459" customFormat="true" customHeight="true" spans="2:4">
      <c r="B1459" s="208"/>
      <c r="C1459" s="208"/>
      <c r="D1459" s="208"/>
    </row>
    <row r="1460" customFormat="true" customHeight="true" spans="2:4">
      <c r="B1460" s="208"/>
      <c r="C1460" s="208"/>
      <c r="D1460" s="208"/>
    </row>
    <row r="1461" customFormat="true" customHeight="true" spans="2:4">
      <c r="B1461" s="208"/>
      <c r="C1461" s="208"/>
      <c r="D1461" s="208"/>
    </row>
    <row r="1462" customFormat="true" customHeight="true" spans="2:4">
      <c r="B1462" s="208"/>
      <c r="C1462" s="208"/>
      <c r="D1462" s="208"/>
    </row>
    <row r="1463" customFormat="true" customHeight="true" spans="2:4">
      <c r="B1463" s="208"/>
      <c r="C1463" s="208"/>
      <c r="D1463" s="208"/>
    </row>
    <row r="1464" customFormat="true" customHeight="true" spans="2:4">
      <c r="B1464" s="208"/>
      <c r="C1464" s="208"/>
      <c r="D1464" s="208"/>
    </row>
    <row r="1465" customFormat="true" customHeight="true" spans="2:4">
      <c r="B1465" s="208"/>
      <c r="C1465" s="208"/>
      <c r="D1465" s="208"/>
    </row>
    <row r="1466" customFormat="true" customHeight="true" spans="2:4">
      <c r="B1466" s="208"/>
      <c r="C1466" s="208"/>
      <c r="D1466" s="208"/>
    </row>
    <row r="1467" customFormat="true" customHeight="true" spans="2:4">
      <c r="B1467" s="208"/>
      <c r="C1467" s="208"/>
      <c r="D1467" s="208"/>
    </row>
    <row r="1468" customFormat="true" customHeight="true" spans="2:4">
      <c r="B1468" s="208"/>
      <c r="C1468" s="208"/>
      <c r="D1468" s="208"/>
    </row>
    <row r="1469" customFormat="true" customHeight="true" spans="2:4">
      <c r="B1469" s="208"/>
      <c r="C1469" s="208"/>
      <c r="D1469" s="208"/>
    </row>
    <row r="1470" customFormat="true" customHeight="true" spans="2:4">
      <c r="B1470" s="208"/>
      <c r="C1470" s="208"/>
      <c r="D1470" s="208"/>
    </row>
    <row r="1471" customFormat="true" customHeight="true" spans="2:4">
      <c r="B1471" s="208"/>
      <c r="C1471" s="208"/>
      <c r="D1471" s="208"/>
    </row>
    <row r="1472" customFormat="true" customHeight="true" spans="2:4">
      <c r="B1472" s="208"/>
      <c r="C1472" s="208"/>
      <c r="D1472" s="208"/>
    </row>
    <row r="1473" customFormat="true" customHeight="true" spans="2:4">
      <c r="B1473" s="208"/>
      <c r="C1473" s="208"/>
      <c r="D1473" s="208"/>
    </row>
    <row r="1474" customFormat="true" customHeight="true" spans="2:4">
      <c r="B1474" s="208"/>
      <c r="C1474" s="208"/>
      <c r="D1474" s="208"/>
    </row>
    <row r="1475" customFormat="true" customHeight="true" spans="2:4">
      <c r="B1475" s="208"/>
      <c r="C1475" s="208"/>
      <c r="D1475" s="208"/>
    </row>
    <row r="1476" customFormat="true" customHeight="true" spans="2:4">
      <c r="B1476" s="208"/>
      <c r="C1476" s="208"/>
      <c r="D1476" s="208"/>
    </row>
    <row r="1477" customFormat="true" customHeight="true" spans="2:4">
      <c r="B1477" s="208"/>
      <c r="C1477" s="208"/>
      <c r="D1477" s="208"/>
    </row>
    <row r="1478" customFormat="true" customHeight="true" spans="2:4">
      <c r="B1478" s="208"/>
      <c r="C1478" s="208"/>
      <c r="D1478" s="208"/>
    </row>
    <row r="1479" customFormat="true" customHeight="true" spans="2:4">
      <c r="B1479" s="208"/>
      <c r="C1479" s="208"/>
      <c r="D1479" s="208"/>
    </row>
    <row r="1480" customFormat="true" customHeight="true" spans="2:4">
      <c r="B1480" s="208"/>
      <c r="C1480" s="208"/>
      <c r="D1480" s="208"/>
    </row>
    <row r="1481" customFormat="true" customHeight="true" spans="2:4">
      <c r="B1481" s="208"/>
      <c r="C1481" s="208"/>
      <c r="D1481" s="208"/>
    </row>
    <row r="1482" customFormat="true" customHeight="true" spans="2:4">
      <c r="B1482" s="208"/>
      <c r="C1482" s="208"/>
      <c r="D1482" s="208"/>
    </row>
    <row r="1483" customFormat="true" customHeight="true" spans="2:4">
      <c r="B1483" s="208"/>
      <c r="C1483" s="208"/>
      <c r="D1483" s="208"/>
    </row>
    <row r="1484" customFormat="true" customHeight="true" spans="2:4">
      <c r="B1484" s="208"/>
      <c r="C1484" s="208"/>
      <c r="D1484" s="208"/>
    </row>
    <row r="1485" customFormat="true" customHeight="true" spans="2:4">
      <c r="B1485" s="208"/>
      <c r="C1485" s="208"/>
      <c r="D1485" s="208"/>
    </row>
    <row r="1486" customFormat="true" customHeight="true" spans="2:4">
      <c r="B1486" s="208"/>
      <c r="C1486" s="208"/>
      <c r="D1486" s="208"/>
    </row>
    <row r="1487" customFormat="true" customHeight="true" spans="2:4">
      <c r="B1487" s="208"/>
      <c r="C1487" s="208"/>
      <c r="D1487" s="208"/>
    </row>
    <row r="1488" customFormat="true" customHeight="true" spans="2:4">
      <c r="B1488" s="208"/>
      <c r="C1488" s="208"/>
      <c r="D1488" s="208"/>
    </row>
    <row r="1489" customFormat="true" customHeight="true" spans="2:4">
      <c r="B1489" s="208"/>
      <c r="C1489" s="208"/>
      <c r="D1489" s="208"/>
    </row>
    <row r="1490" customFormat="true" customHeight="true" spans="2:4">
      <c r="B1490" s="208"/>
      <c r="C1490" s="208"/>
      <c r="D1490" s="208"/>
    </row>
    <row r="1491" customFormat="true" customHeight="true" spans="2:4">
      <c r="B1491" s="208"/>
      <c r="C1491" s="208"/>
      <c r="D1491" s="208"/>
    </row>
    <row r="1492" customFormat="true" customHeight="true" spans="2:4">
      <c r="B1492" s="208"/>
      <c r="C1492" s="208"/>
      <c r="D1492" s="208"/>
    </row>
    <row r="1493" customFormat="true" customHeight="true" spans="2:4">
      <c r="B1493" s="208"/>
      <c r="C1493" s="208"/>
      <c r="D1493" s="208"/>
    </row>
    <row r="1494" customFormat="true" customHeight="true" spans="2:4">
      <c r="B1494" s="208"/>
      <c r="C1494" s="208"/>
      <c r="D1494" s="208"/>
    </row>
    <row r="1495" customFormat="true" customHeight="true" spans="2:4">
      <c r="B1495" s="208"/>
      <c r="C1495" s="208"/>
      <c r="D1495" s="208"/>
    </row>
    <row r="1496" customFormat="true" customHeight="true" spans="2:4">
      <c r="B1496" s="208"/>
      <c r="C1496" s="208"/>
      <c r="D1496" s="208"/>
    </row>
    <row r="1497" customFormat="true" customHeight="true" spans="2:4">
      <c r="B1497" s="208"/>
      <c r="C1497" s="208"/>
      <c r="D1497" s="208"/>
    </row>
    <row r="1498" customFormat="true" customHeight="true" spans="2:4">
      <c r="B1498" s="208"/>
      <c r="C1498" s="208"/>
      <c r="D1498" s="208"/>
    </row>
    <row r="1499" customFormat="true" customHeight="true" spans="2:4">
      <c r="B1499" s="208"/>
      <c r="C1499" s="208"/>
      <c r="D1499" s="208"/>
    </row>
    <row r="1500" customFormat="true" customHeight="true" spans="2:4">
      <c r="B1500" s="208"/>
      <c r="C1500" s="208"/>
      <c r="D1500" s="208"/>
    </row>
    <row r="1501" customFormat="true" customHeight="true" spans="2:4">
      <c r="B1501" s="208"/>
      <c r="C1501" s="208"/>
      <c r="D1501" s="208"/>
    </row>
    <row r="1502" customFormat="true" customHeight="true" spans="2:4">
      <c r="B1502" s="208"/>
      <c r="C1502" s="208"/>
      <c r="D1502" s="208"/>
    </row>
    <row r="1503" customFormat="true" customHeight="true" spans="2:4">
      <c r="B1503" s="208"/>
      <c r="C1503" s="208"/>
      <c r="D1503" s="208"/>
    </row>
    <row r="1504" customFormat="true" customHeight="true" spans="2:4">
      <c r="B1504" s="208"/>
      <c r="C1504" s="208"/>
      <c r="D1504" s="208"/>
    </row>
    <row r="1505" customFormat="true" customHeight="true" spans="2:4">
      <c r="B1505" s="208"/>
      <c r="C1505" s="208"/>
      <c r="D1505" s="208"/>
    </row>
    <row r="1506" customFormat="true" customHeight="true" spans="2:4">
      <c r="B1506" s="208"/>
      <c r="C1506" s="208"/>
      <c r="D1506" s="208"/>
    </row>
    <row r="1507" customFormat="true" customHeight="true" spans="2:4">
      <c r="B1507" s="208"/>
      <c r="C1507" s="208"/>
      <c r="D1507" s="208"/>
    </row>
    <row r="1508" customFormat="true" customHeight="true" spans="2:4">
      <c r="B1508" s="208"/>
      <c r="C1508" s="208"/>
      <c r="D1508" s="208"/>
    </row>
    <row r="1509" customFormat="true" customHeight="true" spans="2:4">
      <c r="B1509" s="208"/>
      <c r="C1509" s="208"/>
      <c r="D1509" s="208"/>
    </row>
    <row r="1510" customFormat="true" customHeight="true" spans="2:4">
      <c r="B1510" s="208"/>
      <c r="C1510" s="208"/>
      <c r="D1510" s="208"/>
    </row>
    <row r="1511" customFormat="true" customHeight="true" spans="2:4">
      <c r="B1511" s="208"/>
      <c r="C1511" s="208"/>
      <c r="D1511" s="208"/>
    </row>
    <row r="1512" customFormat="true" customHeight="true" spans="2:4">
      <c r="B1512" s="208"/>
      <c r="C1512" s="208"/>
      <c r="D1512" s="208"/>
    </row>
    <row r="1513" customFormat="true" customHeight="true" spans="2:4">
      <c r="B1513" s="208"/>
      <c r="C1513" s="208"/>
      <c r="D1513" s="208"/>
    </row>
    <row r="1514" customFormat="true" customHeight="true" spans="2:4">
      <c r="B1514" s="208"/>
      <c r="C1514" s="208"/>
      <c r="D1514" s="208"/>
    </row>
    <row r="1515" customFormat="true" customHeight="true" spans="2:4">
      <c r="B1515" s="208"/>
      <c r="C1515" s="208"/>
      <c r="D1515" s="208"/>
    </row>
    <row r="1516" customFormat="true" customHeight="true" spans="2:4">
      <c r="B1516" s="208"/>
      <c r="C1516" s="208"/>
      <c r="D1516" s="208"/>
    </row>
    <row r="1517" customFormat="true" customHeight="true" spans="2:4">
      <c r="B1517" s="208"/>
      <c r="C1517" s="208"/>
      <c r="D1517" s="208"/>
    </row>
    <row r="1518" customFormat="true" customHeight="true" spans="2:4">
      <c r="B1518" s="208"/>
      <c r="C1518" s="208"/>
      <c r="D1518" s="208"/>
    </row>
    <row r="1519" customFormat="true" customHeight="true" spans="2:4">
      <c r="B1519" s="208"/>
      <c r="C1519" s="208"/>
      <c r="D1519" s="208"/>
    </row>
    <row r="1520" customFormat="true" customHeight="true" spans="2:4">
      <c r="B1520" s="208"/>
      <c r="C1520" s="208"/>
      <c r="D1520" s="208"/>
    </row>
    <row r="1521" customFormat="true" customHeight="true" spans="2:4">
      <c r="B1521" s="208"/>
      <c r="C1521" s="208"/>
      <c r="D1521" s="208"/>
    </row>
    <row r="1522" customFormat="true" customHeight="true" spans="2:4">
      <c r="B1522" s="208"/>
      <c r="C1522" s="208"/>
      <c r="D1522" s="208"/>
    </row>
    <row r="1523" customFormat="true" customHeight="true" spans="2:4">
      <c r="B1523" s="208"/>
      <c r="C1523" s="208"/>
      <c r="D1523" s="208"/>
    </row>
    <row r="1524" customFormat="true" customHeight="true" spans="2:4">
      <c r="B1524" s="208"/>
      <c r="C1524" s="208"/>
      <c r="D1524" s="208"/>
    </row>
    <row r="1525" customFormat="true" customHeight="true" spans="2:4">
      <c r="B1525" s="208"/>
      <c r="C1525" s="208"/>
      <c r="D1525" s="208"/>
    </row>
    <row r="1526" customFormat="true" customHeight="true" spans="2:4">
      <c r="B1526" s="208"/>
      <c r="C1526" s="208"/>
      <c r="D1526" s="208"/>
    </row>
    <row r="1527" customFormat="true" customHeight="true" spans="2:4">
      <c r="B1527" s="208"/>
      <c r="C1527" s="208"/>
      <c r="D1527" s="208"/>
    </row>
    <row r="1528" customFormat="true" customHeight="true" spans="2:4">
      <c r="B1528" s="208"/>
      <c r="C1528" s="208"/>
      <c r="D1528" s="208"/>
    </row>
    <row r="1529" customFormat="true" customHeight="true" spans="2:4">
      <c r="B1529" s="208"/>
      <c r="C1529" s="208"/>
      <c r="D1529" s="208"/>
    </row>
    <row r="1530" customFormat="true" customHeight="true" spans="2:4">
      <c r="B1530" s="208"/>
      <c r="C1530" s="208"/>
      <c r="D1530" s="208"/>
    </row>
    <row r="1531" customFormat="true" customHeight="true" spans="2:4">
      <c r="B1531" s="208"/>
      <c r="C1531" s="208"/>
      <c r="D1531" s="208"/>
    </row>
    <row r="1532" customFormat="true" customHeight="true" spans="2:4">
      <c r="B1532" s="208"/>
      <c r="C1532" s="208"/>
      <c r="D1532" s="208"/>
    </row>
    <row r="1533" customFormat="true" customHeight="true" spans="2:4">
      <c r="B1533" s="208"/>
      <c r="C1533" s="208"/>
      <c r="D1533" s="208"/>
    </row>
    <row r="1534" customFormat="true" customHeight="true" spans="2:4">
      <c r="B1534" s="208"/>
      <c r="C1534" s="208"/>
      <c r="D1534" s="208"/>
    </row>
    <row r="1535" customFormat="true" customHeight="true" spans="2:4">
      <c r="B1535" s="208"/>
      <c r="C1535" s="208"/>
      <c r="D1535" s="208"/>
    </row>
    <row r="1536" customFormat="true" customHeight="true" spans="2:4">
      <c r="B1536" s="208"/>
      <c r="C1536" s="208"/>
      <c r="D1536" s="208"/>
    </row>
    <row r="1537" customFormat="true" customHeight="true" spans="2:4">
      <c r="B1537" s="208"/>
      <c r="C1537" s="208"/>
      <c r="D1537" s="208"/>
    </row>
    <row r="1538" customFormat="true" customHeight="true" spans="2:4">
      <c r="B1538" s="208"/>
      <c r="C1538" s="208"/>
      <c r="D1538" s="208"/>
    </row>
    <row r="1539" customFormat="true" customHeight="true" spans="2:4">
      <c r="B1539" s="208"/>
      <c r="C1539" s="208"/>
      <c r="D1539" s="208"/>
    </row>
    <row r="1540" customFormat="true" customHeight="true" spans="2:4">
      <c r="B1540" s="208"/>
      <c r="C1540" s="208"/>
      <c r="D1540" s="208"/>
    </row>
    <row r="1541" customFormat="true" customHeight="true" spans="2:4">
      <c r="B1541" s="208"/>
      <c r="C1541" s="208"/>
      <c r="D1541" s="208"/>
    </row>
    <row r="1542" customFormat="true" customHeight="true" spans="2:4">
      <c r="B1542" s="208"/>
      <c r="C1542" s="208"/>
      <c r="D1542" s="208"/>
    </row>
    <row r="1543" customFormat="true" customHeight="true" spans="2:4">
      <c r="B1543" s="208"/>
      <c r="C1543" s="208"/>
      <c r="D1543" s="208"/>
    </row>
    <row r="1544" customFormat="true" customHeight="true" spans="2:4">
      <c r="B1544" s="208"/>
      <c r="C1544" s="208"/>
      <c r="D1544" s="208"/>
    </row>
    <row r="1545" customFormat="true" customHeight="true" spans="2:4">
      <c r="B1545" s="208"/>
      <c r="C1545" s="208"/>
      <c r="D1545" s="208"/>
    </row>
    <row r="1546" customFormat="true" customHeight="true" spans="2:4">
      <c r="B1546" s="208"/>
      <c r="C1546" s="208"/>
      <c r="D1546" s="208"/>
    </row>
    <row r="1547" customFormat="true" customHeight="true" spans="2:4">
      <c r="B1547" s="208"/>
      <c r="C1547" s="208"/>
      <c r="D1547" s="208"/>
    </row>
    <row r="1548" customFormat="true" customHeight="true" spans="2:4">
      <c r="B1548" s="208"/>
      <c r="C1548" s="208"/>
      <c r="D1548" s="208"/>
    </row>
    <row r="1549" customFormat="true" customHeight="true" spans="2:4">
      <c r="B1549" s="208"/>
      <c r="C1549" s="208"/>
      <c r="D1549" s="208"/>
    </row>
    <row r="1550" customFormat="true" customHeight="true" spans="2:4">
      <c r="B1550" s="208"/>
      <c r="C1550" s="208"/>
      <c r="D1550" s="208"/>
    </row>
    <row r="1551" customFormat="true" customHeight="true" spans="2:4">
      <c r="B1551" s="208"/>
      <c r="C1551" s="208"/>
      <c r="D1551" s="208"/>
    </row>
    <row r="1552" customFormat="true" customHeight="true" spans="2:4">
      <c r="B1552" s="208"/>
      <c r="C1552" s="208"/>
      <c r="D1552" s="208"/>
    </row>
    <row r="1553" customFormat="true" customHeight="true" spans="2:4">
      <c r="B1553" s="208"/>
      <c r="C1553" s="208"/>
      <c r="D1553" s="208"/>
    </row>
    <row r="1554" customFormat="true" customHeight="true" spans="2:4">
      <c r="B1554" s="208"/>
      <c r="C1554" s="208"/>
      <c r="D1554" s="208"/>
    </row>
    <row r="1555" customFormat="true" customHeight="true" spans="2:4">
      <c r="B1555" s="208"/>
      <c r="C1555" s="208"/>
      <c r="D1555" s="208"/>
    </row>
    <row r="1556" customFormat="true" customHeight="true" spans="2:4">
      <c r="B1556" s="208"/>
      <c r="C1556" s="208"/>
      <c r="D1556" s="208"/>
    </row>
    <row r="1557" customFormat="true" customHeight="true" spans="2:4">
      <c r="B1557" s="208"/>
      <c r="C1557" s="208"/>
      <c r="D1557" s="208"/>
    </row>
    <row r="1558" customFormat="true" customHeight="true" spans="2:4">
      <c r="B1558" s="208"/>
      <c r="C1558" s="208"/>
      <c r="D1558" s="208"/>
    </row>
    <row r="1559" customFormat="true" customHeight="true" spans="2:4">
      <c r="B1559" s="208"/>
      <c r="C1559" s="208"/>
      <c r="D1559" s="208"/>
    </row>
    <row r="1560" customFormat="true" customHeight="true" spans="2:4">
      <c r="B1560" s="208"/>
      <c r="C1560" s="208"/>
      <c r="D1560" s="208"/>
    </row>
    <row r="1561" customFormat="true" customHeight="true" spans="2:4">
      <c r="B1561" s="208"/>
      <c r="C1561" s="208"/>
      <c r="D1561" s="208"/>
    </row>
    <row r="1562" customFormat="true" customHeight="true" spans="2:4">
      <c r="B1562" s="208"/>
      <c r="C1562" s="208"/>
      <c r="D1562" s="208"/>
    </row>
    <row r="1563" customFormat="true" customHeight="true" spans="2:4">
      <c r="B1563" s="208"/>
      <c r="C1563" s="208"/>
      <c r="D1563" s="208"/>
    </row>
    <row r="1564" customFormat="true" customHeight="true" spans="2:4">
      <c r="B1564" s="208"/>
      <c r="C1564" s="208"/>
      <c r="D1564" s="208"/>
    </row>
    <row r="1565" customFormat="true" customHeight="true" spans="2:4">
      <c r="B1565" s="208"/>
      <c r="C1565" s="208"/>
      <c r="D1565" s="208"/>
    </row>
    <row r="1566" customFormat="true" customHeight="true" spans="2:4">
      <c r="B1566" s="208"/>
      <c r="C1566" s="208"/>
      <c r="D1566" s="208"/>
    </row>
    <row r="1567" customFormat="true" customHeight="true" spans="2:4">
      <c r="B1567" s="208"/>
      <c r="C1567" s="208"/>
      <c r="D1567" s="208"/>
    </row>
    <row r="1568" customFormat="true" customHeight="true" spans="2:4">
      <c r="B1568" s="208"/>
      <c r="C1568" s="208"/>
      <c r="D1568" s="208"/>
    </row>
    <row r="1569" customFormat="true" customHeight="true" spans="2:4">
      <c r="B1569" s="208"/>
      <c r="C1569" s="208"/>
      <c r="D1569" s="208"/>
    </row>
    <row r="1570" customFormat="true" customHeight="true" spans="2:4">
      <c r="B1570" s="208"/>
      <c r="C1570" s="208"/>
      <c r="D1570" s="208"/>
    </row>
    <row r="1571" customFormat="true" customHeight="true" spans="2:4">
      <c r="B1571" s="208"/>
      <c r="C1571" s="208"/>
      <c r="D1571" s="208"/>
    </row>
    <row r="1572" customFormat="true" customHeight="true" spans="2:4">
      <c r="B1572" s="208"/>
      <c r="C1572" s="208"/>
      <c r="D1572" s="208"/>
    </row>
    <row r="1573" customFormat="true" customHeight="true" spans="2:4">
      <c r="B1573" s="208"/>
      <c r="C1573" s="208"/>
      <c r="D1573" s="208"/>
    </row>
    <row r="1574" customFormat="true" customHeight="true" spans="2:4">
      <c r="B1574" s="208"/>
      <c r="C1574" s="208"/>
      <c r="D1574" s="208"/>
    </row>
    <row r="1575" customFormat="true" customHeight="true" spans="2:4">
      <c r="B1575" s="208"/>
      <c r="C1575" s="208"/>
      <c r="D1575" s="208"/>
    </row>
    <row r="1576" customFormat="true" customHeight="true" spans="2:4">
      <c r="B1576" s="208"/>
      <c r="C1576" s="208"/>
      <c r="D1576" s="208"/>
    </row>
    <row r="1577" customFormat="true" customHeight="true" spans="2:4">
      <c r="B1577" s="208"/>
      <c r="C1577" s="208"/>
      <c r="D1577" s="208"/>
    </row>
    <row r="1578" customFormat="true" customHeight="true" spans="2:4">
      <c r="B1578" s="208"/>
      <c r="C1578" s="208"/>
      <c r="D1578" s="208"/>
    </row>
    <row r="1579" customFormat="true" customHeight="true" spans="2:4">
      <c r="B1579" s="208"/>
      <c r="C1579" s="208"/>
      <c r="D1579" s="208"/>
    </row>
    <row r="1580" customFormat="true" customHeight="true" spans="2:4">
      <c r="B1580" s="208"/>
      <c r="C1580" s="208"/>
      <c r="D1580" s="208"/>
    </row>
    <row r="1581" customFormat="true" customHeight="true" spans="2:4">
      <c r="B1581" s="208"/>
      <c r="C1581" s="208"/>
      <c r="D1581" s="208"/>
    </row>
    <row r="1582" customFormat="true" customHeight="true" spans="2:4">
      <c r="B1582" s="208"/>
      <c r="C1582" s="208"/>
      <c r="D1582" s="208"/>
    </row>
    <row r="1583" customFormat="true" customHeight="true" spans="2:4">
      <c r="B1583" s="208"/>
      <c r="C1583" s="208"/>
      <c r="D1583" s="208"/>
    </row>
    <row r="1584" customFormat="true" customHeight="true" spans="2:4">
      <c r="B1584" s="208"/>
      <c r="C1584" s="208"/>
      <c r="D1584" s="208"/>
    </row>
    <row r="1585" customFormat="true" customHeight="true" spans="2:4">
      <c r="B1585" s="208"/>
      <c r="C1585" s="208"/>
      <c r="D1585" s="208"/>
    </row>
    <row r="1586" customFormat="true" customHeight="true" spans="2:4">
      <c r="B1586" s="208"/>
      <c r="C1586" s="208"/>
      <c r="D1586" s="208"/>
    </row>
    <row r="1587" customFormat="true" customHeight="true" spans="2:4">
      <c r="B1587" s="208"/>
      <c r="C1587" s="208"/>
      <c r="D1587" s="208"/>
    </row>
    <row r="1588" customFormat="true" customHeight="true" spans="2:4">
      <c r="B1588" s="208"/>
      <c r="C1588" s="208"/>
      <c r="D1588" s="208"/>
    </row>
    <row r="1589" customFormat="true" customHeight="true" spans="2:4">
      <c r="B1589" s="208"/>
      <c r="C1589" s="208"/>
      <c r="D1589" s="208"/>
    </row>
    <row r="1590" customFormat="true" customHeight="true" spans="2:4">
      <c r="B1590" s="208"/>
      <c r="C1590" s="208"/>
      <c r="D1590" s="208"/>
    </row>
    <row r="1591" customFormat="true" customHeight="true" spans="2:4">
      <c r="B1591" s="208"/>
      <c r="C1591" s="208"/>
      <c r="D1591" s="208"/>
    </row>
    <row r="1592" customFormat="true" customHeight="true" spans="2:4">
      <c r="B1592" s="208"/>
      <c r="C1592" s="208"/>
      <c r="D1592" s="208"/>
    </row>
    <row r="1593" customFormat="true" customHeight="true" spans="2:4">
      <c r="B1593" s="208"/>
      <c r="C1593" s="208"/>
      <c r="D1593" s="208"/>
    </row>
    <row r="1594" customFormat="true" customHeight="true" spans="2:4">
      <c r="B1594" s="208"/>
      <c r="C1594" s="208"/>
      <c r="D1594" s="208"/>
    </row>
    <row r="1595" customFormat="true" customHeight="true" spans="2:4">
      <c r="B1595" s="208"/>
      <c r="C1595" s="208"/>
      <c r="D1595" s="208"/>
    </row>
    <row r="1596" customFormat="true" customHeight="true" spans="2:4">
      <c r="B1596" s="208"/>
      <c r="C1596" s="208"/>
      <c r="D1596" s="208"/>
    </row>
    <row r="1597" customFormat="true" customHeight="true" spans="2:4">
      <c r="B1597" s="208"/>
      <c r="C1597" s="208"/>
      <c r="D1597" s="208"/>
    </row>
    <row r="1598" customFormat="true" customHeight="true" spans="2:4">
      <c r="B1598" s="208"/>
      <c r="C1598" s="208"/>
      <c r="D1598" s="208"/>
    </row>
    <row r="1599" customFormat="true" customHeight="true" spans="2:4">
      <c r="B1599" s="208"/>
      <c r="C1599" s="208"/>
      <c r="D1599" s="208"/>
    </row>
    <row r="1600" customFormat="true" customHeight="true" spans="2:4">
      <c r="B1600" s="208"/>
      <c r="C1600" s="208"/>
      <c r="D1600" s="208"/>
    </row>
    <row r="1601" customFormat="true" customHeight="true" spans="2:4">
      <c r="B1601" s="208"/>
      <c r="C1601" s="208"/>
      <c r="D1601" s="208"/>
    </row>
    <row r="1602" customFormat="true" customHeight="true" spans="2:4">
      <c r="B1602" s="208"/>
      <c r="C1602" s="208"/>
      <c r="D1602" s="208"/>
    </row>
    <row r="1603" customFormat="true" customHeight="true" spans="2:4">
      <c r="B1603" s="208"/>
      <c r="C1603" s="208"/>
      <c r="D1603" s="208"/>
    </row>
    <row r="1604" customFormat="true" customHeight="true" spans="2:4">
      <c r="B1604" s="208"/>
      <c r="C1604" s="208"/>
      <c r="D1604" s="208"/>
    </row>
    <row r="1605" customFormat="true" customHeight="true" spans="2:4">
      <c r="B1605" s="208"/>
      <c r="C1605" s="208"/>
      <c r="D1605" s="208"/>
    </row>
    <row r="1606" customFormat="true" customHeight="true" spans="2:4">
      <c r="B1606" s="208"/>
      <c r="C1606" s="208"/>
      <c r="D1606" s="208"/>
    </row>
    <row r="1607" customFormat="true" customHeight="true" spans="2:4">
      <c r="B1607" s="208"/>
      <c r="C1607" s="208"/>
      <c r="D1607" s="208"/>
    </row>
    <row r="1608" customFormat="true" customHeight="true" spans="2:4">
      <c r="B1608" s="208"/>
      <c r="C1608" s="208"/>
      <c r="D1608" s="208"/>
    </row>
    <row r="1609" customFormat="true" customHeight="true" spans="2:4">
      <c r="B1609" s="208"/>
      <c r="C1609" s="208"/>
      <c r="D1609" s="208"/>
    </row>
    <row r="1610" customFormat="true" customHeight="true" spans="2:4">
      <c r="B1610" s="208"/>
      <c r="C1610" s="208"/>
      <c r="D1610" s="208"/>
    </row>
    <row r="1611" customFormat="true" customHeight="true" spans="2:4">
      <c r="B1611" s="208"/>
      <c r="C1611" s="208"/>
      <c r="D1611" s="208"/>
    </row>
    <row r="1612" customFormat="true" customHeight="true" spans="2:4">
      <c r="B1612" s="208"/>
      <c r="C1612" s="208"/>
      <c r="D1612" s="208"/>
    </row>
    <row r="1613" customFormat="true" customHeight="true" spans="2:4">
      <c r="B1613" s="208"/>
      <c r="C1613" s="208"/>
      <c r="D1613" s="208"/>
    </row>
    <row r="1614" customFormat="true" customHeight="true" spans="2:4">
      <c r="B1614" s="208"/>
      <c r="C1614" s="208"/>
      <c r="D1614" s="208"/>
    </row>
    <row r="1615" customFormat="true" customHeight="true" spans="2:4">
      <c r="B1615" s="208"/>
      <c r="C1615" s="208"/>
      <c r="D1615" s="208"/>
    </row>
    <row r="1616" customFormat="true" customHeight="true" spans="2:4">
      <c r="B1616" s="208"/>
      <c r="C1616" s="208"/>
      <c r="D1616" s="208"/>
    </row>
    <row r="1617" customFormat="true" customHeight="true" spans="2:4">
      <c r="B1617" s="208"/>
      <c r="C1617" s="208"/>
      <c r="D1617" s="208"/>
    </row>
    <row r="1618" customFormat="true" customHeight="true" spans="2:4">
      <c r="B1618" s="208"/>
      <c r="C1618" s="208"/>
      <c r="D1618" s="208"/>
    </row>
    <row r="1619" customFormat="true" customHeight="true" spans="2:4">
      <c r="B1619" s="208"/>
      <c r="C1619" s="208"/>
      <c r="D1619" s="208"/>
    </row>
    <row r="1620" customFormat="true" customHeight="true" spans="2:4">
      <c r="B1620" s="208"/>
      <c r="C1620" s="208"/>
      <c r="D1620" s="208"/>
    </row>
    <row r="1621" customFormat="true" customHeight="true" spans="2:4">
      <c r="B1621" s="208"/>
      <c r="C1621" s="208"/>
      <c r="D1621" s="208"/>
    </row>
    <row r="1622" customFormat="true" customHeight="true" spans="2:4">
      <c r="B1622" s="208"/>
      <c r="C1622" s="208"/>
      <c r="D1622" s="208"/>
    </row>
    <row r="1623" customFormat="true" customHeight="true" spans="2:4">
      <c r="B1623" s="208"/>
      <c r="C1623" s="208"/>
      <c r="D1623" s="208"/>
    </row>
    <row r="1624" customFormat="true" customHeight="true" spans="2:4">
      <c r="B1624" s="208"/>
      <c r="C1624" s="208"/>
      <c r="D1624" s="208"/>
    </row>
    <row r="1625" customFormat="true" customHeight="true" spans="2:4">
      <c r="B1625" s="208"/>
      <c r="C1625" s="208"/>
      <c r="D1625" s="208"/>
    </row>
    <row r="1626" customFormat="true" customHeight="true" spans="2:4">
      <c r="B1626" s="208"/>
      <c r="C1626" s="208"/>
      <c r="D1626" s="208"/>
    </row>
    <row r="1627" customFormat="true" customHeight="true" spans="2:4">
      <c r="B1627" s="208"/>
      <c r="C1627" s="208"/>
      <c r="D1627" s="208"/>
    </row>
    <row r="1628" customFormat="true" customHeight="true" spans="2:4">
      <c r="B1628" s="208"/>
      <c r="C1628" s="208"/>
      <c r="D1628" s="208"/>
    </row>
    <row r="1629" customFormat="true" customHeight="true" spans="2:4">
      <c r="B1629" s="208"/>
      <c r="C1629" s="208"/>
      <c r="D1629" s="208"/>
    </row>
    <row r="1630" customFormat="true" customHeight="true" spans="2:4">
      <c r="B1630" s="208"/>
      <c r="C1630" s="208"/>
      <c r="D1630" s="208"/>
    </row>
    <row r="1631" customFormat="true" customHeight="true" spans="2:4">
      <c r="B1631" s="208"/>
      <c r="C1631" s="208"/>
      <c r="D1631" s="208"/>
    </row>
    <row r="1632" customFormat="true" customHeight="true" spans="2:4">
      <c r="B1632" s="208"/>
      <c r="C1632" s="208"/>
      <c r="D1632" s="208"/>
    </row>
    <row r="1633" customFormat="true" customHeight="true" spans="2:4">
      <c r="B1633" s="208"/>
      <c r="C1633" s="208"/>
      <c r="D1633" s="208"/>
    </row>
    <row r="1634" customFormat="true" customHeight="true" spans="2:4">
      <c r="B1634" s="208"/>
      <c r="C1634" s="208"/>
      <c r="D1634" s="208"/>
    </row>
    <row r="1635" customFormat="true" customHeight="true" spans="2:4">
      <c r="B1635" s="208"/>
      <c r="C1635" s="208"/>
      <c r="D1635" s="208"/>
    </row>
    <row r="1636" customFormat="true" customHeight="true" spans="2:4">
      <c r="B1636" s="208"/>
      <c r="C1636" s="208"/>
      <c r="D1636" s="208"/>
    </row>
    <row r="1637" customFormat="true" customHeight="true" spans="2:4">
      <c r="B1637" s="208"/>
      <c r="C1637" s="208"/>
      <c r="D1637" s="208"/>
    </row>
    <row r="1638" customFormat="true" customHeight="true" spans="2:4">
      <c r="B1638" s="208"/>
      <c r="C1638" s="208"/>
      <c r="D1638" s="208"/>
    </row>
    <row r="1639" customFormat="true" customHeight="true" spans="2:4">
      <c r="B1639" s="208"/>
      <c r="C1639" s="208"/>
      <c r="D1639" s="208"/>
    </row>
    <row r="1640" customFormat="true" customHeight="true" spans="2:4">
      <c r="B1640" s="208"/>
      <c r="C1640" s="208"/>
      <c r="D1640" s="208"/>
    </row>
    <row r="1641" customFormat="true" customHeight="true" spans="2:4">
      <c r="B1641" s="208"/>
      <c r="C1641" s="208"/>
      <c r="D1641" s="208"/>
    </row>
    <row r="1642" customFormat="true" customHeight="true" spans="2:4">
      <c r="B1642" s="208"/>
      <c r="C1642" s="208"/>
      <c r="D1642" s="208"/>
    </row>
    <row r="1643" customFormat="true" customHeight="true" spans="2:4">
      <c r="B1643" s="208"/>
      <c r="C1643" s="208"/>
      <c r="D1643" s="208"/>
    </row>
    <row r="1644" customFormat="true" customHeight="true" spans="2:4">
      <c r="B1644" s="208"/>
      <c r="C1644" s="208"/>
      <c r="D1644" s="208"/>
    </row>
    <row r="1645" customFormat="true" customHeight="true" spans="2:4">
      <c r="B1645" s="208"/>
      <c r="C1645" s="208"/>
      <c r="D1645" s="208"/>
    </row>
    <row r="1646" customFormat="true" customHeight="true" spans="2:4">
      <c r="B1646" s="208"/>
      <c r="C1646" s="208"/>
      <c r="D1646" s="208"/>
    </row>
    <row r="1647" customFormat="true" customHeight="true" spans="2:4">
      <c r="B1647" s="208"/>
      <c r="C1647" s="208"/>
      <c r="D1647" s="208"/>
    </row>
    <row r="1648" customFormat="true" customHeight="true" spans="2:4">
      <c r="B1648" s="208"/>
      <c r="C1648" s="208"/>
      <c r="D1648" s="208"/>
    </row>
    <row r="1649" customFormat="true" customHeight="true" spans="2:4">
      <c r="B1649" s="208"/>
      <c r="C1649" s="208"/>
      <c r="D1649" s="208"/>
    </row>
    <row r="1650" customFormat="true" customHeight="true" spans="2:4">
      <c r="B1650" s="208"/>
      <c r="C1650" s="208"/>
      <c r="D1650" s="208"/>
    </row>
    <row r="1651" customFormat="true" customHeight="true" spans="2:4">
      <c r="B1651" s="208"/>
      <c r="C1651" s="208"/>
      <c r="D1651" s="208"/>
    </row>
    <row r="1652" customFormat="true" customHeight="true" spans="2:4">
      <c r="B1652" s="208"/>
      <c r="C1652" s="208"/>
      <c r="D1652" s="208"/>
    </row>
    <row r="1653" customFormat="true" customHeight="true" spans="2:4">
      <c r="B1653" s="208"/>
      <c r="C1653" s="208"/>
      <c r="D1653" s="208"/>
    </row>
    <row r="1654" customFormat="true" customHeight="true" spans="2:4">
      <c r="B1654" s="208"/>
      <c r="C1654" s="208"/>
      <c r="D1654" s="208"/>
    </row>
    <row r="1655" customFormat="true" customHeight="true" spans="2:4">
      <c r="B1655" s="208"/>
      <c r="C1655" s="208"/>
      <c r="D1655" s="208"/>
    </row>
    <row r="1656" customFormat="true" customHeight="true" spans="2:4">
      <c r="B1656" s="208"/>
      <c r="C1656" s="208"/>
      <c r="D1656" s="208"/>
    </row>
    <row r="1657" customFormat="true" customHeight="true" spans="2:4">
      <c r="B1657" s="208"/>
      <c r="C1657" s="208"/>
      <c r="D1657" s="208"/>
    </row>
    <row r="1658" customFormat="true" customHeight="true" spans="2:4">
      <c r="B1658" s="208"/>
      <c r="C1658" s="208"/>
      <c r="D1658" s="208"/>
    </row>
    <row r="1659" customFormat="true" customHeight="true" spans="2:4">
      <c r="B1659" s="208"/>
      <c r="C1659" s="208"/>
      <c r="D1659" s="208"/>
    </row>
    <row r="1660" customFormat="true" customHeight="true" spans="2:4">
      <c r="B1660" s="208"/>
      <c r="C1660" s="208"/>
      <c r="D1660" s="208"/>
    </row>
    <row r="1661" customFormat="true" customHeight="true" spans="2:4">
      <c r="B1661" s="208"/>
      <c r="C1661" s="208"/>
      <c r="D1661" s="208"/>
    </row>
    <row r="1662" customFormat="true" customHeight="true" spans="2:4">
      <c r="B1662" s="208"/>
      <c r="C1662" s="208"/>
      <c r="D1662" s="208"/>
    </row>
    <row r="1663" customFormat="true" customHeight="true" spans="2:4">
      <c r="B1663" s="208"/>
      <c r="C1663" s="208"/>
      <c r="D1663" s="208"/>
    </row>
    <row r="1664" customFormat="true" customHeight="true" spans="2:4">
      <c r="B1664" s="208"/>
      <c r="C1664" s="208"/>
      <c r="D1664" s="208"/>
    </row>
    <row r="1665" customFormat="true" customHeight="true" spans="2:4">
      <c r="B1665" s="208"/>
      <c r="C1665" s="208"/>
      <c r="D1665" s="208"/>
    </row>
    <row r="1666" customFormat="true" customHeight="true" spans="2:4">
      <c r="B1666" s="208"/>
      <c r="C1666" s="208"/>
      <c r="D1666" s="208"/>
    </row>
    <row r="1667" customFormat="true" customHeight="true" spans="2:4">
      <c r="B1667" s="208"/>
      <c r="C1667" s="208"/>
      <c r="D1667" s="208"/>
    </row>
    <row r="1668" customFormat="true" customHeight="true" spans="2:4">
      <c r="B1668" s="208"/>
      <c r="C1668" s="208"/>
      <c r="D1668" s="208"/>
    </row>
    <row r="1669" customFormat="true" customHeight="true" spans="2:4">
      <c r="B1669" s="208"/>
      <c r="C1669" s="208"/>
      <c r="D1669" s="208"/>
    </row>
    <row r="1670" customFormat="true" customHeight="true" spans="2:4">
      <c r="B1670" s="208"/>
      <c r="C1670" s="208"/>
      <c r="D1670" s="208"/>
    </row>
    <row r="1671" customFormat="true" customHeight="true" spans="2:4">
      <c r="B1671" s="208"/>
      <c r="C1671" s="208"/>
      <c r="D1671" s="208"/>
    </row>
    <row r="1672" customFormat="true" customHeight="true" spans="2:4">
      <c r="B1672" s="208"/>
      <c r="C1672" s="208"/>
      <c r="D1672" s="208"/>
    </row>
    <row r="1673" customFormat="true" customHeight="true" spans="2:4">
      <c r="B1673" s="208"/>
      <c r="C1673" s="208"/>
      <c r="D1673" s="208"/>
    </row>
    <row r="1674" customFormat="true" customHeight="true" spans="2:4">
      <c r="B1674" s="208"/>
      <c r="C1674" s="208"/>
      <c r="D1674" s="208"/>
    </row>
    <row r="1675" customFormat="true" customHeight="true" spans="2:4">
      <c r="B1675" s="208"/>
      <c r="C1675" s="208"/>
      <c r="D1675" s="208"/>
    </row>
    <row r="1676" customFormat="true" customHeight="true" spans="2:4">
      <c r="B1676" s="208"/>
      <c r="C1676" s="208"/>
      <c r="D1676" s="208"/>
    </row>
    <row r="1677" customFormat="true" customHeight="true" spans="2:4">
      <c r="B1677" s="208"/>
      <c r="C1677" s="208"/>
      <c r="D1677" s="208"/>
    </row>
    <row r="1678" customFormat="true" customHeight="true" spans="2:4">
      <c r="B1678" s="208"/>
      <c r="C1678" s="208"/>
      <c r="D1678" s="208"/>
    </row>
    <row r="1679" customFormat="true" customHeight="true" spans="2:4">
      <c r="B1679" s="208"/>
      <c r="C1679" s="208"/>
      <c r="D1679" s="208"/>
    </row>
    <row r="1680" customFormat="true" customHeight="true" spans="2:4">
      <c r="B1680" s="208"/>
      <c r="C1680" s="208"/>
      <c r="D1680" s="208"/>
    </row>
    <row r="1681" customFormat="true" customHeight="true" spans="2:4">
      <c r="B1681" s="208"/>
      <c r="C1681" s="208"/>
      <c r="D1681" s="208"/>
    </row>
    <row r="1682" customFormat="true" customHeight="true" spans="2:4">
      <c r="B1682" s="208"/>
      <c r="C1682" s="208"/>
      <c r="D1682" s="208"/>
    </row>
    <row r="1683" customFormat="true" customHeight="true" spans="2:4">
      <c r="B1683" s="208"/>
      <c r="C1683" s="208"/>
      <c r="D1683" s="208"/>
    </row>
    <row r="1684" customFormat="true" customHeight="true" spans="2:4">
      <c r="B1684" s="208"/>
      <c r="C1684" s="208"/>
      <c r="D1684" s="208"/>
    </row>
    <row r="1685" customFormat="true" customHeight="true" spans="2:4">
      <c r="B1685" s="208"/>
      <c r="C1685" s="208"/>
      <c r="D1685" s="208"/>
    </row>
    <row r="1686" customFormat="true" customHeight="true" spans="2:4">
      <c r="B1686" s="208"/>
      <c r="C1686" s="208"/>
      <c r="D1686" s="208"/>
    </row>
    <row r="1687" customFormat="true" customHeight="true" spans="2:4">
      <c r="B1687" s="208"/>
      <c r="C1687" s="208"/>
      <c r="D1687" s="208"/>
    </row>
    <row r="1688" customFormat="true" customHeight="true" spans="2:4">
      <c r="B1688" s="208"/>
      <c r="C1688" s="208"/>
      <c r="D1688" s="208"/>
    </row>
    <row r="1689" customFormat="true" customHeight="true" spans="2:4">
      <c r="B1689" s="208"/>
      <c r="C1689" s="208"/>
      <c r="D1689" s="208"/>
    </row>
    <row r="1690" customFormat="true" customHeight="true" spans="2:4">
      <c r="B1690" s="208"/>
      <c r="C1690" s="208"/>
      <c r="D1690" s="208"/>
    </row>
    <row r="1691" customFormat="true" customHeight="true" spans="2:4">
      <c r="B1691" s="208"/>
      <c r="C1691" s="208"/>
      <c r="D1691" s="208"/>
    </row>
    <row r="1692" customFormat="true" customHeight="true" spans="2:4">
      <c r="B1692" s="208"/>
      <c r="C1692" s="208"/>
      <c r="D1692" s="208"/>
    </row>
    <row r="1693" customFormat="true" customHeight="true" spans="2:4">
      <c r="B1693" s="208"/>
      <c r="C1693" s="208"/>
      <c r="D1693" s="208"/>
    </row>
    <row r="1694" customFormat="true" customHeight="true" spans="2:4">
      <c r="B1694" s="208"/>
      <c r="C1694" s="208"/>
      <c r="D1694" s="208"/>
    </row>
    <row r="1695" customFormat="true" customHeight="true" spans="2:4">
      <c r="B1695" s="208"/>
      <c r="C1695" s="208"/>
      <c r="D1695" s="208"/>
    </row>
    <row r="1696" customFormat="true" customHeight="true" spans="2:4">
      <c r="B1696" s="208"/>
      <c r="C1696" s="208"/>
      <c r="D1696" s="208"/>
    </row>
    <row r="1697" customFormat="true" customHeight="true" spans="2:4">
      <c r="B1697" s="208"/>
      <c r="C1697" s="208"/>
      <c r="D1697" s="208"/>
    </row>
    <row r="1698" customFormat="true" customHeight="true" spans="2:4">
      <c r="B1698" s="208"/>
      <c r="C1698" s="208"/>
      <c r="D1698" s="208"/>
    </row>
    <row r="1699" customFormat="true" customHeight="true" spans="2:4">
      <c r="B1699" s="208"/>
      <c r="C1699" s="208"/>
      <c r="D1699" s="208"/>
    </row>
    <row r="1700" customFormat="true" customHeight="true" spans="2:4">
      <c r="B1700" s="208"/>
      <c r="C1700" s="208"/>
      <c r="D1700" s="208"/>
    </row>
    <row r="1701" customFormat="true" customHeight="true" spans="2:4">
      <c r="B1701" s="208"/>
      <c r="C1701" s="208"/>
      <c r="D1701" s="208"/>
    </row>
    <row r="1702" customFormat="true" customHeight="true" spans="2:4">
      <c r="B1702" s="208"/>
      <c r="C1702" s="208"/>
      <c r="D1702" s="208"/>
    </row>
    <row r="1703" customFormat="true" customHeight="true" spans="2:4">
      <c r="B1703" s="208"/>
      <c r="C1703" s="208"/>
      <c r="D1703" s="208"/>
    </row>
    <row r="1704" customFormat="true" customHeight="true" spans="2:4">
      <c r="B1704" s="208"/>
      <c r="C1704" s="208"/>
      <c r="D1704" s="208"/>
    </row>
    <row r="1705" customFormat="true" customHeight="true" spans="2:4">
      <c r="B1705" s="208"/>
      <c r="C1705" s="208"/>
      <c r="D1705" s="208"/>
    </row>
    <row r="1706" customFormat="true" customHeight="true" spans="2:4">
      <c r="B1706" s="208"/>
      <c r="C1706" s="208"/>
      <c r="D1706" s="208"/>
    </row>
    <row r="1707" customFormat="true" customHeight="true" spans="2:4">
      <c r="B1707" s="208"/>
      <c r="C1707" s="208"/>
      <c r="D1707" s="208"/>
    </row>
    <row r="1708" customFormat="true" customHeight="true" spans="2:4">
      <c r="B1708" s="208"/>
      <c r="C1708" s="208"/>
      <c r="D1708" s="208"/>
    </row>
    <row r="1709" customFormat="true" customHeight="true" spans="2:4">
      <c r="B1709" s="208"/>
      <c r="C1709" s="208"/>
      <c r="D1709" s="208"/>
    </row>
    <row r="1710" customFormat="true" customHeight="true" spans="2:4">
      <c r="B1710" s="208"/>
      <c r="C1710" s="208"/>
      <c r="D1710" s="208"/>
    </row>
    <row r="1711" customFormat="true" customHeight="true" spans="2:4">
      <c r="B1711" s="208"/>
      <c r="C1711" s="208"/>
      <c r="D1711" s="208"/>
    </row>
    <row r="1712" customFormat="true" customHeight="true" spans="2:4">
      <c r="B1712" s="208"/>
      <c r="C1712" s="208"/>
      <c r="D1712" s="208"/>
    </row>
    <row r="1713" customFormat="true" customHeight="true" spans="2:4">
      <c r="B1713" s="208"/>
      <c r="C1713" s="208"/>
      <c r="D1713" s="208"/>
    </row>
    <row r="1714" customFormat="true" customHeight="true" spans="2:4">
      <c r="B1714" s="208"/>
      <c r="C1714" s="208"/>
      <c r="D1714" s="208"/>
    </row>
    <row r="1715" customFormat="true" customHeight="true" spans="2:4">
      <c r="B1715" s="208"/>
      <c r="C1715" s="208"/>
      <c r="D1715" s="208"/>
    </row>
    <row r="1716" customFormat="true" customHeight="true" spans="2:4">
      <c r="B1716" s="208"/>
      <c r="C1716" s="208"/>
      <c r="D1716" s="208"/>
    </row>
    <row r="1717" customFormat="true" customHeight="true" spans="2:4">
      <c r="B1717" s="208"/>
      <c r="C1717" s="208"/>
      <c r="D1717" s="208"/>
    </row>
    <row r="1718" customFormat="true" customHeight="true" spans="2:4">
      <c r="B1718" s="208"/>
      <c r="C1718" s="208"/>
      <c r="D1718" s="208"/>
    </row>
    <row r="1719" customFormat="true" customHeight="true" spans="2:4">
      <c r="B1719" s="208"/>
      <c r="C1719" s="208"/>
      <c r="D1719" s="208"/>
    </row>
    <row r="1720" customFormat="true" customHeight="true" spans="2:4">
      <c r="B1720" s="208"/>
      <c r="C1720" s="208"/>
      <c r="D1720" s="208"/>
    </row>
    <row r="1721" customFormat="true" customHeight="true" spans="2:4">
      <c r="B1721" s="208"/>
      <c r="C1721" s="208"/>
      <c r="D1721" s="208"/>
    </row>
    <row r="1722" customFormat="true" customHeight="true" spans="2:4">
      <c r="B1722" s="208"/>
      <c r="C1722" s="208"/>
      <c r="D1722" s="208"/>
    </row>
    <row r="1723" customFormat="true" customHeight="true" spans="2:4">
      <c r="B1723" s="208"/>
      <c r="C1723" s="208"/>
      <c r="D1723" s="208"/>
    </row>
    <row r="1724" customFormat="true" customHeight="true" spans="2:4">
      <c r="B1724" s="208"/>
      <c r="C1724" s="208"/>
      <c r="D1724" s="208"/>
    </row>
    <row r="1725" customFormat="true" customHeight="true" spans="2:4">
      <c r="B1725" s="208"/>
      <c r="C1725" s="208"/>
      <c r="D1725" s="208"/>
    </row>
    <row r="1726" customFormat="true" customHeight="true" spans="2:4">
      <c r="B1726" s="208"/>
      <c r="C1726" s="208"/>
      <c r="D1726" s="208"/>
    </row>
    <row r="1727" customFormat="true" customHeight="true" spans="2:4">
      <c r="B1727" s="208"/>
      <c r="C1727" s="208"/>
      <c r="D1727" s="208"/>
    </row>
    <row r="1728" customFormat="true" customHeight="true" spans="2:4">
      <c r="B1728" s="208"/>
      <c r="C1728" s="208"/>
      <c r="D1728" s="208"/>
    </row>
    <row r="1729" customFormat="true" customHeight="true" spans="2:4">
      <c r="B1729" s="208"/>
      <c r="C1729" s="208"/>
      <c r="D1729" s="208"/>
    </row>
    <row r="1730" customFormat="true" customHeight="true" spans="2:4">
      <c r="B1730" s="208"/>
      <c r="C1730" s="208"/>
      <c r="D1730" s="208"/>
    </row>
    <row r="1731" customFormat="true" customHeight="true" spans="2:4">
      <c r="B1731" s="208"/>
      <c r="C1731" s="208"/>
      <c r="D1731" s="208"/>
    </row>
    <row r="1732" customFormat="true" customHeight="true" spans="2:4">
      <c r="B1732" s="208"/>
      <c r="C1732" s="208"/>
      <c r="D1732" s="208"/>
    </row>
    <row r="1733" customFormat="true" customHeight="true" spans="2:4">
      <c r="B1733" s="208"/>
      <c r="C1733" s="208"/>
      <c r="D1733" s="208"/>
    </row>
    <row r="1734" customFormat="true" customHeight="true" spans="2:4">
      <c r="B1734" s="208"/>
      <c r="C1734" s="208"/>
      <c r="D1734" s="208"/>
    </row>
    <row r="1735" customFormat="true" customHeight="true" spans="2:4">
      <c r="B1735" s="208"/>
      <c r="C1735" s="208"/>
      <c r="D1735" s="208"/>
    </row>
    <row r="1736" customFormat="true" customHeight="true" spans="2:4">
      <c r="B1736" s="208"/>
      <c r="C1736" s="208"/>
      <c r="D1736" s="208"/>
    </row>
    <row r="1737" customFormat="true" customHeight="true" spans="2:4">
      <c r="B1737" s="208"/>
      <c r="C1737" s="208"/>
      <c r="D1737" s="208"/>
    </row>
    <row r="1738" customFormat="true" customHeight="true" spans="2:4">
      <c r="B1738" s="208"/>
      <c r="C1738" s="208"/>
      <c r="D1738" s="208"/>
    </row>
    <row r="1739" customFormat="true" customHeight="true" spans="2:4">
      <c r="B1739" s="208"/>
      <c r="C1739" s="208"/>
      <c r="D1739" s="208"/>
    </row>
    <row r="1740" customFormat="true" customHeight="true" spans="2:4">
      <c r="B1740" s="208"/>
      <c r="C1740" s="208"/>
      <c r="D1740" s="208"/>
    </row>
    <row r="1741" customFormat="true" customHeight="true" spans="2:4">
      <c r="B1741" s="208"/>
      <c r="C1741" s="208"/>
      <c r="D1741" s="208"/>
    </row>
    <row r="1742" customFormat="true" customHeight="true" spans="2:4">
      <c r="B1742" s="208"/>
      <c r="C1742" s="208"/>
      <c r="D1742" s="208"/>
    </row>
    <row r="1743" customFormat="true" customHeight="true" spans="2:4">
      <c r="B1743" s="208"/>
      <c r="C1743" s="208"/>
      <c r="D1743" s="208"/>
    </row>
    <row r="1744" customFormat="true" customHeight="true" spans="2:4">
      <c r="B1744" s="208"/>
      <c r="C1744" s="208"/>
      <c r="D1744" s="208"/>
    </row>
    <row r="1745" customFormat="true" customHeight="true" spans="2:4">
      <c r="B1745" s="208"/>
      <c r="C1745" s="208"/>
      <c r="D1745" s="208"/>
    </row>
    <row r="1746" customFormat="true" customHeight="true" spans="2:4">
      <c r="B1746" s="208"/>
      <c r="C1746" s="208"/>
      <c r="D1746" s="208"/>
    </row>
    <row r="1747" customFormat="true" customHeight="true" spans="2:4">
      <c r="B1747" s="208"/>
      <c r="C1747" s="208"/>
      <c r="D1747" s="208"/>
    </row>
    <row r="1748" customFormat="true" customHeight="true" spans="2:4">
      <c r="B1748" s="208"/>
      <c r="C1748" s="208"/>
      <c r="D1748" s="208"/>
    </row>
    <row r="1749" customFormat="true" customHeight="true" spans="2:4">
      <c r="B1749" s="208"/>
      <c r="C1749" s="208"/>
      <c r="D1749" s="208"/>
    </row>
    <row r="1750" customFormat="true" customHeight="true" spans="2:4">
      <c r="B1750" s="208"/>
      <c r="C1750" s="208"/>
      <c r="D1750" s="208"/>
    </row>
    <row r="1751" customFormat="true" customHeight="true" spans="2:4">
      <c r="B1751" s="208"/>
      <c r="C1751" s="208"/>
      <c r="D1751" s="208"/>
    </row>
    <row r="1752" customFormat="true" customHeight="true" spans="2:4">
      <c r="B1752" s="208"/>
      <c r="C1752" s="208"/>
      <c r="D1752" s="208"/>
    </row>
    <row r="1753" customFormat="true" customHeight="true" spans="2:4">
      <c r="B1753" s="208"/>
      <c r="C1753" s="208"/>
      <c r="D1753" s="208"/>
    </row>
    <row r="1754" customFormat="true" customHeight="true" spans="2:4">
      <c r="B1754" s="208"/>
      <c r="C1754" s="208"/>
      <c r="D1754" s="208"/>
    </row>
    <row r="1755" customFormat="true" customHeight="true" spans="2:4">
      <c r="B1755" s="208"/>
      <c r="C1755" s="208"/>
      <c r="D1755" s="208"/>
    </row>
    <row r="1756" customFormat="true" customHeight="true" spans="2:4">
      <c r="B1756" s="208"/>
      <c r="C1756" s="208"/>
      <c r="D1756" s="208"/>
    </row>
    <row r="1757" customFormat="true" customHeight="true" spans="2:4">
      <c r="B1757" s="208"/>
      <c r="C1757" s="208"/>
      <c r="D1757" s="208"/>
    </row>
    <row r="1758" customFormat="true" customHeight="true" spans="2:4">
      <c r="B1758" s="208"/>
      <c r="C1758" s="208"/>
      <c r="D1758" s="208"/>
    </row>
    <row r="1759" customFormat="true" customHeight="true" spans="2:4">
      <c r="B1759" s="208"/>
      <c r="C1759" s="208"/>
      <c r="D1759" s="208"/>
    </row>
    <row r="1760" customFormat="true" customHeight="true" spans="2:4">
      <c r="B1760" s="208"/>
      <c r="C1760" s="208"/>
      <c r="D1760" s="208"/>
    </row>
    <row r="1761" customFormat="true" customHeight="true" spans="2:4">
      <c r="B1761" s="208"/>
      <c r="C1761" s="208"/>
      <c r="D1761" s="208"/>
    </row>
    <row r="1762" customFormat="true" customHeight="true" spans="2:4">
      <c r="B1762" s="208"/>
      <c r="C1762" s="208"/>
      <c r="D1762" s="208"/>
    </row>
    <row r="1763" customFormat="true" customHeight="true" spans="2:4">
      <c r="B1763" s="208"/>
      <c r="C1763" s="208"/>
      <c r="D1763" s="208"/>
    </row>
    <row r="1764" customFormat="true" customHeight="true" spans="2:4">
      <c r="B1764" s="208"/>
      <c r="C1764" s="208"/>
      <c r="D1764" s="208"/>
    </row>
    <row r="1765" customFormat="true" customHeight="true" spans="2:4">
      <c r="B1765" s="208"/>
      <c r="C1765" s="208"/>
      <c r="D1765" s="208"/>
    </row>
    <row r="1766" customFormat="true" customHeight="true" spans="2:4">
      <c r="B1766" s="208"/>
      <c r="C1766" s="208"/>
      <c r="D1766" s="208"/>
    </row>
    <row r="1767" customFormat="true" customHeight="true" spans="2:4">
      <c r="B1767" s="208"/>
      <c r="C1767" s="208"/>
      <c r="D1767" s="208"/>
    </row>
    <row r="1768" customFormat="true" customHeight="true" spans="2:4">
      <c r="B1768" s="208"/>
      <c r="C1768" s="208"/>
      <c r="D1768" s="208"/>
    </row>
    <row r="1769" customFormat="true" customHeight="true" spans="2:4">
      <c r="B1769" s="208"/>
      <c r="C1769" s="208"/>
      <c r="D1769" s="208"/>
    </row>
    <row r="1770" customFormat="true" customHeight="true" spans="2:4">
      <c r="B1770" s="208"/>
      <c r="C1770" s="208"/>
      <c r="D1770" s="208"/>
    </row>
    <row r="1771" customFormat="true" customHeight="true" spans="2:4">
      <c r="B1771" s="208"/>
      <c r="C1771" s="208"/>
      <c r="D1771" s="208"/>
    </row>
    <row r="1772" customFormat="true" customHeight="true" spans="2:4">
      <c r="B1772" s="208"/>
      <c r="C1772" s="208"/>
      <c r="D1772" s="208"/>
    </row>
    <row r="1773" customFormat="true" customHeight="true" spans="2:4">
      <c r="B1773" s="208"/>
      <c r="C1773" s="208"/>
      <c r="D1773" s="208"/>
    </row>
    <row r="1774" customFormat="true" customHeight="true" spans="2:4">
      <c r="B1774" s="208"/>
      <c r="C1774" s="208"/>
      <c r="D1774" s="208"/>
    </row>
    <row r="1775" customFormat="true" customHeight="true" spans="2:4">
      <c r="B1775" s="208"/>
      <c r="C1775" s="208"/>
      <c r="D1775" s="208"/>
    </row>
    <row r="1776" customFormat="true" customHeight="true" spans="2:4">
      <c r="B1776" s="208"/>
      <c r="C1776" s="208"/>
      <c r="D1776" s="208"/>
    </row>
    <row r="1777" customFormat="true" customHeight="true" spans="2:4">
      <c r="B1777" s="208"/>
      <c r="C1777" s="208"/>
      <c r="D1777" s="208"/>
    </row>
    <row r="1778" customFormat="true" customHeight="true" spans="2:4">
      <c r="B1778" s="208"/>
      <c r="C1778" s="208"/>
      <c r="D1778" s="208"/>
    </row>
    <row r="1779" customFormat="true" customHeight="true" spans="2:4">
      <c r="B1779" s="208"/>
      <c r="C1779" s="208"/>
      <c r="D1779" s="208"/>
    </row>
    <row r="1780" customFormat="true" customHeight="true" spans="2:4">
      <c r="B1780" s="208"/>
      <c r="C1780" s="208"/>
      <c r="D1780" s="208"/>
    </row>
    <row r="1781" customFormat="true" customHeight="true" spans="2:4">
      <c r="B1781" s="208"/>
      <c r="C1781" s="208"/>
      <c r="D1781" s="208"/>
    </row>
    <row r="1782" customFormat="true" customHeight="true" spans="2:4">
      <c r="B1782" s="208"/>
      <c r="C1782" s="208"/>
      <c r="D1782" s="208"/>
    </row>
    <row r="1783" customFormat="true" customHeight="true" spans="2:4">
      <c r="B1783" s="208"/>
      <c r="C1783" s="208"/>
      <c r="D1783" s="208"/>
    </row>
    <row r="1784" customFormat="true" customHeight="true" spans="2:4">
      <c r="B1784" s="208"/>
      <c r="C1784" s="208"/>
      <c r="D1784" s="208"/>
    </row>
    <row r="1785" customFormat="true" customHeight="true" spans="2:4">
      <c r="B1785" s="208"/>
      <c r="C1785" s="208"/>
      <c r="D1785" s="208"/>
    </row>
    <row r="1786" customFormat="true" customHeight="true" spans="2:4">
      <c r="B1786" s="208"/>
      <c r="C1786" s="208"/>
      <c r="D1786" s="208"/>
    </row>
    <row r="1787" customFormat="true" customHeight="true" spans="2:4">
      <c r="B1787" s="208"/>
      <c r="C1787" s="208"/>
      <c r="D1787" s="208"/>
    </row>
    <row r="1788" customFormat="true" customHeight="true" spans="2:4">
      <c r="B1788" s="208"/>
      <c r="C1788" s="208"/>
      <c r="D1788" s="208"/>
    </row>
    <row r="1789" customFormat="true" customHeight="true" spans="2:4">
      <c r="B1789" s="208"/>
      <c r="C1789" s="208"/>
      <c r="D1789" s="208"/>
    </row>
    <row r="1790" customFormat="true" customHeight="true" spans="2:4">
      <c r="B1790" s="208"/>
      <c r="C1790" s="208"/>
      <c r="D1790" s="208"/>
    </row>
    <row r="1791" customFormat="true" customHeight="true" spans="2:4">
      <c r="B1791" s="208"/>
      <c r="C1791" s="208"/>
      <c r="D1791" s="208"/>
    </row>
    <row r="1792" customFormat="true" customHeight="true" spans="2:4">
      <c r="B1792" s="208"/>
      <c r="C1792" s="208"/>
      <c r="D1792" s="208"/>
    </row>
    <row r="1793" customFormat="true" customHeight="true" spans="2:4">
      <c r="B1793" s="208"/>
      <c r="C1793" s="208"/>
      <c r="D1793" s="208"/>
    </row>
    <row r="1794" customFormat="true" customHeight="true" spans="2:4">
      <c r="B1794" s="208"/>
      <c r="C1794" s="208"/>
      <c r="D1794" s="208"/>
    </row>
    <row r="1795" customFormat="true" customHeight="true" spans="2:4">
      <c r="B1795" s="208"/>
      <c r="C1795" s="208"/>
      <c r="D1795" s="208"/>
    </row>
    <row r="1796" customFormat="true" customHeight="true" spans="2:4">
      <c r="B1796" s="208"/>
      <c r="C1796" s="208"/>
      <c r="D1796" s="208"/>
    </row>
    <row r="1797" customFormat="true" customHeight="true" spans="2:4">
      <c r="B1797" s="208"/>
      <c r="C1797" s="208"/>
      <c r="D1797" s="208"/>
    </row>
    <row r="1798" customFormat="true" customHeight="true" spans="2:4">
      <c r="B1798" s="208"/>
      <c r="C1798" s="208"/>
      <c r="D1798" s="208"/>
    </row>
    <row r="1799" customFormat="true" customHeight="true" spans="2:4">
      <c r="B1799" s="208"/>
      <c r="C1799" s="208"/>
      <c r="D1799" s="208"/>
    </row>
    <row r="1800" customFormat="true" customHeight="true" spans="2:4">
      <c r="B1800" s="208"/>
      <c r="C1800" s="208"/>
      <c r="D1800" s="208"/>
    </row>
    <row r="1801" customFormat="true" customHeight="true" spans="2:4">
      <c r="B1801" s="208"/>
      <c r="C1801" s="208"/>
      <c r="D1801" s="208"/>
    </row>
    <row r="1802" customFormat="true" customHeight="true" spans="2:4">
      <c r="B1802" s="208"/>
      <c r="C1802" s="208"/>
      <c r="D1802" s="208"/>
    </row>
    <row r="1803" customFormat="true" customHeight="true" spans="2:4">
      <c r="B1803" s="208"/>
      <c r="C1803" s="208"/>
      <c r="D1803" s="208"/>
    </row>
    <row r="1804" customFormat="true" customHeight="true" spans="2:4">
      <c r="B1804" s="208"/>
      <c r="C1804" s="208"/>
      <c r="D1804" s="208"/>
    </row>
    <row r="1805" customFormat="true" customHeight="true" spans="2:4">
      <c r="B1805" s="208"/>
      <c r="C1805" s="208"/>
      <c r="D1805" s="208"/>
    </row>
    <row r="1806" customFormat="true" customHeight="true" spans="2:4">
      <c r="B1806" s="208"/>
      <c r="C1806" s="208"/>
      <c r="D1806" s="208"/>
    </row>
    <row r="1807" customFormat="true" customHeight="true" spans="2:4">
      <c r="B1807" s="208"/>
      <c r="C1807" s="208"/>
      <c r="D1807" s="208"/>
    </row>
    <row r="1808" customFormat="true" customHeight="true" spans="2:4">
      <c r="B1808" s="208"/>
      <c r="C1808" s="208"/>
      <c r="D1808" s="208"/>
    </row>
    <row r="1809" customFormat="true" customHeight="true" spans="2:4">
      <c r="B1809" s="208"/>
      <c r="C1809" s="208"/>
      <c r="D1809" s="208"/>
    </row>
    <row r="1810" customFormat="true" customHeight="true" spans="2:4">
      <c r="B1810" s="208"/>
      <c r="C1810" s="208"/>
      <c r="D1810" s="208"/>
    </row>
    <row r="1811" customFormat="true" customHeight="true" spans="2:4">
      <c r="B1811" s="208"/>
      <c r="C1811" s="208"/>
      <c r="D1811" s="208"/>
    </row>
    <row r="1812" customFormat="true" customHeight="true" spans="2:4">
      <c r="B1812" s="208"/>
      <c r="C1812" s="208"/>
      <c r="D1812" s="208"/>
    </row>
    <row r="1813" customFormat="true" customHeight="true" spans="2:4">
      <c r="B1813" s="208"/>
      <c r="C1813" s="208"/>
      <c r="D1813" s="208"/>
    </row>
    <row r="1814" customFormat="true" customHeight="true" spans="2:4">
      <c r="B1814" s="208"/>
      <c r="C1814" s="208"/>
      <c r="D1814" s="208"/>
    </row>
    <row r="1815" customFormat="true" customHeight="true" spans="2:4">
      <c r="B1815" s="208"/>
      <c r="C1815" s="208"/>
      <c r="D1815" s="208"/>
    </row>
    <row r="1816" customFormat="true" customHeight="true" spans="2:4">
      <c r="B1816" s="208"/>
      <c r="C1816" s="208"/>
      <c r="D1816" s="208"/>
    </row>
    <row r="1817" customFormat="true" customHeight="true" spans="2:4">
      <c r="B1817" s="208"/>
      <c r="C1817" s="208"/>
      <c r="D1817" s="208"/>
    </row>
    <row r="1818" customFormat="true" customHeight="true" spans="2:4">
      <c r="B1818" s="208"/>
      <c r="C1818" s="208"/>
      <c r="D1818" s="208"/>
    </row>
    <row r="1819" customFormat="true" customHeight="true" spans="2:4">
      <c r="B1819" s="208"/>
      <c r="C1819" s="208"/>
      <c r="D1819" s="208"/>
    </row>
    <row r="1820" customFormat="true" customHeight="true" spans="2:4">
      <c r="B1820" s="208"/>
      <c r="C1820" s="208"/>
      <c r="D1820" s="208"/>
    </row>
    <row r="1821" customFormat="true" customHeight="true" spans="2:4">
      <c r="B1821" s="208"/>
      <c r="C1821" s="208"/>
      <c r="D1821" s="208"/>
    </row>
    <row r="1822" customFormat="true" customHeight="true" spans="2:4">
      <c r="B1822" s="208"/>
      <c r="C1822" s="208"/>
      <c r="D1822" s="208"/>
    </row>
    <row r="1823" customFormat="true" customHeight="true" spans="2:4">
      <c r="B1823" s="208"/>
      <c r="C1823" s="208"/>
      <c r="D1823" s="208"/>
    </row>
    <row r="1824" customFormat="true" customHeight="true" spans="2:4">
      <c r="B1824" s="208"/>
      <c r="C1824" s="208"/>
      <c r="D1824" s="208"/>
    </row>
    <row r="1825" customFormat="true" customHeight="true" spans="2:4">
      <c r="B1825" s="208"/>
      <c r="C1825" s="208"/>
      <c r="D1825" s="208"/>
    </row>
    <row r="1826" customFormat="true" customHeight="true" spans="2:4">
      <c r="B1826" s="208"/>
      <c r="C1826" s="208"/>
      <c r="D1826" s="208"/>
    </row>
    <row r="1827" customFormat="true" customHeight="true" spans="2:4">
      <c r="B1827" s="208"/>
      <c r="C1827" s="208"/>
      <c r="D1827" s="208"/>
    </row>
    <row r="1828" customFormat="true" customHeight="true" spans="2:4">
      <c r="B1828" s="208"/>
      <c r="C1828" s="208"/>
      <c r="D1828" s="208"/>
    </row>
    <row r="1829" customFormat="true" customHeight="true" spans="2:4">
      <c r="B1829" s="208"/>
      <c r="C1829" s="208"/>
      <c r="D1829" s="208"/>
    </row>
    <row r="1830" customFormat="true" customHeight="true" spans="2:4">
      <c r="B1830" s="208"/>
      <c r="C1830" s="208"/>
      <c r="D1830" s="208"/>
    </row>
    <row r="1831" customFormat="true" customHeight="true" spans="2:4">
      <c r="B1831" s="208"/>
      <c r="C1831" s="208"/>
      <c r="D1831" s="208"/>
    </row>
    <row r="1832" customFormat="true" customHeight="true" spans="2:4">
      <c r="B1832" s="208"/>
      <c r="C1832" s="208"/>
      <c r="D1832" s="208"/>
    </row>
    <row r="1833" customFormat="true" customHeight="true" spans="2:4">
      <c r="B1833" s="208"/>
      <c r="C1833" s="208"/>
      <c r="D1833" s="208"/>
    </row>
    <row r="1834" customFormat="true" customHeight="true" spans="2:4">
      <c r="B1834" s="208"/>
      <c r="C1834" s="208"/>
      <c r="D1834" s="208"/>
    </row>
    <row r="1835" customFormat="true" customHeight="true" spans="2:4">
      <c r="B1835" s="208"/>
      <c r="C1835" s="208"/>
      <c r="D1835" s="208"/>
    </row>
    <row r="1836" customFormat="true" customHeight="true" spans="2:4">
      <c r="B1836" s="208"/>
      <c r="C1836" s="208"/>
      <c r="D1836" s="208"/>
    </row>
    <row r="1837" customFormat="true" customHeight="true" spans="2:4">
      <c r="B1837" s="208"/>
      <c r="C1837" s="208"/>
      <c r="D1837" s="208"/>
    </row>
    <row r="1838" customFormat="true" customHeight="true" spans="2:4">
      <c r="B1838" s="208"/>
      <c r="C1838" s="208"/>
      <c r="D1838" s="208"/>
    </row>
    <row r="1839" customFormat="true" customHeight="true" spans="2:4">
      <c r="B1839" s="208"/>
      <c r="C1839" s="208"/>
      <c r="D1839" s="208"/>
    </row>
    <row r="1840" customFormat="true" customHeight="true" spans="2:4">
      <c r="B1840" s="208"/>
      <c r="C1840" s="208"/>
      <c r="D1840" s="208"/>
    </row>
    <row r="1841" customFormat="true" customHeight="true" spans="2:4">
      <c r="B1841" s="208"/>
      <c r="C1841" s="208"/>
      <c r="D1841" s="208"/>
    </row>
    <row r="1842" customFormat="true" customHeight="true" spans="2:4">
      <c r="B1842" s="208"/>
      <c r="C1842" s="208"/>
      <c r="D1842" s="208"/>
    </row>
    <row r="1843" customFormat="true" customHeight="true" spans="2:4">
      <c r="B1843" s="208"/>
      <c r="C1843" s="208"/>
      <c r="D1843" s="208"/>
    </row>
    <row r="1844" customFormat="true" customHeight="true" spans="2:4">
      <c r="B1844" s="208"/>
      <c r="C1844" s="208"/>
      <c r="D1844" s="208"/>
    </row>
    <row r="1845" customFormat="true" customHeight="true" spans="2:4">
      <c r="B1845" s="208"/>
      <c r="C1845" s="208"/>
      <c r="D1845" s="208"/>
    </row>
    <row r="1846" customFormat="true" customHeight="true" spans="2:4">
      <c r="B1846" s="208"/>
      <c r="C1846" s="208"/>
      <c r="D1846" s="208"/>
    </row>
    <row r="1847" customFormat="true" customHeight="true" spans="2:4">
      <c r="B1847" s="208"/>
      <c r="C1847" s="208"/>
      <c r="D1847" s="208"/>
    </row>
    <row r="1848" customFormat="true" customHeight="true" spans="2:4">
      <c r="B1848" s="208"/>
      <c r="C1848" s="208"/>
      <c r="D1848" s="208"/>
    </row>
    <row r="1849" customFormat="true" customHeight="true" spans="2:4">
      <c r="B1849" s="208"/>
      <c r="C1849" s="208"/>
      <c r="D1849" s="208"/>
    </row>
    <row r="1850" customFormat="true" customHeight="true" spans="2:4">
      <c r="B1850" s="208"/>
      <c r="C1850" s="208"/>
      <c r="D1850" s="208"/>
    </row>
    <row r="1851" customFormat="true" customHeight="true" spans="2:4">
      <c r="B1851" s="208"/>
      <c r="C1851" s="208"/>
      <c r="D1851" s="208"/>
    </row>
    <row r="1852" customFormat="true" customHeight="true" spans="2:4">
      <c r="B1852" s="208"/>
      <c r="C1852" s="208"/>
      <c r="D1852" s="208"/>
    </row>
    <row r="1853" customFormat="true" customHeight="true" spans="2:4">
      <c r="B1853" s="208"/>
      <c r="C1853" s="208"/>
      <c r="D1853" s="208"/>
    </row>
    <row r="1854" customFormat="true" customHeight="true" spans="2:4">
      <c r="B1854" s="208"/>
      <c r="C1854" s="208"/>
      <c r="D1854" s="208"/>
    </row>
    <row r="1855" customFormat="true" customHeight="true" spans="2:4">
      <c r="B1855" s="208"/>
      <c r="C1855" s="208"/>
      <c r="D1855" s="208"/>
    </row>
    <row r="1856" customFormat="true" customHeight="true" spans="2:4">
      <c r="B1856" s="208"/>
      <c r="C1856" s="208"/>
      <c r="D1856" s="208"/>
    </row>
    <row r="1857" customFormat="true" customHeight="true" spans="2:4">
      <c r="B1857" s="208"/>
      <c r="C1857" s="208"/>
      <c r="D1857" s="208"/>
    </row>
    <row r="1858" customFormat="true" customHeight="true" spans="2:4">
      <c r="B1858" s="208"/>
      <c r="C1858" s="208"/>
      <c r="D1858" s="208"/>
    </row>
    <row r="1859" customFormat="true" customHeight="true" spans="2:4">
      <c r="B1859" s="208"/>
      <c r="C1859" s="208"/>
      <c r="D1859" s="208"/>
    </row>
    <row r="1860" customFormat="true" customHeight="true" spans="2:4">
      <c r="B1860" s="208"/>
      <c r="C1860" s="208"/>
      <c r="D1860" s="208"/>
    </row>
    <row r="1861" customFormat="true" customHeight="true" spans="2:4">
      <c r="B1861" s="208"/>
      <c r="C1861" s="208"/>
      <c r="D1861" s="208"/>
    </row>
    <row r="1862" customFormat="true" customHeight="true" spans="2:4">
      <c r="B1862" s="208"/>
      <c r="C1862" s="208"/>
      <c r="D1862" s="208"/>
    </row>
    <row r="1863" customFormat="true" customHeight="true" spans="2:4">
      <c r="B1863" s="208"/>
      <c r="C1863" s="208"/>
      <c r="D1863" s="208"/>
    </row>
    <row r="1864" customFormat="true" customHeight="true" spans="2:4">
      <c r="B1864" s="208"/>
      <c r="C1864" s="208"/>
      <c r="D1864" s="208"/>
    </row>
    <row r="1865" customFormat="true" customHeight="true" spans="2:4">
      <c r="B1865" s="208"/>
      <c r="C1865" s="208"/>
      <c r="D1865" s="208"/>
    </row>
    <row r="1866" customFormat="true" customHeight="true" spans="2:4">
      <c r="B1866" s="208"/>
      <c r="C1866" s="208"/>
      <c r="D1866" s="208"/>
    </row>
    <row r="1867" customFormat="true" customHeight="true" spans="2:4">
      <c r="B1867" s="208"/>
      <c r="C1867" s="208"/>
      <c r="D1867" s="208"/>
    </row>
    <row r="1868" customFormat="true" customHeight="true" spans="2:4">
      <c r="B1868" s="208"/>
      <c r="C1868" s="208"/>
      <c r="D1868" s="208"/>
    </row>
    <row r="1869" customFormat="true" customHeight="true" spans="2:4">
      <c r="B1869" s="208"/>
      <c r="C1869" s="208"/>
      <c r="D1869" s="208"/>
    </row>
    <row r="1870" customFormat="true" customHeight="true" spans="2:4">
      <c r="B1870" s="208"/>
      <c r="C1870" s="208"/>
      <c r="D1870" s="208"/>
    </row>
    <row r="1871" customFormat="true" customHeight="true" spans="2:4">
      <c r="B1871" s="208"/>
      <c r="C1871" s="208"/>
      <c r="D1871" s="208"/>
    </row>
    <row r="1872" customFormat="true" customHeight="true" spans="2:4">
      <c r="B1872" s="208"/>
      <c r="C1872" s="208"/>
      <c r="D1872" s="208"/>
    </row>
    <row r="1873" customFormat="true" customHeight="true" spans="2:4">
      <c r="B1873" s="208"/>
      <c r="C1873" s="208"/>
      <c r="D1873" s="208"/>
    </row>
    <row r="1874" customFormat="true" customHeight="true" spans="2:4">
      <c r="B1874" s="208"/>
      <c r="C1874" s="208"/>
      <c r="D1874" s="208"/>
    </row>
    <row r="1875" customFormat="true" customHeight="true" spans="2:4">
      <c r="B1875" s="208"/>
      <c r="C1875" s="208"/>
      <c r="D1875" s="208"/>
    </row>
    <row r="1876" customFormat="true" customHeight="true" spans="2:4">
      <c r="B1876" s="208"/>
      <c r="C1876" s="208"/>
      <c r="D1876" s="208"/>
    </row>
    <row r="1877" customFormat="true" customHeight="true" spans="2:4">
      <c r="B1877" s="208"/>
      <c r="C1877" s="208"/>
      <c r="D1877" s="208"/>
    </row>
    <row r="1878" customFormat="true" customHeight="true" spans="2:4">
      <c r="B1878" s="208"/>
      <c r="C1878" s="208"/>
      <c r="D1878" s="208"/>
    </row>
    <row r="1879" customFormat="true" customHeight="true" spans="2:4">
      <c r="B1879" s="208"/>
      <c r="C1879" s="208"/>
      <c r="D1879" s="208"/>
    </row>
    <row r="1880" customFormat="true" customHeight="true" spans="2:4">
      <c r="B1880" s="208"/>
      <c r="C1880" s="208"/>
      <c r="D1880" s="208"/>
    </row>
    <row r="1881" customFormat="true" customHeight="true" spans="2:4">
      <c r="B1881" s="208"/>
      <c r="C1881" s="208"/>
      <c r="D1881" s="208"/>
    </row>
    <row r="1882" customFormat="true" customHeight="true" spans="2:4">
      <c r="B1882" s="208"/>
      <c r="C1882" s="208"/>
      <c r="D1882" s="208"/>
    </row>
    <row r="1883" customFormat="true" customHeight="true" spans="2:4">
      <c r="B1883" s="208"/>
      <c r="C1883" s="208"/>
      <c r="D1883" s="208"/>
    </row>
    <row r="1884" customFormat="true" customHeight="true" spans="2:4">
      <c r="B1884" s="208"/>
      <c r="C1884" s="208"/>
      <c r="D1884" s="208"/>
    </row>
    <row r="1885" customFormat="true" customHeight="true" spans="2:4">
      <c r="B1885" s="208"/>
      <c r="C1885" s="208"/>
      <c r="D1885" s="208"/>
    </row>
    <row r="1886" customFormat="true" customHeight="true" spans="2:4">
      <c r="B1886" s="208"/>
      <c r="C1886" s="208"/>
      <c r="D1886" s="208"/>
    </row>
    <row r="1887" customFormat="true" customHeight="true" spans="2:4">
      <c r="B1887" s="208"/>
      <c r="C1887" s="208"/>
      <c r="D1887" s="208"/>
    </row>
    <row r="1888" customFormat="true" customHeight="true" spans="2:4">
      <c r="B1888" s="208"/>
      <c r="C1888" s="208"/>
      <c r="D1888" s="208"/>
    </row>
    <row r="1889" customFormat="true" customHeight="true" spans="2:4">
      <c r="B1889" s="208"/>
      <c r="C1889" s="208"/>
      <c r="D1889" s="208"/>
    </row>
    <row r="1890" customFormat="true" customHeight="true" spans="2:4">
      <c r="B1890" s="208"/>
      <c r="C1890" s="208"/>
      <c r="D1890" s="208"/>
    </row>
    <row r="1891" customFormat="true" customHeight="true" spans="2:4">
      <c r="B1891" s="208"/>
      <c r="C1891" s="208"/>
      <c r="D1891" s="208"/>
    </row>
    <row r="1892" customFormat="true" customHeight="true" spans="2:4">
      <c r="B1892" s="208"/>
      <c r="C1892" s="208"/>
      <c r="D1892" s="208"/>
    </row>
    <row r="1893" customFormat="true" customHeight="true" spans="2:4">
      <c r="B1893" s="208"/>
      <c r="C1893" s="208"/>
      <c r="D1893" s="208"/>
    </row>
    <row r="1894" customFormat="true" customHeight="true" spans="2:4">
      <c r="B1894" s="208"/>
      <c r="C1894" s="208"/>
      <c r="D1894" s="208"/>
    </row>
    <row r="1895" customFormat="true" customHeight="true" spans="2:4">
      <c r="B1895" s="208"/>
      <c r="C1895" s="208"/>
      <c r="D1895" s="208"/>
    </row>
    <row r="1896" customFormat="true" customHeight="true" spans="2:4">
      <c r="B1896" s="208"/>
      <c r="C1896" s="208"/>
      <c r="D1896" s="208"/>
    </row>
    <row r="1897" customFormat="true" customHeight="true" spans="2:4">
      <c r="B1897" s="208"/>
      <c r="C1897" s="208"/>
      <c r="D1897" s="208"/>
    </row>
    <row r="1898" customFormat="true" customHeight="true" spans="2:4">
      <c r="B1898" s="208"/>
      <c r="C1898" s="208"/>
      <c r="D1898" s="208"/>
    </row>
    <row r="1899" customFormat="true" customHeight="true" spans="2:4">
      <c r="B1899" s="208"/>
      <c r="C1899" s="208"/>
      <c r="D1899" s="208"/>
    </row>
    <row r="1900" customFormat="true" customHeight="true" spans="2:4">
      <c r="B1900" s="208"/>
      <c r="C1900" s="208"/>
      <c r="D1900" s="208"/>
    </row>
    <row r="1901" customFormat="true" customHeight="true" spans="2:4">
      <c r="B1901" s="208"/>
      <c r="C1901" s="208"/>
      <c r="D1901" s="208"/>
    </row>
    <row r="1902" customFormat="true" customHeight="true" spans="2:4">
      <c r="B1902" s="208"/>
      <c r="C1902" s="208"/>
      <c r="D1902" s="208"/>
    </row>
    <row r="1903" customFormat="true" customHeight="true" spans="2:4">
      <c r="B1903" s="208"/>
      <c r="C1903" s="208"/>
      <c r="D1903" s="208"/>
    </row>
    <row r="1904" customFormat="true" customHeight="true" spans="2:4">
      <c r="B1904" s="208"/>
      <c r="C1904" s="208"/>
      <c r="D1904" s="208"/>
    </row>
    <row r="1905" customFormat="true" customHeight="true" spans="2:4">
      <c r="B1905" s="208"/>
      <c r="C1905" s="208"/>
      <c r="D1905" s="208"/>
    </row>
    <row r="1906" customFormat="true" customHeight="true" spans="2:4">
      <c r="B1906" s="208"/>
      <c r="C1906" s="208"/>
      <c r="D1906" s="208"/>
    </row>
    <row r="1907" customFormat="true" customHeight="true" spans="2:4">
      <c r="B1907" s="208"/>
      <c r="C1907" s="208"/>
      <c r="D1907" s="208"/>
    </row>
    <row r="1908" customFormat="true" customHeight="true" spans="2:4">
      <c r="B1908" s="208"/>
      <c r="C1908" s="208"/>
      <c r="D1908" s="208"/>
    </row>
    <row r="1909" customFormat="true" customHeight="true" spans="2:4">
      <c r="B1909" s="208"/>
      <c r="C1909" s="208"/>
      <c r="D1909" s="208"/>
    </row>
    <row r="1910" customFormat="true" customHeight="true" spans="2:4">
      <c r="B1910" s="208"/>
      <c r="C1910" s="208"/>
      <c r="D1910" s="208"/>
    </row>
    <row r="1911" customFormat="true" customHeight="true" spans="2:4">
      <c r="B1911" s="208"/>
      <c r="C1911" s="208"/>
      <c r="D1911" s="208"/>
    </row>
    <row r="1912" customFormat="true" customHeight="true" spans="2:4">
      <c r="B1912" s="208"/>
      <c r="C1912" s="208"/>
      <c r="D1912" s="208"/>
    </row>
    <row r="1913" customFormat="true" customHeight="true" spans="2:4">
      <c r="B1913" s="208"/>
      <c r="C1913" s="208"/>
      <c r="D1913" s="208"/>
    </row>
    <row r="1914" customFormat="true" customHeight="true" spans="2:4">
      <c r="B1914" s="208"/>
      <c r="C1914" s="208"/>
      <c r="D1914" s="208"/>
    </row>
    <row r="1915" customFormat="true" customHeight="true" spans="2:4">
      <c r="B1915" s="208"/>
      <c r="C1915" s="208"/>
      <c r="D1915" s="208"/>
    </row>
    <row r="1916" customFormat="true" customHeight="true" spans="2:4">
      <c r="B1916" s="208"/>
      <c r="C1916" s="208"/>
      <c r="D1916" s="208"/>
    </row>
    <row r="1917" customFormat="true" customHeight="true" spans="2:4">
      <c r="B1917" s="208"/>
      <c r="C1917" s="208"/>
      <c r="D1917" s="208"/>
    </row>
    <row r="1918" customFormat="true" customHeight="true" spans="2:4">
      <c r="B1918" s="208"/>
      <c r="C1918" s="208"/>
      <c r="D1918" s="208"/>
    </row>
    <row r="1919" customFormat="true" customHeight="true" spans="2:4">
      <c r="B1919" s="208"/>
      <c r="C1919" s="208"/>
      <c r="D1919" s="208"/>
    </row>
    <row r="1920" customFormat="true" customHeight="true" spans="2:4">
      <c r="B1920" s="208"/>
      <c r="C1920" s="208"/>
      <c r="D1920" s="208"/>
    </row>
    <row r="1921" customFormat="true" customHeight="true" spans="2:4">
      <c r="B1921" s="208"/>
      <c r="C1921" s="208"/>
      <c r="D1921" s="208"/>
    </row>
    <row r="1922" customFormat="true" customHeight="true" spans="2:4">
      <c r="B1922" s="208"/>
      <c r="C1922" s="208"/>
      <c r="D1922" s="208"/>
    </row>
    <row r="1923" customFormat="true" customHeight="true" spans="2:4">
      <c r="B1923" s="208"/>
      <c r="C1923" s="208"/>
      <c r="D1923" s="208"/>
    </row>
    <row r="1924" customFormat="true" customHeight="true" spans="2:4">
      <c r="B1924" s="208"/>
      <c r="C1924" s="208"/>
      <c r="D1924" s="208"/>
    </row>
    <row r="1925" customFormat="true" customHeight="true" spans="2:4">
      <c r="B1925" s="208"/>
      <c r="C1925" s="208"/>
      <c r="D1925" s="208"/>
    </row>
    <row r="1926" customFormat="true" customHeight="true" spans="2:4">
      <c r="B1926" s="208"/>
      <c r="C1926" s="208"/>
      <c r="D1926" s="208"/>
    </row>
    <row r="1927" customFormat="true" customHeight="true" spans="2:4">
      <c r="B1927" s="208"/>
      <c r="C1927" s="208"/>
      <c r="D1927" s="208"/>
    </row>
    <row r="1928" customFormat="true" customHeight="true" spans="2:4">
      <c r="B1928" s="208"/>
      <c r="C1928" s="208"/>
      <c r="D1928" s="208"/>
    </row>
    <row r="1929" customFormat="true" customHeight="true" spans="2:4">
      <c r="B1929" s="208"/>
      <c r="C1929" s="208"/>
      <c r="D1929" s="208"/>
    </row>
    <row r="1930" customFormat="true" customHeight="true" spans="2:4">
      <c r="B1930" s="208"/>
      <c r="C1930" s="208"/>
      <c r="D1930" s="208"/>
    </row>
    <row r="1931" customFormat="true" customHeight="true" spans="2:4">
      <c r="B1931" s="208"/>
      <c r="C1931" s="208"/>
      <c r="D1931" s="208"/>
    </row>
    <row r="1932" customFormat="true" customHeight="true" spans="2:4">
      <c r="B1932" s="208"/>
      <c r="C1932" s="208"/>
      <c r="D1932" s="208"/>
    </row>
    <row r="1933" customFormat="true" customHeight="true" spans="2:4">
      <c r="B1933" s="208"/>
      <c r="C1933" s="208"/>
      <c r="D1933" s="208"/>
    </row>
    <row r="1934" customFormat="true" customHeight="true" spans="2:4">
      <c r="B1934" s="208"/>
      <c r="C1934" s="208"/>
      <c r="D1934" s="208"/>
    </row>
    <row r="1935" customFormat="true" customHeight="true" spans="2:4">
      <c r="B1935" s="208"/>
      <c r="C1935" s="208"/>
      <c r="D1935" s="208"/>
    </row>
    <row r="1936" customFormat="true" customHeight="true" spans="2:4">
      <c r="B1936" s="208"/>
      <c r="C1936" s="208"/>
      <c r="D1936" s="208"/>
    </row>
    <row r="1937" customFormat="true" customHeight="true" spans="2:4">
      <c r="B1937" s="208"/>
      <c r="C1937" s="208"/>
      <c r="D1937" s="208"/>
    </row>
    <row r="1938" customFormat="true" customHeight="true" spans="2:4">
      <c r="B1938" s="208"/>
      <c r="C1938" s="208"/>
      <c r="D1938" s="208"/>
    </row>
    <row r="1939" customFormat="true" customHeight="true" spans="2:4">
      <c r="B1939" s="208"/>
      <c r="C1939" s="208"/>
      <c r="D1939" s="208"/>
    </row>
    <row r="1940" customFormat="true" customHeight="true" spans="2:4">
      <c r="B1940" s="208"/>
      <c r="C1940" s="208"/>
      <c r="D1940" s="208"/>
    </row>
    <row r="1941" customFormat="true" customHeight="true" spans="2:4">
      <c r="B1941" s="208"/>
      <c r="C1941" s="208"/>
      <c r="D1941" s="208"/>
    </row>
    <row r="1942" customFormat="true" customHeight="true" spans="2:4">
      <c r="B1942" s="208"/>
      <c r="C1942" s="208"/>
      <c r="D1942" s="208"/>
    </row>
    <row r="1943" customFormat="true" customHeight="true" spans="2:4">
      <c r="B1943" s="208"/>
      <c r="C1943" s="208"/>
      <c r="D1943" s="208"/>
    </row>
    <row r="1944" customFormat="true" customHeight="true" spans="2:4">
      <c r="B1944" s="208"/>
      <c r="C1944" s="208"/>
      <c r="D1944" s="208"/>
    </row>
    <row r="1945" customFormat="true" customHeight="true" spans="2:4">
      <c r="B1945" s="208"/>
      <c r="C1945" s="208"/>
      <c r="D1945" s="208"/>
    </row>
    <row r="1946" customFormat="true" customHeight="true" spans="2:4">
      <c r="B1946" s="208"/>
      <c r="C1946" s="208"/>
      <c r="D1946" s="208"/>
    </row>
    <row r="1947" customFormat="true" customHeight="true" spans="2:4">
      <c r="B1947" s="208"/>
      <c r="C1947" s="208"/>
      <c r="D1947" s="208"/>
    </row>
    <row r="1948" customFormat="true" customHeight="true" spans="2:4">
      <c r="B1948" s="208"/>
      <c r="C1948" s="208"/>
      <c r="D1948" s="208"/>
    </row>
    <row r="1949" customFormat="true" customHeight="true" spans="2:4">
      <c r="B1949" s="208"/>
      <c r="C1949" s="208"/>
      <c r="D1949" s="208"/>
    </row>
    <row r="1950" customFormat="true" customHeight="true" spans="2:4">
      <c r="B1950" s="208"/>
      <c r="C1950" s="208"/>
      <c r="D1950" s="208"/>
    </row>
    <row r="1951" customFormat="true" customHeight="true" spans="2:4">
      <c r="B1951" s="208"/>
      <c r="C1951" s="208"/>
      <c r="D1951" s="208"/>
    </row>
    <row r="1952" customFormat="true" customHeight="true" spans="2:4">
      <c r="B1952" s="208"/>
      <c r="C1952" s="208"/>
      <c r="D1952" s="208"/>
    </row>
    <row r="1953" customFormat="true" customHeight="true" spans="2:4">
      <c r="B1953" s="208"/>
      <c r="C1953" s="208"/>
      <c r="D1953" s="208"/>
    </row>
    <row r="1954" customFormat="true" customHeight="true" spans="2:4">
      <c r="B1954" s="208"/>
      <c r="C1954" s="208"/>
      <c r="D1954" s="208"/>
    </row>
    <row r="1955" customFormat="true" customHeight="true" spans="2:4">
      <c r="B1955" s="208"/>
      <c r="C1955" s="208"/>
      <c r="D1955" s="208"/>
    </row>
    <row r="1956" customFormat="true" customHeight="true" spans="2:4">
      <c r="B1956" s="208"/>
      <c r="C1956" s="208"/>
      <c r="D1956" s="208"/>
    </row>
    <row r="1957" customFormat="true" customHeight="true" spans="2:4">
      <c r="B1957" s="208"/>
      <c r="C1957" s="208"/>
      <c r="D1957" s="208"/>
    </row>
    <row r="1958" customFormat="true" customHeight="true" spans="2:4">
      <c r="B1958" s="208"/>
      <c r="C1958" s="208"/>
      <c r="D1958" s="208"/>
    </row>
    <row r="1959" customFormat="true" customHeight="true" spans="2:4">
      <c r="B1959" s="208"/>
      <c r="C1959" s="208"/>
      <c r="D1959" s="208"/>
    </row>
    <row r="1960" customFormat="true" customHeight="true" spans="2:4">
      <c r="B1960" s="208"/>
      <c r="C1960" s="208"/>
      <c r="D1960" s="208"/>
    </row>
    <row r="1961" customFormat="true" customHeight="true" spans="2:4">
      <c r="B1961" s="208"/>
      <c r="C1961" s="208"/>
      <c r="D1961" s="208"/>
    </row>
    <row r="1962" customFormat="true" customHeight="true" spans="2:4">
      <c r="B1962" s="208"/>
      <c r="C1962" s="208"/>
      <c r="D1962" s="208"/>
    </row>
    <row r="1963" customFormat="true" customHeight="true" spans="2:4">
      <c r="B1963" s="208"/>
      <c r="C1963" s="208"/>
      <c r="D1963" s="208"/>
    </row>
    <row r="1964" customFormat="true" customHeight="true" spans="2:4">
      <c r="B1964" s="208"/>
      <c r="C1964" s="208"/>
      <c r="D1964" s="208"/>
    </row>
    <row r="1965" customFormat="true" customHeight="true" spans="2:4">
      <c r="B1965" s="208"/>
      <c r="C1965" s="208"/>
      <c r="D1965" s="208"/>
    </row>
    <row r="1966" customFormat="true" customHeight="true" spans="2:4">
      <c r="B1966" s="208"/>
      <c r="C1966" s="208"/>
      <c r="D1966" s="208"/>
    </row>
    <row r="1967" customFormat="true" customHeight="true" spans="2:4">
      <c r="B1967" s="208"/>
      <c r="C1967" s="208"/>
      <c r="D1967" s="208"/>
    </row>
    <row r="1968" customFormat="true" customHeight="true" spans="2:4">
      <c r="B1968" s="208"/>
      <c r="C1968" s="208"/>
      <c r="D1968" s="208"/>
    </row>
    <row r="1969" customFormat="true" customHeight="true" spans="2:4">
      <c r="B1969" s="208"/>
      <c r="C1969" s="208"/>
      <c r="D1969" s="208"/>
    </row>
    <row r="1970" customFormat="true" customHeight="true" spans="2:4">
      <c r="B1970" s="208"/>
      <c r="C1970" s="208"/>
      <c r="D1970" s="208"/>
    </row>
    <row r="1971" customFormat="true" customHeight="true" spans="2:4">
      <c r="B1971" s="208"/>
      <c r="C1971" s="208"/>
      <c r="D1971" s="208"/>
    </row>
    <row r="1972" customFormat="true" customHeight="true" spans="2:4">
      <c r="B1972" s="208"/>
      <c r="C1972" s="208"/>
      <c r="D1972" s="208"/>
    </row>
    <row r="1973" customFormat="true" customHeight="true" spans="2:4">
      <c r="B1973" s="208"/>
      <c r="C1973" s="208"/>
      <c r="D1973" s="208"/>
    </row>
    <row r="1974" customFormat="true" customHeight="true" spans="2:4">
      <c r="B1974" s="208"/>
      <c r="C1974" s="208"/>
      <c r="D1974" s="208"/>
    </row>
    <row r="1975" customFormat="true" customHeight="true" spans="2:4">
      <c r="B1975" s="208"/>
      <c r="C1975" s="208"/>
      <c r="D1975" s="208"/>
    </row>
    <row r="1976" customFormat="true" customHeight="true" spans="2:4">
      <c r="B1976" s="208"/>
      <c r="C1976" s="208"/>
      <c r="D1976" s="208"/>
    </row>
    <row r="1977" customFormat="true" customHeight="true" spans="2:4">
      <c r="B1977" s="208"/>
      <c r="C1977" s="208"/>
      <c r="D1977" s="208"/>
    </row>
    <row r="1978" customFormat="true" customHeight="true" spans="2:4">
      <c r="B1978" s="208"/>
      <c r="C1978" s="208"/>
      <c r="D1978" s="208"/>
    </row>
    <row r="1979" customFormat="true" customHeight="true" spans="2:4">
      <c r="B1979" s="208"/>
      <c r="C1979" s="208"/>
      <c r="D1979" s="208"/>
    </row>
    <row r="1980" customFormat="true" customHeight="true" spans="2:4">
      <c r="B1980" s="208"/>
      <c r="C1980" s="208"/>
      <c r="D1980" s="208"/>
    </row>
    <row r="1981" customFormat="true" customHeight="true" spans="2:4">
      <c r="B1981" s="208"/>
      <c r="C1981" s="208"/>
      <c r="D1981" s="208"/>
    </row>
    <row r="1982" customFormat="true" customHeight="true" spans="2:4">
      <c r="B1982" s="208"/>
      <c r="C1982" s="208"/>
      <c r="D1982" s="208"/>
    </row>
    <row r="1983" customFormat="true" customHeight="true" spans="2:4">
      <c r="B1983" s="208"/>
      <c r="C1983" s="208"/>
      <c r="D1983" s="208"/>
    </row>
    <row r="1984" customFormat="true" customHeight="true" spans="2:4">
      <c r="B1984" s="208"/>
      <c r="C1984" s="208"/>
      <c r="D1984" s="208"/>
    </row>
    <row r="1985" customFormat="true" customHeight="true" spans="2:4">
      <c r="B1985" s="208"/>
      <c r="C1985" s="208"/>
      <c r="D1985" s="208"/>
    </row>
    <row r="1986" customFormat="true" customHeight="true" spans="2:4">
      <c r="B1986" s="208"/>
      <c r="C1986" s="208"/>
      <c r="D1986" s="208"/>
    </row>
    <row r="1987" customFormat="true" customHeight="true" spans="2:4">
      <c r="B1987" s="208"/>
      <c r="C1987" s="208"/>
      <c r="D1987" s="208"/>
    </row>
    <row r="1988" customFormat="true" customHeight="true" spans="2:4">
      <c r="B1988" s="208"/>
      <c r="C1988" s="208"/>
      <c r="D1988" s="208"/>
    </row>
    <row r="1989" customFormat="true" customHeight="true" spans="2:4">
      <c r="B1989" s="208"/>
      <c r="C1989" s="208"/>
      <c r="D1989" s="208"/>
    </row>
    <row r="1990" customFormat="true" customHeight="true" spans="2:4">
      <c r="B1990" s="208"/>
      <c r="C1990" s="208"/>
      <c r="D1990" s="208"/>
    </row>
    <row r="1991" customFormat="true" customHeight="true" spans="2:4">
      <c r="B1991" s="208"/>
      <c r="C1991" s="208"/>
      <c r="D1991" s="208"/>
    </row>
    <row r="1992" customFormat="true" customHeight="true" spans="2:4">
      <c r="B1992" s="208"/>
      <c r="C1992" s="208"/>
      <c r="D1992" s="208"/>
    </row>
    <row r="1993" customFormat="true" customHeight="true" spans="2:4">
      <c r="B1993" s="208"/>
      <c r="C1993" s="208"/>
      <c r="D1993" s="208"/>
    </row>
    <row r="1994" customFormat="true" customHeight="true" spans="2:4">
      <c r="B1994" s="208"/>
      <c r="C1994" s="208"/>
      <c r="D1994" s="208"/>
    </row>
    <row r="1995" customFormat="true" customHeight="true" spans="2:4">
      <c r="B1995" s="208"/>
      <c r="C1995" s="208"/>
      <c r="D1995" s="208"/>
    </row>
    <row r="1996" customFormat="true" customHeight="true" spans="2:4">
      <c r="B1996" s="208"/>
      <c r="C1996" s="208"/>
      <c r="D1996" s="208"/>
    </row>
    <row r="1997" customFormat="true" customHeight="true" spans="2:4">
      <c r="B1997" s="208"/>
      <c r="C1997" s="208"/>
      <c r="D1997" s="208"/>
    </row>
    <row r="1998" customFormat="true" customHeight="true" spans="2:4">
      <c r="B1998" s="208"/>
      <c r="C1998" s="208"/>
      <c r="D1998" s="208"/>
    </row>
    <row r="1999" customFormat="true" customHeight="true" spans="2:4">
      <c r="B1999" s="208"/>
      <c r="C1999" s="208"/>
      <c r="D1999" s="208"/>
    </row>
    <row r="2000" customFormat="true" customHeight="true" spans="2:4">
      <c r="B2000" s="208"/>
      <c r="C2000" s="208"/>
      <c r="D2000" s="208"/>
    </row>
    <row r="2001" customFormat="true" customHeight="true" spans="2:4">
      <c r="B2001" s="208"/>
      <c r="C2001" s="208"/>
      <c r="D2001" s="208"/>
    </row>
    <row r="2002" customFormat="true" customHeight="true" spans="2:4">
      <c r="B2002" s="208"/>
      <c r="C2002" s="208"/>
      <c r="D2002" s="208"/>
    </row>
    <row r="2003" customFormat="true" customHeight="true" spans="2:4">
      <c r="B2003" s="208"/>
      <c r="C2003" s="208"/>
      <c r="D2003" s="208"/>
    </row>
    <row r="2004" customFormat="true" customHeight="true" spans="2:4">
      <c r="B2004" s="208"/>
      <c r="C2004" s="208"/>
      <c r="D2004" s="208"/>
    </row>
    <row r="2005" customFormat="true" customHeight="true" spans="2:4">
      <c r="B2005" s="208"/>
      <c r="C2005" s="208"/>
      <c r="D2005" s="208"/>
    </row>
    <row r="2006" customFormat="true" customHeight="true" spans="2:4">
      <c r="B2006" s="208"/>
      <c r="C2006" s="208"/>
      <c r="D2006" s="208"/>
    </row>
    <row r="2007" customFormat="true" customHeight="true" spans="2:4">
      <c r="B2007" s="208"/>
      <c r="C2007" s="208"/>
      <c r="D2007" s="208"/>
    </row>
    <row r="2008" customFormat="true" customHeight="true" spans="2:4">
      <c r="B2008" s="208"/>
      <c r="C2008" s="208"/>
      <c r="D2008" s="208"/>
    </row>
    <row r="2009" customFormat="true" customHeight="true" spans="2:4">
      <c r="B2009" s="208"/>
      <c r="C2009" s="208"/>
      <c r="D2009" s="208"/>
    </row>
    <row r="2010" customFormat="true" customHeight="true" spans="2:4">
      <c r="B2010" s="208"/>
      <c r="C2010" s="208"/>
      <c r="D2010" s="208"/>
    </row>
    <row r="2011" customFormat="true" customHeight="true" spans="2:4">
      <c r="B2011" s="208"/>
      <c r="C2011" s="208"/>
      <c r="D2011" s="208"/>
    </row>
    <row r="2012" customFormat="true" customHeight="true" spans="2:4">
      <c r="B2012" s="208"/>
      <c r="C2012" s="208"/>
      <c r="D2012" s="208"/>
    </row>
    <row r="2013" customFormat="true" customHeight="true" spans="2:4">
      <c r="B2013" s="208"/>
      <c r="C2013" s="208"/>
      <c r="D2013" s="208"/>
    </row>
    <row r="2014" customFormat="true" customHeight="true" spans="2:4">
      <c r="B2014" s="208"/>
      <c r="C2014" s="208"/>
      <c r="D2014" s="208"/>
    </row>
    <row r="2015" customFormat="true" customHeight="true" spans="2:4">
      <c r="B2015" s="208"/>
      <c r="C2015" s="208"/>
      <c r="D2015" s="208"/>
    </row>
    <row r="2016" customFormat="true" customHeight="true" spans="2:4">
      <c r="B2016" s="208"/>
      <c r="C2016" s="208"/>
      <c r="D2016" s="208"/>
    </row>
    <row r="2017" customFormat="true" customHeight="true" spans="2:4">
      <c r="B2017" s="208"/>
      <c r="C2017" s="208"/>
      <c r="D2017" s="208"/>
    </row>
    <row r="2018" customFormat="true" customHeight="true" spans="2:4">
      <c r="B2018" s="208"/>
      <c r="C2018" s="208"/>
      <c r="D2018" s="208"/>
    </row>
    <row r="2019" customFormat="true" customHeight="true" spans="2:4">
      <c r="B2019" s="208"/>
      <c r="C2019" s="208"/>
      <c r="D2019" s="208"/>
    </row>
    <row r="2020" customFormat="true" customHeight="true" spans="2:4">
      <c r="B2020" s="208"/>
      <c r="C2020" s="208"/>
      <c r="D2020" s="208"/>
    </row>
    <row r="2021" customFormat="true" customHeight="true" spans="2:4">
      <c r="B2021" s="208"/>
      <c r="C2021" s="208"/>
      <c r="D2021" s="208"/>
    </row>
    <row r="2022" customFormat="true" customHeight="true" spans="2:4">
      <c r="B2022" s="208"/>
      <c r="C2022" s="208"/>
      <c r="D2022" s="208"/>
    </row>
    <row r="2023" customFormat="true" customHeight="true" spans="2:4">
      <c r="B2023" s="208"/>
      <c r="C2023" s="208"/>
      <c r="D2023" s="208"/>
    </row>
    <row r="2024" customFormat="true" customHeight="true" spans="2:4">
      <c r="B2024" s="208"/>
      <c r="C2024" s="208"/>
      <c r="D2024" s="208"/>
    </row>
    <row r="2025" customFormat="true" customHeight="true" spans="2:4">
      <c r="B2025" s="208"/>
      <c r="C2025" s="208"/>
      <c r="D2025" s="208"/>
    </row>
    <row r="2026" customFormat="true" customHeight="true" spans="2:4">
      <c r="B2026" s="208"/>
      <c r="C2026" s="208"/>
      <c r="D2026" s="208"/>
    </row>
    <row r="2027" customFormat="true" customHeight="true" spans="2:4">
      <c r="B2027" s="208"/>
      <c r="C2027" s="208"/>
      <c r="D2027" s="208"/>
    </row>
    <row r="2028" customFormat="true" customHeight="true" spans="2:4">
      <c r="B2028" s="208"/>
      <c r="C2028" s="208"/>
      <c r="D2028" s="208"/>
    </row>
    <row r="2029" customFormat="true" customHeight="true" spans="2:4">
      <c r="B2029" s="208"/>
      <c r="C2029" s="208"/>
      <c r="D2029" s="208"/>
    </row>
    <row r="2030" customFormat="true" customHeight="true" spans="2:4">
      <c r="B2030" s="208"/>
      <c r="C2030" s="208"/>
      <c r="D2030" s="208"/>
    </row>
    <row r="2031" customFormat="true" customHeight="true" spans="2:4">
      <c r="B2031" s="208"/>
      <c r="C2031" s="208"/>
      <c r="D2031" s="208"/>
    </row>
    <row r="2032" customFormat="true" customHeight="true" spans="2:4">
      <c r="B2032" s="208"/>
      <c r="C2032" s="208"/>
      <c r="D2032" s="208"/>
    </row>
    <row r="2033" customFormat="true" customHeight="true" spans="2:4">
      <c r="B2033" s="208"/>
      <c r="C2033" s="208"/>
      <c r="D2033" s="208"/>
    </row>
    <row r="2034" customFormat="true" customHeight="true" spans="2:4">
      <c r="B2034" s="208"/>
      <c r="C2034" s="208"/>
      <c r="D2034" s="208"/>
    </row>
    <row r="2035" customFormat="true" customHeight="true" spans="2:4">
      <c r="B2035" s="208"/>
      <c r="C2035" s="208"/>
      <c r="D2035" s="208"/>
    </row>
    <row r="2036" customFormat="true" customHeight="true" spans="2:4">
      <c r="B2036" s="208"/>
      <c r="C2036" s="208"/>
      <c r="D2036" s="208"/>
    </row>
    <row r="2037" customFormat="true" customHeight="true" spans="2:4">
      <c r="B2037" s="208"/>
      <c r="C2037" s="208"/>
      <c r="D2037" s="208"/>
    </row>
    <row r="2038" customFormat="true" customHeight="true" spans="2:4">
      <c r="B2038" s="208"/>
      <c r="C2038" s="208"/>
      <c r="D2038" s="208"/>
    </row>
    <row r="2039" customFormat="true" customHeight="true" spans="2:4">
      <c r="B2039" s="208"/>
      <c r="C2039" s="208"/>
      <c r="D2039" s="208"/>
    </row>
    <row r="2040" customFormat="true" customHeight="true" spans="2:4">
      <c r="B2040" s="208"/>
      <c r="C2040" s="208"/>
      <c r="D2040" s="208"/>
    </row>
    <row r="2041" customFormat="true" customHeight="true" spans="2:4">
      <c r="B2041" s="208"/>
      <c r="C2041" s="208"/>
      <c r="D2041" s="208"/>
    </row>
    <row r="2042" customFormat="true" customHeight="true" spans="2:4">
      <c r="B2042" s="208"/>
      <c r="C2042" s="208"/>
      <c r="D2042" s="208"/>
    </row>
    <row r="2043" customFormat="true" customHeight="true" spans="2:4">
      <c r="B2043" s="208"/>
      <c r="C2043" s="208"/>
      <c r="D2043" s="208"/>
    </row>
    <row r="2044" customFormat="true" customHeight="true" spans="2:4">
      <c r="B2044" s="208"/>
      <c r="C2044" s="208"/>
      <c r="D2044" s="208"/>
    </row>
    <row r="2045" customFormat="true" customHeight="true" spans="2:4">
      <c r="B2045" s="208"/>
      <c r="C2045" s="208"/>
      <c r="D2045" s="208"/>
    </row>
    <row r="2046" customFormat="true" customHeight="true" spans="2:4">
      <c r="B2046" s="208"/>
      <c r="C2046" s="208"/>
      <c r="D2046" s="208"/>
    </row>
    <row r="2047" customFormat="true" customHeight="true" spans="2:4">
      <c r="B2047" s="208"/>
      <c r="C2047" s="208"/>
      <c r="D2047" s="208"/>
    </row>
    <row r="2048" customFormat="true" customHeight="true" spans="2:4">
      <c r="B2048" s="208"/>
      <c r="C2048" s="208"/>
      <c r="D2048" s="208"/>
    </row>
    <row r="2049" customFormat="true" customHeight="true" spans="2:4">
      <c r="B2049" s="208"/>
      <c r="C2049" s="208"/>
      <c r="D2049" s="208"/>
    </row>
    <row r="2050" customFormat="true" customHeight="true" spans="2:4">
      <c r="B2050" s="208"/>
      <c r="C2050" s="208"/>
      <c r="D2050" s="208"/>
    </row>
    <row r="2051" customFormat="true" customHeight="true" spans="2:4">
      <c r="B2051" s="208"/>
      <c r="C2051" s="208"/>
      <c r="D2051" s="208"/>
    </row>
    <row r="2052" customFormat="true" customHeight="true" spans="2:4">
      <c r="B2052" s="208"/>
      <c r="C2052" s="208"/>
      <c r="D2052" s="208"/>
    </row>
    <row r="2053" customFormat="true" customHeight="true" spans="2:4">
      <c r="B2053" s="208"/>
      <c r="C2053" s="208"/>
      <c r="D2053" s="208"/>
    </row>
    <row r="2054" customFormat="true" customHeight="true" spans="2:4">
      <c r="B2054" s="208"/>
      <c r="C2054" s="208"/>
      <c r="D2054" s="208"/>
    </row>
    <row r="2055" customFormat="true" customHeight="true" spans="2:4">
      <c r="B2055" s="208"/>
      <c r="C2055" s="208"/>
      <c r="D2055" s="208"/>
    </row>
    <row r="2056" customFormat="true" customHeight="true" spans="2:4">
      <c r="B2056" s="208"/>
      <c r="C2056" s="208"/>
      <c r="D2056" s="208"/>
    </row>
    <row r="2057" customFormat="true" customHeight="true" spans="2:4">
      <c r="B2057" s="208"/>
      <c r="C2057" s="208"/>
      <c r="D2057" s="208"/>
    </row>
    <row r="2058" customFormat="true" customHeight="true" spans="2:4">
      <c r="B2058" s="208"/>
      <c r="C2058" s="208"/>
      <c r="D2058" s="208"/>
    </row>
    <row r="2059" customFormat="true" customHeight="true" spans="2:4">
      <c r="B2059" s="208"/>
      <c r="C2059" s="208"/>
      <c r="D2059" s="208"/>
    </row>
    <row r="2060" customFormat="true" customHeight="true" spans="2:4">
      <c r="B2060" s="208"/>
      <c r="C2060" s="208"/>
      <c r="D2060" s="208"/>
    </row>
    <row r="2061" customFormat="true" customHeight="true" spans="2:4">
      <c r="B2061" s="208"/>
      <c r="C2061" s="208"/>
      <c r="D2061" s="208"/>
    </row>
    <row r="2062" customFormat="true" customHeight="true" spans="2:4">
      <c r="B2062" s="208"/>
      <c r="C2062" s="208"/>
      <c r="D2062" s="208"/>
    </row>
    <row r="2063" customFormat="true" customHeight="true" spans="2:4">
      <c r="B2063" s="208"/>
      <c r="C2063" s="208"/>
      <c r="D2063" s="208"/>
    </row>
    <row r="2064" customFormat="true" customHeight="true" spans="2:4">
      <c r="B2064" s="208"/>
      <c r="C2064" s="208"/>
      <c r="D2064" s="208"/>
    </row>
    <row r="2065" customFormat="true" customHeight="true" spans="2:4">
      <c r="B2065" s="208"/>
      <c r="C2065" s="208"/>
      <c r="D2065" s="208"/>
    </row>
    <row r="2066" customFormat="true" customHeight="true" spans="2:4">
      <c r="B2066" s="208"/>
      <c r="C2066" s="208"/>
      <c r="D2066" s="208"/>
    </row>
    <row r="2067" customFormat="true" customHeight="true" spans="2:4">
      <c r="B2067" s="208"/>
      <c r="C2067" s="208"/>
      <c r="D2067" s="208"/>
    </row>
    <row r="2068" customFormat="true" customHeight="true" spans="2:4">
      <c r="B2068" s="208"/>
      <c r="C2068" s="208"/>
      <c r="D2068" s="208"/>
    </row>
    <row r="2069" customFormat="true" customHeight="true" spans="2:4">
      <c r="B2069" s="208"/>
      <c r="C2069" s="208"/>
      <c r="D2069" s="208"/>
    </row>
    <row r="2070" customFormat="true" customHeight="true" spans="2:4">
      <c r="B2070" s="208"/>
      <c r="C2070" s="208"/>
      <c r="D2070" s="208"/>
    </row>
    <row r="2071" customFormat="true" customHeight="true" spans="2:4">
      <c r="B2071" s="208"/>
      <c r="C2071" s="208"/>
      <c r="D2071" s="208"/>
    </row>
    <row r="2072" customFormat="true" customHeight="true" spans="2:4">
      <c r="B2072" s="208"/>
      <c r="C2072" s="208"/>
      <c r="D2072" s="208"/>
    </row>
    <row r="2073" customFormat="true" customHeight="true" spans="2:4">
      <c r="B2073" s="208"/>
      <c r="C2073" s="208"/>
      <c r="D2073" s="208"/>
    </row>
    <row r="2074" customFormat="true" customHeight="true" spans="2:4">
      <c r="B2074" s="208"/>
      <c r="C2074" s="208"/>
      <c r="D2074" s="208"/>
    </row>
    <row r="2075" customFormat="true" customHeight="true" spans="2:4">
      <c r="B2075" s="208"/>
      <c r="C2075" s="208"/>
      <c r="D2075" s="208"/>
    </row>
    <row r="2076" customFormat="true" customHeight="true" spans="2:4">
      <c r="B2076" s="208"/>
      <c r="C2076" s="208"/>
      <c r="D2076" s="208"/>
    </row>
    <row r="2077" customFormat="true" customHeight="true" spans="2:4">
      <c r="B2077" s="208"/>
      <c r="C2077" s="208"/>
      <c r="D2077" s="208"/>
    </row>
    <row r="2078" customFormat="true" customHeight="true" spans="2:4">
      <c r="B2078" s="208"/>
      <c r="C2078" s="208"/>
      <c r="D2078" s="208"/>
    </row>
    <row r="2079" customFormat="true" customHeight="true" spans="2:4">
      <c r="B2079" s="208"/>
      <c r="C2079" s="208"/>
      <c r="D2079" s="208"/>
    </row>
    <row r="2080" customFormat="true" customHeight="true" spans="2:4">
      <c r="B2080" s="208"/>
      <c r="C2080" s="208"/>
      <c r="D2080" s="208"/>
    </row>
    <row r="2081" customFormat="true" customHeight="true" spans="2:4">
      <c r="B2081" s="208"/>
      <c r="C2081" s="208"/>
      <c r="D2081" s="208"/>
    </row>
    <row r="2082" customFormat="true" customHeight="true" spans="2:4">
      <c r="B2082" s="208"/>
      <c r="C2082" s="208"/>
      <c r="D2082" s="208"/>
    </row>
    <row r="2083" customFormat="true" customHeight="true" spans="2:4">
      <c r="B2083" s="208"/>
      <c r="C2083" s="208"/>
      <c r="D2083" s="208"/>
    </row>
    <row r="2084" customFormat="true" customHeight="true" spans="2:4">
      <c r="B2084" s="208"/>
      <c r="C2084" s="208"/>
      <c r="D2084" s="208"/>
    </row>
    <row r="2085" customFormat="true" customHeight="true" spans="2:4">
      <c r="B2085" s="208"/>
      <c r="C2085" s="208"/>
      <c r="D2085" s="208"/>
    </row>
    <row r="2086" customFormat="true" customHeight="true" spans="2:4">
      <c r="B2086" s="208"/>
      <c r="C2086" s="208"/>
      <c r="D2086" s="208"/>
    </row>
    <row r="2087" customFormat="true" customHeight="true" spans="2:4">
      <c r="B2087" s="208"/>
      <c r="C2087" s="208"/>
      <c r="D2087" s="208"/>
    </row>
    <row r="2088" customFormat="true" customHeight="true" spans="2:4">
      <c r="B2088" s="208"/>
      <c r="C2088" s="208"/>
      <c r="D2088" s="208"/>
    </row>
    <row r="2089" customFormat="true" customHeight="true" spans="2:4">
      <c r="B2089" s="208"/>
      <c r="C2089" s="208"/>
      <c r="D2089" s="208"/>
    </row>
    <row r="2090" customFormat="true" customHeight="true" spans="2:4">
      <c r="B2090" s="208"/>
      <c r="C2090" s="208"/>
      <c r="D2090" s="208"/>
    </row>
    <row r="2091" customFormat="true" customHeight="true" spans="2:4">
      <c r="B2091" s="208"/>
      <c r="C2091" s="208"/>
      <c r="D2091" s="208"/>
    </row>
    <row r="2092" customFormat="true" customHeight="true" spans="2:4">
      <c r="B2092" s="208"/>
      <c r="C2092" s="208"/>
      <c r="D2092" s="208"/>
    </row>
    <row r="2093" customFormat="true" customHeight="true" spans="2:4">
      <c r="B2093" s="208"/>
      <c r="C2093" s="208"/>
      <c r="D2093" s="208"/>
    </row>
    <row r="2094" customFormat="true" customHeight="true" spans="2:4">
      <c r="B2094" s="208"/>
      <c r="C2094" s="208"/>
      <c r="D2094" s="208"/>
    </row>
    <row r="2095" customFormat="true" customHeight="true" spans="2:4">
      <c r="B2095" s="208"/>
      <c r="C2095" s="208"/>
      <c r="D2095" s="208"/>
    </row>
    <row r="2096" customFormat="true" customHeight="true" spans="2:4">
      <c r="B2096" s="208"/>
      <c r="C2096" s="208"/>
      <c r="D2096" s="208"/>
    </row>
    <row r="2097" customFormat="true" customHeight="true" spans="2:4">
      <c r="B2097" s="208"/>
      <c r="C2097" s="208"/>
      <c r="D2097" s="208"/>
    </row>
    <row r="2098" customFormat="true" customHeight="true" spans="2:4">
      <c r="B2098" s="208"/>
      <c r="C2098" s="208"/>
      <c r="D2098" s="208"/>
    </row>
    <row r="2099" customFormat="true" customHeight="true" spans="2:4">
      <c r="B2099" s="208"/>
      <c r="C2099" s="208"/>
      <c r="D2099" s="208"/>
    </row>
    <row r="2100" customFormat="true" customHeight="true" spans="2:4">
      <c r="B2100" s="208"/>
      <c r="C2100" s="208"/>
      <c r="D2100" s="208"/>
    </row>
    <row r="2101" customFormat="true" customHeight="true" spans="2:4">
      <c r="B2101" s="208"/>
      <c r="C2101" s="208"/>
      <c r="D2101" s="208"/>
    </row>
    <row r="2102" customFormat="true" customHeight="true" spans="2:4">
      <c r="B2102" s="208"/>
      <c r="C2102" s="208"/>
      <c r="D2102" s="208"/>
    </row>
    <row r="2103" customFormat="true" customHeight="true" spans="2:4">
      <c r="B2103" s="208"/>
      <c r="C2103" s="208"/>
      <c r="D2103" s="208"/>
    </row>
    <row r="2104" customFormat="true" customHeight="true" spans="2:4">
      <c r="B2104" s="208"/>
      <c r="C2104" s="208"/>
      <c r="D2104" s="208"/>
    </row>
    <row r="2105" customFormat="true" customHeight="true" spans="2:4">
      <c r="B2105" s="208"/>
      <c r="C2105" s="208"/>
      <c r="D2105" s="208"/>
    </row>
    <row r="2106" customFormat="true" customHeight="true" spans="2:4">
      <c r="B2106" s="208"/>
      <c r="C2106" s="208"/>
      <c r="D2106" s="208"/>
    </row>
    <row r="2107" customFormat="true" customHeight="true" spans="2:4">
      <c r="B2107" s="208"/>
      <c r="C2107" s="208"/>
      <c r="D2107" s="208"/>
    </row>
    <row r="2108" customFormat="true" customHeight="true" spans="2:4">
      <c r="B2108" s="208"/>
      <c r="C2108" s="208"/>
      <c r="D2108" s="208"/>
    </row>
    <row r="2109" customFormat="true" customHeight="true" spans="2:4">
      <c r="B2109" s="208"/>
      <c r="C2109" s="208"/>
      <c r="D2109" s="208"/>
    </row>
    <row r="2110" customFormat="true" customHeight="true" spans="2:4">
      <c r="B2110" s="208"/>
      <c r="C2110" s="208"/>
      <c r="D2110" s="208"/>
    </row>
    <row r="2111" customFormat="true" customHeight="true" spans="2:4">
      <c r="B2111" s="208"/>
      <c r="C2111" s="208"/>
      <c r="D2111" s="208"/>
    </row>
    <row r="2112" customFormat="true" customHeight="true" spans="2:4">
      <c r="B2112" s="208"/>
      <c r="C2112" s="208"/>
      <c r="D2112" s="208"/>
    </row>
    <row r="2113" customFormat="true" customHeight="true" spans="2:4">
      <c r="B2113" s="208"/>
      <c r="C2113" s="208"/>
      <c r="D2113" s="208"/>
    </row>
    <row r="2114" customFormat="true" customHeight="true" spans="2:4">
      <c r="B2114" s="208"/>
      <c r="C2114" s="208"/>
      <c r="D2114" s="208"/>
    </row>
    <row r="2115" customFormat="true" customHeight="true" spans="2:4">
      <c r="B2115" s="208"/>
      <c r="C2115" s="208"/>
      <c r="D2115" s="208"/>
    </row>
    <row r="2116" customFormat="true" customHeight="true" spans="2:4">
      <c r="B2116" s="208"/>
      <c r="C2116" s="208"/>
      <c r="D2116" s="208"/>
    </row>
    <row r="2117" customFormat="true" customHeight="true" spans="2:4">
      <c r="B2117" s="208"/>
      <c r="C2117" s="208"/>
      <c r="D2117" s="208"/>
    </row>
    <row r="2118" customFormat="true" customHeight="true" spans="2:4">
      <c r="B2118" s="208"/>
      <c r="C2118" s="208"/>
      <c r="D2118" s="208"/>
    </row>
    <row r="2119" customFormat="true" customHeight="true" spans="2:4">
      <c r="B2119" s="208"/>
      <c r="C2119" s="208"/>
      <c r="D2119" s="208"/>
    </row>
    <row r="2120" customFormat="true" customHeight="true" spans="2:4">
      <c r="B2120" s="208"/>
      <c r="C2120" s="208"/>
      <c r="D2120" s="208"/>
    </row>
    <row r="2121" customFormat="true" customHeight="true" spans="2:4">
      <c r="B2121" s="208"/>
      <c r="C2121" s="208"/>
      <c r="D2121" s="208"/>
    </row>
    <row r="2122" customFormat="true" customHeight="true" spans="2:4">
      <c r="B2122" s="208"/>
      <c r="C2122" s="208"/>
      <c r="D2122" s="208"/>
    </row>
    <row r="2123" customFormat="true" customHeight="true" spans="2:4">
      <c r="B2123" s="208"/>
      <c r="C2123" s="208"/>
      <c r="D2123" s="208"/>
    </row>
    <row r="2124" customFormat="true" customHeight="true" spans="2:4">
      <c r="B2124" s="208"/>
      <c r="C2124" s="208"/>
      <c r="D2124" s="208"/>
    </row>
    <row r="2125" customFormat="true" customHeight="true" spans="2:4">
      <c r="B2125" s="208"/>
      <c r="C2125" s="208"/>
      <c r="D2125" s="208"/>
    </row>
    <row r="2126" customFormat="true" customHeight="true" spans="2:4">
      <c r="B2126" s="208"/>
      <c r="C2126" s="208"/>
      <c r="D2126" s="208"/>
    </row>
    <row r="2127" customFormat="true" customHeight="true" spans="2:4">
      <c r="B2127" s="208"/>
      <c r="C2127" s="208"/>
      <c r="D2127" s="208"/>
    </row>
    <row r="2128" customFormat="true" customHeight="true" spans="2:4">
      <c r="B2128" s="208"/>
      <c r="C2128" s="208"/>
      <c r="D2128" s="208"/>
    </row>
    <row r="2129" customFormat="true" customHeight="true" spans="2:4">
      <c r="B2129" s="208"/>
      <c r="C2129" s="208"/>
      <c r="D2129" s="208"/>
    </row>
    <row r="2130" customFormat="true" customHeight="true" spans="2:4">
      <c r="B2130" s="208"/>
      <c r="C2130" s="208"/>
      <c r="D2130" s="208"/>
    </row>
    <row r="2131" customFormat="true" customHeight="true" spans="2:4">
      <c r="B2131" s="208"/>
      <c r="C2131" s="208"/>
      <c r="D2131" s="208"/>
    </row>
    <row r="2132" customFormat="true" customHeight="true" spans="2:4">
      <c r="B2132" s="208"/>
      <c r="C2132" s="208"/>
      <c r="D2132" s="208"/>
    </row>
    <row r="2133" customFormat="true" customHeight="true" spans="2:4">
      <c r="B2133" s="208"/>
      <c r="C2133" s="208"/>
      <c r="D2133" s="208"/>
    </row>
    <row r="2134" customFormat="true" customHeight="true" spans="2:4">
      <c r="B2134" s="208"/>
      <c r="C2134" s="208"/>
      <c r="D2134" s="208"/>
    </row>
    <row r="2135" customFormat="true" customHeight="true" spans="2:4">
      <c r="B2135" s="208"/>
      <c r="C2135" s="208"/>
      <c r="D2135" s="208"/>
    </row>
    <row r="2136" customFormat="true" customHeight="true" spans="2:4">
      <c r="B2136" s="208"/>
      <c r="C2136" s="208"/>
      <c r="D2136" s="208"/>
    </row>
    <row r="2137" customFormat="true" customHeight="true" spans="2:4">
      <c r="B2137" s="208"/>
      <c r="C2137" s="208"/>
      <c r="D2137" s="208"/>
    </row>
    <row r="2138" customFormat="true" customHeight="true" spans="2:4">
      <c r="B2138" s="208"/>
      <c r="C2138" s="208"/>
      <c r="D2138" s="208"/>
    </row>
    <row r="2139" customFormat="true" customHeight="true" spans="2:4">
      <c r="B2139" s="208"/>
      <c r="C2139" s="208"/>
      <c r="D2139" s="208"/>
    </row>
    <row r="2140" customFormat="true" customHeight="true" spans="2:4">
      <c r="B2140" s="208"/>
      <c r="C2140" s="208"/>
      <c r="D2140" s="208"/>
    </row>
    <row r="2141" customFormat="true" customHeight="true" spans="2:4">
      <c r="B2141" s="208"/>
      <c r="C2141" s="208"/>
      <c r="D2141" s="208"/>
    </row>
    <row r="2142" customFormat="true" customHeight="true" spans="2:4">
      <c r="B2142" s="208"/>
      <c r="C2142" s="208"/>
      <c r="D2142" s="208"/>
    </row>
    <row r="2143" customFormat="true" customHeight="true" spans="2:4">
      <c r="B2143" s="208"/>
      <c r="C2143" s="208"/>
      <c r="D2143" s="208"/>
    </row>
    <row r="2144" customFormat="true" customHeight="true" spans="2:4">
      <c r="B2144" s="208"/>
      <c r="C2144" s="208"/>
      <c r="D2144" s="208"/>
    </row>
    <row r="2145" customFormat="true" customHeight="true" spans="2:4">
      <c r="B2145" s="208"/>
      <c r="C2145" s="208"/>
      <c r="D2145" s="208"/>
    </row>
    <row r="2146" customFormat="true" customHeight="true" spans="2:4">
      <c r="B2146" s="208"/>
      <c r="C2146" s="208"/>
      <c r="D2146" s="208"/>
    </row>
    <row r="2147" customFormat="true" customHeight="true" spans="2:4">
      <c r="B2147" s="208"/>
      <c r="C2147" s="208"/>
      <c r="D2147" s="208"/>
    </row>
    <row r="2148" customFormat="true" customHeight="true" spans="2:4">
      <c r="B2148" s="208"/>
      <c r="C2148" s="208"/>
      <c r="D2148" s="208"/>
    </row>
    <row r="2149" customFormat="true" customHeight="true" spans="2:4">
      <c r="B2149" s="208"/>
      <c r="C2149" s="208"/>
      <c r="D2149" s="208"/>
    </row>
    <row r="2150" customFormat="true" customHeight="true" spans="2:4">
      <c r="B2150" s="208"/>
      <c r="C2150" s="208"/>
      <c r="D2150" s="208"/>
    </row>
    <row r="2151" customFormat="true" customHeight="true" spans="2:4">
      <c r="B2151" s="208"/>
      <c r="C2151" s="208"/>
      <c r="D2151" s="208"/>
    </row>
    <row r="2152" customFormat="true" customHeight="true" spans="2:4">
      <c r="B2152" s="208"/>
      <c r="C2152" s="208"/>
      <c r="D2152" s="208"/>
    </row>
    <row r="2153" customFormat="true" customHeight="true" spans="2:4">
      <c r="B2153" s="208"/>
      <c r="C2153" s="208"/>
      <c r="D2153" s="208"/>
    </row>
    <row r="2154" customFormat="true" customHeight="true" spans="2:4">
      <c r="B2154" s="208"/>
      <c r="C2154" s="208"/>
      <c r="D2154" s="208"/>
    </row>
    <row r="2155" customFormat="true" customHeight="true" spans="2:4">
      <c r="B2155" s="208"/>
      <c r="C2155" s="208"/>
      <c r="D2155" s="208"/>
    </row>
    <row r="2156" customFormat="true" customHeight="true" spans="2:4">
      <c r="B2156" s="208"/>
      <c r="C2156" s="208"/>
      <c r="D2156" s="208"/>
    </row>
    <row r="2157" customFormat="true" customHeight="true" spans="2:4">
      <c r="B2157" s="208"/>
      <c r="C2157" s="208"/>
      <c r="D2157" s="208"/>
    </row>
    <row r="2158" customFormat="true" customHeight="true" spans="2:4">
      <c r="B2158" s="208"/>
      <c r="C2158" s="208"/>
      <c r="D2158" s="208"/>
    </row>
    <row r="2159" customFormat="true" customHeight="true" spans="2:4">
      <c r="B2159" s="208"/>
      <c r="C2159" s="208"/>
      <c r="D2159" s="208"/>
    </row>
    <row r="2160" customFormat="true" customHeight="true" spans="2:4">
      <c r="B2160" s="208"/>
      <c r="C2160" s="208"/>
      <c r="D2160" s="208"/>
    </row>
    <row r="2161" customFormat="true" customHeight="true" spans="2:4">
      <c r="B2161" s="208"/>
      <c r="C2161" s="208"/>
      <c r="D2161" s="208"/>
    </row>
    <row r="2162" customFormat="true" customHeight="true" spans="2:4">
      <c r="B2162" s="208"/>
      <c r="C2162" s="208"/>
      <c r="D2162" s="208"/>
    </row>
    <row r="2163" customFormat="true" customHeight="true" spans="2:4">
      <c r="B2163" s="208"/>
      <c r="C2163" s="208"/>
      <c r="D2163" s="208"/>
    </row>
    <row r="2164" customFormat="true" customHeight="true" spans="2:4">
      <c r="B2164" s="208"/>
      <c r="C2164" s="208"/>
      <c r="D2164" s="208"/>
    </row>
    <row r="2165" customFormat="true" customHeight="true" spans="2:4">
      <c r="B2165" s="208"/>
      <c r="C2165" s="208"/>
      <c r="D2165" s="208"/>
    </row>
    <row r="2166" customFormat="true" customHeight="true" spans="2:4">
      <c r="B2166" s="208"/>
      <c r="C2166" s="208"/>
      <c r="D2166" s="208"/>
    </row>
    <row r="2167" customFormat="true" customHeight="true" spans="2:4">
      <c r="B2167" s="208"/>
      <c r="C2167" s="208"/>
      <c r="D2167" s="208"/>
    </row>
    <row r="2168" customFormat="true" customHeight="true" spans="2:4">
      <c r="B2168" s="208"/>
      <c r="C2168" s="208"/>
      <c r="D2168" s="208"/>
    </row>
    <row r="2169" customFormat="true" customHeight="true" spans="2:4">
      <c r="B2169" s="208"/>
      <c r="C2169" s="208"/>
      <c r="D2169" s="208"/>
    </row>
    <row r="2170" customFormat="true" customHeight="true" spans="2:4">
      <c r="B2170" s="208"/>
      <c r="C2170" s="208"/>
      <c r="D2170" s="208"/>
    </row>
    <row r="2171" customFormat="true" customHeight="true" spans="2:4">
      <c r="B2171" s="208"/>
      <c r="C2171" s="208"/>
      <c r="D2171" s="208"/>
    </row>
    <row r="2172" customFormat="true" customHeight="true" spans="2:4">
      <c r="B2172" s="208"/>
      <c r="C2172" s="208"/>
      <c r="D2172" s="208"/>
    </row>
    <row r="2173" customFormat="true" customHeight="true" spans="2:4">
      <c r="B2173" s="208"/>
      <c r="C2173" s="208"/>
      <c r="D2173" s="208"/>
    </row>
    <row r="2174" customFormat="true" customHeight="true" spans="2:4">
      <c r="B2174" s="208"/>
      <c r="C2174" s="208"/>
      <c r="D2174" s="208"/>
    </row>
    <row r="2175" customFormat="true" customHeight="true" spans="2:4">
      <c r="B2175" s="208"/>
      <c r="C2175" s="208"/>
      <c r="D2175" s="208"/>
    </row>
    <row r="2176" customFormat="true" customHeight="true" spans="2:4">
      <c r="B2176" s="208"/>
      <c r="C2176" s="208"/>
      <c r="D2176" s="208"/>
    </row>
    <row r="2177" customFormat="true" customHeight="true" spans="2:4">
      <c r="B2177" s="208"/>
      <c r="C2177" s="208"/>
      <c r="D2177" s="208"/>
    </row>
    <row r="2178" customFormat="true" customHeight="true" spans="2:4">
      <c r="B2178" s="208"/>
      <c r="C2178" s="208"/>
      <c r="D2178" s="208"/>
    </row>
    <row r="2179" customFormat="true" customHeight="true" spans="2:4">
      <c r="B2179" s="208"/>
      <c r="C2179" s="208"/>
      <c r="D2179" s="208"/>
    </row>
    <row r="2180" customFormat="true" customHeight="true" spans="2:6">
      <c r="B2180" s="208"/>
      <c r="C2180" s="208"/>
      <c r="D2180" s="208"/>
      <c r="E2180" s="193"/>
      <c r="F2180" s="193"/>
    </row>
    <row r="2181" customFormat="true" customHeight="true" spans="2:6">
      <c r="B2181" s="208"/>
      <c r="C2181" s="208"/>
      <c r="D2181" s="208"/>
      <c r="E2181" s="193"/>
      <c r="F2181" s="193"/>
    </row>
    <row r="2182" customFormat="true" customHeight="true" spans="2:6">
      <c r="B2182" s="208"/>
      <c r="C2182" s="208"/>
      <c r="D2182" s="208"/>
      <c r="E2182" s="193"/>
      <c r="F2182" s="193"/>
    </row>
    <row r="2183" customFormat="true" customHeight="true" spans="2:6">
      <c r="B2183" s="208"/>
      <c r="C2183" s="208"/>
      <c r="D2183" s="208"/>
      <c r="E2183" s="193"/>
      <c r="F2183" s="193"/>
    </row>
    <row r="2184" customHeight="true" spans="1:4">
      <c r="A2184"/>
      <c r="B2184" s="208"/>
      <c r="C2184" s="208"/>
      <c r="D2184" s="208"/>
    </row>
    <row r="2185" customHeight="true" spans="1:4">
      <c r="A2185"/>
      <c r="B2185" s="208"/>
      <c r="C2185" s="208"/>
      <c r="D2185" s="208"/>
    </row>
    <row r="2186" customHeight="true" spans="1:4">
      <c r="A2186"/>
      <c r="B2186" s="208"/>
      <c r="C2186" s="208"/>
      <c r="D2186" s="208"/>
    </row>
    <row r="2187" customHeight="true" spans="1:4">
      <c r="A2187"/>
      <c r="B2187" s="208"/>
      <c r="C2187" s="208"/>
      <c r="D2187" s="208"/>
    </row>
    <row r="2188" customHeight="true" spans="1:4">
      <c r="A2188"/>
      <c r="B2188" s="208"/>
      <c r="C2188" s="208"/>
      <c r="D2188" s="208"/>
    </row>
    <row r="2189" customHeight="true" spans="1:4">
      <c r="A2189"/>
      <c r="B2189" s="208"/>
      <c r="C2189" s="208"/>
      <c r="D2189" s="208"/>
    </row>
    <row r="2190" customHeight="true" spans="1:4">
      <c r="A2190"/>
      <c r="B2190" s="208"/>
      <c r="C2190" s="208"/>
      <c r="D2190" s="208"/>
    </row>
    <row r="2191" customHeight="true" spans="1:4">
      <c r="A2191"/>
      <c r="B2191" s="208"/>
      <c r="C2191" s="208"/>
      <c r="D2191" s="208"/>
    </row>
    <row r="2192" customHeight="true" spans="1:4">
      <c r="A2192"/>
      <c r="B2192" s="208"/>
      <c r="C2192" s="208"/>
      <c r="D2192" s="208"/>
    </row>
    <row r="2193" customHeight="true" spans="1:4">
      <c r="A2193"/>
      <c r="B2193" s="208"/>
      <c r="C2193" s="208"/>
      <c r="D2193" s="208"/>
    </row>
    <row r="2194" customHeight="true" spans="1:4">
      <c r="A2194"/>
      <c r="B2194" s="208"/>
      <c r="C2194" s="208"/>
      <c r="D2194" s="208"/>
    </row>
    <row r="2195" customHeight="true" spans="1:4">
      <c r="A2195"/>
      <c r="B2195" s="208"/>
      <c r="C2195" s="208"/>
      <c r="D2195" s="208"/>
    </row>
    <row r="2196" customHeight="true" spans="1:4">
      <c r="A2196"/>
      <c r="B2196" s="208"/>
      <c r="C2196" s="208"/>
      <c r="D2196" s="208"/>
    </row>
    <row r="2197" customHeight="true" spans="1:4">
      <c r="A2197"/>
      <c r="B2197" s="208"/>
      <c r="C2197" s="208"/>
      <c r="D2197" s="208"/>
    </row>
    <row r="2198" customHeight="true" spans="1:4">
      <c r="A2198"/>
      <c r="B2198" s="208"/>
      <c r="C2198" s="208"/>
      <c r="D2198" s="208"/>
    </row>
    <row r="2199" customHeight="true" spans="1:4">
      <c r="A2199"/>
      <c r="B2199" s="208"/>
      <c r="C2199" s="208"/>
      <c r="D2199" s="208"/>
    </row>
    <row r="2200" customHeight="true" spans="1:4">
      <c r="A2200"/>
      <c r="B2200" s="208"/>
      <c r="C2200" s="208"/>
      <c r="D2200" s="208"/>
    </row>
    <row r="2201" customHeight="true" spans="1:4">
      <c r="A2201"/>
      <c r="B2201" s="208"/>
      <c r="C2201" s="208"/>
      <c r="D2201" s="208"/>
    </row>
    <row r="2202" customHeight="true" spans="1:4">
      <c r="A2202"/>
      <c r="B2202" s="208"/>
      <c r="C2202" s="208"/>
      <c r="D2202" s="208"/>
    </row>
    <row r="2203" customHeight="true" spans="1:4">
      <c r="A2203"/>
      <c r="B2203" s="208"/>
      <c r="C2203" s="208"/>
      <c r="D2203" s="208"/>
    </row>
    <row r="2204" customHeight="true" spans="1:4">
      <c r="A2204"/>
      <c r="B2204" s="208"/>
      <c r="C2204" s="208"/>
      <c r="D2204" s="208"/>
    </row>
    <row r="2205" customHeight="true" spans="1:4">
      <c r="A2205"/>
      <c r="B2205" s="208"/>
      <c r="C2205" s="208"/>
      <c r="D2205" s="208"/>
    </row>
    <row r="2206" customHeight="true" spans="1:4">
      <c r="A2206"/>
      <c r="B2206" s="208"/>
      <c r="C2206" s="208"/>
      <c r="D2206" s="208"/>
    </row>
    <row r="2207" customHeight="true" spans="1:4">
      <c r="A2207"/>
      <c r="B2207" s="208"/>
      <c r="C2207" s="208"/>
      <c r="D2207" s="208"/>
    </row>
    <row r="2208" customHeight="true" spans="1:4">
      <c r="A2208"/>
      <c r="B2208" s="208"/>
      <c r="C2208" s="208"/>
      <c r="D2208" s="208"/>
    </row>
    <row r="2209" customHeight="true" spans="1:4">
      <c r="A2209"/>
      <c r="B2209" s="208"/>
      <c r="C2209" s="208"/>
      <c r="D2209" s="208"/>
    </row>
    <row r="2210" customHeight="true" spans="1:4">
      <c r="A2210"/>
      <c r="B2210" s="208"/>
      <c r="C2210" s="208"/>
      <c r="D2210" s="208"/>
    </row>
    <row r="2211" customHeight="true" spans="1:4">
      <c r="A2211"/>
      <c r="B2211" s="208"/>
      <c r="C2211" s="208"/>
      <c r="D2211" s="208"/>
    </row>
    <row r="2212" customHeight="true" spans="1:4">
      <c r="A2212"/>
      <c r="B2212" s="208"/>
      <c r="C2212" s="208"/>
      <c r="D2212" s="208"/>
    </row>
    <row r="2213" customHeight="true" spans="1:4">
      <c r="A2213"/>
      <c r="B2213" s="208"/>
      <c r="C2213" s="208"/>
      <c r="D2213" s="208"/>
    </row>
    <row r="2214" customHeight="true" spans="1:4">
      <c r="A2214"/>
      <c r="B2214" s="208"/>
      <c r="C2214" s="208"/>
      <c r="D2214" s="208"/>
    </row>
    <row r="2215" customHeight="true" spans="1:4">
      <c r="A2215"/>
      <c r="B2215" s="208"/>
      <c r="C2215" s="208"/>
      <c r="D2215" s="208"/>
    </row>
    <row r="2216" customHeight="true" spans="1:4">
      <c r="A2216"/>
      <c r="B2216" s="208"/>
      <c r="C2216" s="208"/>
      <c r="D2216" s="208"/>
    </row>
    <row r="2217" customHeight="true" spans="1:4">
      <c r="A2217"/>
      <c r="B2217" s="208"/>
      <c r="C2217" s="208"/>
      <c r="D2217" s="208"/>
    </row>
    <row r="2218" customHeight="true" spans="1:4">
      <c r="A2218"/>
      <c r="B2218" s="208"/>
      <c r="C2218" s="208"/>
      <c r="D2218" s="208"/>
    </row>
    <row r="2219" customHeight="true" spans="1:4">
      <c r="A2219"/>
      <c r="B2219" s="208"/>
      <c r="C2219" s="208"/>
      <c r="D2219" s="208"/>
    </row>
    <row r="2220" customHeight="true" spans="1:4">
      <c r="A2220"/>
      <c r="B2220" s="208"/>
      <c r="C2220" s="208"/>
      <c r="D2220" s="208"/>
    </row>
    <row r="2221" customHeight="true" spans="1:4">
      <c r="A2221"/>
      <c r="B2221" s="208"/>
      <c r="C2221" s="208"/>
      <c r="D2221" s="208"/>
    </row>
    <row r="2222" customHeight="true" spans="1:4">
      <c r="A2222"/>
      <c r="B2222" s="208"/>
      <c r="C2222" s="208"/>
      <c r="D2222" s="208"/>
    </row>
    <row r="2223" customHeight="true" spans="1:4">
      <c r="A2223"/>
      <c r="B2223" s="208"/>
      <c r="C2223" s="208"/>
      <c r="D2223" s="208"/>
    </row>
    <row r="2224" customHeight="true" spans="1:4">
      <c r="A2224"/>
      <c r="B2224" s="208"/>
      <c r="C2224" s="208"/>
      <c r="D2224" s="208"/>
    </row>
    <row r="2225" customHeight="true" spans="1:4">
      <c r="A2225"/>
      <c r="B2225" s="208"/>
      <c r="C2225" s="208"/>
      <c r="D2225" s="208"/>
    </row>
    <row r="2226" customHeight="true" spans="1:4">
      <c r="A2226"/>
      <c r="B2226" s="208"/>
      <c r="C2226" s="208"/>
      <c r="D2226" s="208"/>
    </row>
    <row r="2227" customHeight="true" spans="1:4">
      <c r="A2227"/>
      <c r="B2227" s="208"/>
      <c r="C2227" s="208"/>
      <c r="D2227" s="208"/>
    </row>
    <row r="2228" customHeight="true" spans="1:4">
      <c r="A2228"/>
      <c r="B2228" s="208"/>
      <c r="C2228" s="208"/>
      <c r="D2228" s="208"/>
    </row>
    <row r="2229" customHeight="true" spans="1:4">
      <c r="A2229"/>
      <c r="B2229" s="208"/>
      <c r="C2229" s="208"/>
      <c r="D2229" s="208"/>
    </row>
    <row r="2230" customHeight="true" spans="1:4">
      <c r="A2230"/>
      <c r="B2230" s="208"/>
      <c r="C2230" s="208"/>
      <c r="D2230" s="208"/>
    </row>
    <row r="2231" customHeight="true" spans="1:4">
      <c r="A2231"/>
      <c r="B2231" s="208"/>
      <c r="C2231" s="208"/>
      <c r="D2231" s="208"/>
    </row>
    <row r="2232" customHeight="true" spans="1:4">
      <c r="A2232"/>
      <c r="B2232" s="208"/>
      <c r="C2232" s="208"/>
      <c r="D2232" s="208"/>
    </row>
    <row r="2233" customHeight="true" spans="1:4">
      <c r="A2233"/>
      <c r="B2233" s="208"/>
      <c r="C2233" s="208"/>
      <c r="D2233" s="208"/>
    </row>
    <row r="2234" customHeight="true" spans="1:4">
      <c r="A2234"/>
      <c r="B2234" s="208"/>
      <c r="C2234" s="208"/>
      <c r="D2234" s="208"/>
    </row>
    <row r="2235" customHeight="true" spans="1:4">
      <c r="A2235"/>
      <c r="B2235" s="208"/>
      <c r="C2235" s="208"/>
      <c r="D2235" s="208"/>
    </row>
    <row r="2236" customHeight="true" spans="1:4">
      <c r="A2236"/>
      <c r="B2236" s="208"/>
      <c r="C2236" s="208"/>
      <c r="D2236" s="208"/>
    </row>
    <row r="2237" customHeight="true" spans="1:4">
      <c r="A2237"/>
      <c r="B2237" s="208"/>
      <c r="C2237" s="208"/>
      <c r="D2237" s="208"/>
    </row>
    <row r="2238" customHeight="true" spans="1:4">
      <c r="A2238"/>
      <c r="B2238" s="208"/>
      <c r="C2238" s="208"/>
      <c r="D2238" s="208"/>
    </row>
    <row r="2239" customHeight="true" spans="1:4">
      <c r="A2239"/>
      <c r="B2239" s="208"/>
      <c r="C2239" s="208"/>
      <c r="D2239" s="208"/>
    </row>
    <row r="2240" customHeight="true" spans="1:4">
      <c r="A2240"/>
      <c r="B2240" s="208"/>
      <c r="C2240" s="208"/>
      <c r="D2240" s="208"/>
    </row>
    <row r="2241" customHeight="true" spans="1:4">
      <c r="A2241"/>
      <c r="B2241" s="208"/>
      <c r="C2241" s="208"/>
      <c r="D2241" s="208"/>
    </row>
    <row r="2242" customHeight="true" spans="1:4">
      <c r="A2242"/>
      <c r="B2242" s="208"/>
      <c r="C2242" s="208"/>
      <c r="D2242" s="208"/>
    </row>
    <row r="2243" customHeight="true" spans="1:4">
      <c r="A2243"/>
      <c r="B2243" s="208"/>
      <c r="C2243" s="208"/>
      <c r="D2243" s="208"/>
    </row>
    <row r="2244" customHeight="true" spans="1:4">
      <c r="A2244"/>
      <c r="B2244" s="208"/>
      <c r="C2244" s="208"/>
      <c r="D2244" s="208"/>
    </row>
    <row r="2245" customHeight="true" spans="1:4">
      <c r="A2245"/>
      <c r="B2245" s="208"/>
      <c r="C2245" s="208"/>
      <c r="D2245" s="208"/>
    </row>
    <row r="2246" customHeight="true" spans="1:4">
      <c r="A2246"/>
      <c r="B2246" s="208"/>
      <c r="C2246" s="208"/>
      <c r="D2246" s="208"/>
    </row>
    <row r="2247" customHeight="true" spans="1:4">
      <c r="A2247"/>
      <c r="B2247" s="208"/>
      <c r="C2247" s="208"/>
      <c r="D2247" s="208"/>
    </row>
    <row r="2248" customHeight="true" spans="1:4">
      <c r="A2248"/>
      <c r="B2248" s="208"/>
      <c r="C2248" s="208"/>
      <c r="D2248" s="208"/>
    </row>
    <row r="2249" customHeight="true" spans="1:4">
      <c r="A2249"/>
      <c r="B2249" s="208"/>
      <c r="C2249" s="208"/>
      <c r="D2249" s="208"/>
    </row>
    <row r="2250" customHeight="true" spans="1:4">
      <c r="A2250"/>
      <c r="B2250" s="208"/>
      <c r="C2250" s="208"/>
      <c r="D2250" s="208"/>
    </row>
    <row r="2251" customHeight="true" spans="1:4">
      <c r="A2251"/>
      <c r="B2251" s="208"/>
      <c r="C2251" s="208"/>
      <c r="D2251" s="208"/>
    </row>
    <row r="2252" customHeight="true" spans="1:4">
      <c r="A2252"/>
      <c r="B2252" s="208"/>
      <c r="C2252" s="208"/>
      <c r="D2252" s="208"/>
    </row>
    <row r="2253" customHeight="true" spans="1:4">
      <c r="A2253"/>
      <c r="B2253" s="208"/>
      <c r="C2253" s="208"/>
      <c r="D2253" s="208"/>
    </row>
    <row r="2254" customHeight="true" spans="1:4">
      <c r="A2254"/>
      <c r="B2254" s="208"/>
      <c r="C2254" s="208"/>
      <c r="D2254" s="208"/>
    </row>
    <row r="2255" customHeight="true" spans="1:4">
      <c r="A2255"/>
      <c r="B2255" s="208"/>
      <c r="C2255" s="208"/>
      <c r="D2255" s="208"/>
    </row>
    <row r="2256" customHeight="true" spans="1:4">
      <c r="A2256"/>
      <c r="B2256" s="208"/>
      <c r="C2256" s="208"/>
      <c r="D2256" s="208"/>
    </row>
    <row r="2257" customHeight="true" spans="1:4">
      <c r="A2257"/>
      <c r="B2257" s="208"/>
      <c r="C2257" s="208"/>
      <c r="D2257" s="208"/>
    </row>
    <row r="2258" customHeight="true" spans="1:4">
      <c r="A2258"/>
      <c r="B2258" s="208"/>
      <c r="C2258" s="208"/>
      <c r="D2258" s="208"/>
    </row>
    <row r="2259" customHeight="true" spans="1:4">
      <c r="A2259"/>
      <c r="B2259" s="208"/>
      <c r="C2259" s="208"/>
      <c r="D2259" s="208"/>
    </row>
    <row r="2260" customHeight="true" spans="1:4">
      <c r="A2260"/>
      <c r="B2260" s="208"/>
      <c r="C2260" s="208"/>
      <c r="D2260" s="208"/>
    </row>
    <row r="2261" customHeight="true" spans="1:4">
      <c r="A2261"/>
      <c r="B2261" s="208"/>
      <c r="C2261" s="208"/>
      <c r="D2261" s="208"/>
    </row>
    <row r="2262" customHeight="true" spans="1:4">
      <c r="A2262"/>
      <c r="B2262" s="208"/>
      <c r="C2262" s="208"/>
      <c r="D2262" s="208"/>
    </row>
    <row r="2263" customHeight="true" spans="1:4">
      <c r="A2263"/>
      <c r="B2263" s="208"/>
      <c r="C2263" s="208"/>
      <c r="D2263" s="208"/>
    </row>
    <row r="2264" customHeight="true" spans="1:4">
      <c r="A2264"/>
      <c r="B2264" s="208"/>
      <c r="C2264" s="208"/>
      <c r="D2264" s="208"/>
    </row>
    <row r="2265" customHeight="true" spans="1:4">
      <c r="A2265"/>
      <c r="B2265" s="208"/>
      <c r="C2265" s="208"/>
      <c r="D2265" s="208"/>
    </row>
    <row r="2266" customHeight="true" spans="1:4">
      <c r="A2266"/>
      <c r="B2266" s="208"/>
      <c r="C2266" s="208"/>
      <c r="D2266" s="208"/>
    </row>
    <row r="2267" customHeight="true" spans="1:4">
      <c r="A2267"/>
      <c r="B2267" s="208"/>
      <c r="C2267" s="208"/>
      <c r="D2267" s="208"/>
    </row>
    <row r="2268" customHeight="true" spans="1:4">
      <c r="A2268"/>
      <c r="B2268" s="208"/>
      <c r="C2268" s="208"/>
      <c r="D2268" s="208"/>
    </row>
    <row r="2269" customHeight="true" spans="1:4">
      <c r="A2269"/>
      <c r="B2269" s="208"/>
      <c r="C2269" s="208"/>
      <c r="D2269" s="208"/>
    </row>
    <row r="2270" customHeight="true" spans="1:4">
      <c r="A2270"/>
      <c r="B2270" s="208"/>
      <c r="C2270" s="208"/>
      <c r="D2270" s="208"/>
    </row>
    <row r="2271" customHeight="true" spans="1:4">
      <c r="A2271"/>
      <c r="B2271" s="208"/>
      <c r="C2271" s="208"/>
      <c r="D2271" s="208"/>
    </row>
    <row r="2272" customHeight="true" spans="1:4">
      <c r="A2272"/>
      <c r="B2272" s="208"/>
      <c r="C2272" s="208"/>
      <c r="D2272" s="208"/>
    </row>
    <row r="2273" customHeight="true" spans="1:4">
      <c r="A2273"/>
      <c r="B2273" s="208"/>
      <c r="C2273" s="208"/>
      <c r="D2273" s="208"/>
    </row>
    <row r="2274" customHeight="true" spans="1:4">
      <c r="A2274"/>
      <c r="B2274" s="208"/>
      <c r="C2274" s="208"/>
      <c r="D2274" s="208"/>
    </row>
    <row r="2275" customHeight="true" spans="1:4">
      <c r="A2275"/>
      <c r="B2275" s="208"/>
      <c r="C2275" s="208"/>
      <c r="D2275" s="208"/>
    </row>
    <row r="2276" customHeight="true" spans="1:4">
      <c r="A2276"/>
      <c r="B2276" s="208"/>
      <c r="C2276" s="208"/>
      <c r="D2276" s="208"/>
    </row>
    <row r="2277" customHeight="true" spans="1:4">
      <c r="A2277"/>
      <c r="B2277" s="208"/>
      <c r="C2277" s="208"/>
      <c r="D2277" s="208"/>
    </row>
    <row r="2278" customHeight="true" spans="1:4">
      <c r="A2278"/>
      <c r="B2278" s="208"/>
      <c r="C2278" s="208"/>
      <c r="D2278" s="208"/>
    </row>
    <row r="2279" customHeight="true" spans="1:4">
      <c r="A2279"/>
      <c r="B2279" s="208"/>
      <c r="C2279" s="208"/>
      <c r="D2279" s="208"/>
    </row>
    <row r="2280" customHeight="true" spans="1:4">
      <c r="A2280"/>
      <c r="B2280" s="208"/>
      <c r="C2280" s="208"/>
      <c r="D2280" s="208"/>
    </row>
    <row r="2281" customHeight="true" spans="1:4">
      <c r="A2281"/>
      <c r="B2281" s="208"/>
      <c r="C2281" s="208"/>
      <c r="D2281" s="208"/>
    </row>
    <row r="2282" customHeight="true" spans="1:4">
      <c r="A2282"/>
      <c r="B2282" s="208"/>
      <c r="C2282" s="208"/>
      <c r="D2282" s="208"/>
    </row>
    <row r="2283" customHeight="true" spans="1:4">
      <c r="A2283"/>
      <c r="B2283" s="208"/>
      <c r="C2283" s="208"/>
      <c r="D2283" s="208"/>
    </row>
    <row r="2284" customHeight="true" spans="1:4">
      <c r="A2284"/>
      <c r="B2284" s="208"/>
      <c r="C2284" s="208"/>
      <c r="D2284" s="208"/>
    </row>
    <row r="2285" customHeight="true" spans="1:4">
      <c r="A2285"/>
      <c r="B2285" s="208"/>
      <c r="C2285" s="208"/>
      <c r="D2285" s="208"/>
    </row>
    <row r="2286" customHeight="true" spans="1:4">
      <c r="A2286"/>
      <c r="B2286" s="208"/>
      <c r="C2286" s="208"/>
      <c r="D2286" s="208"/>
    </row>
    <row r="2287" customHeight="true" spans="1:4">
      <c r="A2287"/>
      <c r="B2287" s="208"/>
      <c r="C2287" s="208"/>
      <c r="D2287" s="208"/>
    </row>
    <row r="2288" customHeight="true" spans="1:4">
      <c r="A2288"/>
      <c r="B2288" s="208"/>
      <c r="C2288" s="208"/>
      <c r="D2288" s="208"/>
    </row>
    <row r="2289" customHeight="true" spans="1:4">
      <c r="A2289"/>
      <c r="B2289" s="208"/>
      <c r="C2289" s="208"/>
      <c r="D2289" s="208"/>
    </row>
    <row r="2290" customHeight="true" spans="1:4">
      <c r="A2290"/>
      <c r="B2290" s="208"/>
      <c r="C2290" s="208"/>
      <c r="D2290" s="208"/>
    </row>
    <row r="2291" customHeight="true" spans="1:4">
      <c r="A2291"/>
      <c r="B2291" s="208"/>
      <c r="C2291" s="208"/>
      <c r="D2291" s="208"/>
    </row>
    <row r="2292" customHeight="true" spans="1:4">
      <c r="A2292"/>
      <c r="B2292" s="208"/>
      <c r="C2292" s="208"/>
      <c r="D2292" s="208"/>
    </row>
    <row r="2293" customHeight="true" spans="1:4">
      <c r="A2293"/>
      <c r="B2293" s="208"/>
      <c r="C2293" s="208"/>
      <c r="D2293" s="208"/>
    </row>
    <row r="2294" customHeight="true" spans="1:4">
      <c r="A2294"/>
      <c r="B2294" s="208"/>
      <c r="C2294" s="208"/>
      <c r="D2294" s="208"/>
    </row>
    <row r="2295" customHeight="true" spans="1:4">
      <c r="A2295"/>
      <c r="B2295" s="208"/>
      <c r="C2295" s="208"/>
      <c r="D2295" s="208"/>
    </row>
    <row r="2296" customHeight="true" spans="1:4">
      <c r="A2296"/>
      <c r="B2296" s="208"/>
      <c r="C2296" s="208"/>
      <c r="D2296" s="208"/>
    </row>
    <row r="2297" customHeight="true" spans="1:4">
      <c r="A2297"/>
      <c r="B2297" s="208"/>
      <c r="C2297" s="208"/>
      <c r="D2297" s="208"/>
    </row>
    <row r="2298" customHeight="true" spans="1:4">
      <c r="A2298"/>
      <c r="B2298" s="208"/>
      <c r="C2298" s="208"/>
      <c r="D2298" s="208"/>
    </row>
    <row r="2299" customHeight="true" spans="1:4">
      <c r="A2299"/>
      <c r="B2299" s="208"/>
      <c r="C2299" s="208"/>
      <c r="D2299" s="208"/>
    </row>
    <row r="2300" customHeight="true" spans="1:4">
      <c r="A2300"/>
      <c r="B2300" s="208"/>
      <c r="C2300" s="208"/>
      <c r="D2300" s="208"/>
    </row>
    <row r="2301" customHeight="true" spans="1:4">
      <c r="A2301"/>
      <c r="B2301" s="208"/>
      <c r="C2301" s="208"/>
      <c r="D2301" s="208"/>
    </row>
    <row r="2302" customHeight="true" spans="1:4">
      <c r="A2302"/>
      <c r="B2302" s="208"/>
      <c r="C2302" s="208"/>
      <c r="D2302" s="208"/>
    </row>
    <row r="2303" customHeight="true" spans="1:4">
      <c r="A2303"/>
      <c r="B2303" s="208"/>
      <c r="C2303" s="208"/>
      <c r="D2303" s="208"/>
    </row>
    <row r="2304" customHeight="true" spans="1:4">
      <c r="A2304"/>
      <c r="B2304" s="208"/>
      <c r="C2304" s="208"/>
      <c r="D2304" s="208"/>
    </row>
    <row r="2305" customHeight="true" spans="1:4">
      <c r="A2305"/>
      <c r="B2305" s="208"/>
      <c r="C2305" s="208"/>
      <c r="D2305" s="208"/>
    </row>
    <row r="2306" customHeight="true" spans="1:4">
      <c r="A2306"/>
      <c r="B2306" s="208"/>
      <c r="C2306" s="208"/>
      <c r="D2306" s="208"/>
    </row>
    <row r="2307" customHeight="true" spans="1:4">
      <c r="A2307"/>
      <c r="B2307" s="208"/>
      <c r="C2307" s="208"/>
      <c r="D2307" s="208"/>
    </row>
    <row r="2308" customHeight="true" spans="1:4">
      <c r="A2308"/>
      <c r="B2308" s="208"/>
      <c r="C2308" s="208"/>
      <c r="D2308" s="208"/>
    </row>
    <row r="2309" customHeight="true" spans="1:4">
      <c r="A2309"/>
      <c r="B2309" s="208"/>
      <c r="C2309" s="208"/>
      <c r="D2309" s="208"/>
    </row>
    <row r="2310" customHeight="true" spans="1:4">
      <c r="A2310"/>
      <c r="B2310" s="208"/>
      <c r="C2310" s="208"/>
      <c r="D2310" s="208"/>
    </row>
    <row r="2311" customHeight="true" spans="1:4">
      <c r="A2311"/>
      <c r="B2311" s="208"/>
      <c r="C2311" s="208"/>
      <c r="D2311" s="208"/>
    </row>
    <row r="2312" customHeight="true" spans="1:4">
      <c r="A2312"/>
      <c r="B2312" s="208"/>
      <c r="C2312" s="208"/>
      <c r="D2312" s="208"/>
    </row>
    <row r="2313" customHeight="true" spans="1:4">
      <c r="A2313"/>
      <c r="B2313" s="208"/>
      <c r="C2313" s="208"/>
      <c r="D2313" s="208"/>
    </row>
    <row r="2314" customHeight="true" spans="1:4">
      <c r="A2314"/>
      <c r="B2314" s="208"/>
      <c r="C2314" s="208"/>
      <c r="D2314" s="208"/>
    </row>
    <row r="2315" customHeight="true" spans="1:4">
      <c r="A2315"/>
      <c r="B2315" s="208"/>
      <c r="C2315" s="208"/>
      <c r="D2315" s="208"/>
    </row>
    <row r="2316" customHeight="true" spans="1:4">
      <c r="A2316"/>
      <c r="B2316" s="208"/>
      <c r="C2316" s="208"/>
      <c r="D2316" s="208"/>
    </row>
    <row r="2317" customHeight="true" spans="1:4">
      <c r="A2317"/>
      <c r="B2317" s="208"/>
      <c r="C2317" s="208"/>
      <c r="D2317" s="208"/>
    </row>
    <row r="2318" customHeight="true" spans="1:4">
      <c r="A2318"/>
      <c r="B2318" s="208"/>
      <c r="C2318" s="208"/>
      <c r="D2318" s="208"/>
    </row>
    <row r="2319" customHeight="true" spans="1:4">
      <c r="A2319"/>
      <c r="B2319" s="208"/>
      <c r="C2319" s="208"/>
      <c r="D2319" s="208"/>
    </row>
    <row r="2320" customHeight="true" spans="1:4">
      <c r="A2320"/>
      <c r="B2320" s="208"/>
      <c r="C2320" s="208"/>
      <c r="D2320" s="208"/>
    </row>
    <row r="2321" customHeight="true" spans="1:4">
      <c r="A2321"/>
      <c r="B2321" s="208"/>
      <c r="C2321" s="208"/>
      <c r="D2321" s="208"/>
    </row>
    <row r="2322" customHeight="true" spans="1:4">
      <c r="A2322"/>
      <c r="B2322" s="208"/>
      <c r="C2322" s="208"/>
      <c r="D2322" s="208"/>
    </row>
    <row r="2323" customHeight="true" spans="1:4">
      <c r="A2323"/>
      <c r="B2323" s="208"/>
      <c r="C2323" s="208"/>
      <c r="D2323" s="208"/>
    </row>
    <row r="2324" customHeight="true" spans="1:4">
      <c r="A2324"/>
      <c r="B2324" s="208"/>
      <c r="C2324" s="208"/>
      <c r="D2324" s="208"/>
    </row>
    <row r="2325" customHeight="true" spans="1:4">
      <c r="A2325"/>
      <c r="B2325" s="208"/>
      <c r="C2325" s="208"/>
      <c r="D2325" s="208"/>
    </row>
    <row r="2326" customHeight="true" spans="1:4">
      <c r="A2326"/>
      <c r="B2326" s="208"/>
      <c r="C2326" s="208"/>
      <c r="D2326" s="208"/>
    </row>
    <row r="2327" customHeight="true" spans="1:4">
      <c r="A2327"/>
      <c r="B2327" s="208"/>
      <c r="C2327" s="208"/>
      <c r="D2327" s="208"/>
    </row>
    <row r="2328" customHeight="true" spans="1:4">
      <c r="A2328"/>
      <c r="B2328" s="208"/>
      <c r="C2328" s="208"/>
      <c r="D2328" s="208"/>
    </row>
    <row r="2329" customHeight="true" spans="1:4">
      <c r="A2329"/>
      <c r="B2329" s="208"/>
      <c r="C2329" s="208"/>
      <c r="D2329" s="208"/>
    </row>
    <row r="2330" customHeight="true" spans="1:4">
      <c r="A2330"/>
      <c r="B2330" s="208"/>
      <c r="C2330" s="208"/>
      <c r="D2330" s="208"/>
    </row>
    <row r="2331" customHeight="true" spans="1:4">
      <c r="A2331"/>
      <c r="B2331" s="208"/>
      <c r="C2331" s="208"/>
      <c r="D2331" s="208"/>
    </row>
    <row r="2332" customHeight="true" spans="1:4">
      <c r="A2332"/>
      <c r="B2332" s="208"/>
      <c r="C2332" s="208"/>
      <c r="D2332" s="208"/>
    </row>
    <row r="2333" customHeight="true" spans="1:4">
      <c r="A2333"/>
      <c r="B2333" s="208"/>
      <c r="C2333" s="208"/>
      <c r="D2333" s="208"/>
    </row>
    <row r="2334" customHeight="true" spans="1:4">
      <c r="A2334"/>
      <c r="B2334" s="208"/>
      <c r="C2334" s="208"/>
      <c r="D2334" s="208"/>
    </row>
    <row r="2335" customHeight="true" spans="1:4">
      <c r="A2335"/>
      <c r="B2335" s="208"/>
      <c r="C2335" s="208"/>
      <c r="D2335" s="208"/>
    </row>
    <row r="2336" customHeight="true" spans="1:4">
      <c r="A2336"/>
      <c r="B2336" s="208"/>
      <c r="C2336" s="208"/>
      <c r="D2336" s="208"/>
    </row>
    <row r="2337" customHeight="true" spans="1:4">
      <c r="A2337"/>
      <c r="B2337" s="208"/>
      <c r="C2337" s="208"/>
      <c r="D2337" s="208"/>
    </row>
    <row r="2338" customHeight="true" spans="1:4">
      <c r="A2338"/>
      <c r="B2338" s="208"/>
      <c r="C2338" s="208"/>
      <c r="D2338" s="208"/>
    </row>
    <row r="2339" customHeight="true" spans="1:4">
      <c r="A2339"/>
      <c r="B2339" s="208"/>
      <c r="C2339" s="208"/>
      <c r="D2339" s="208"/>
    </row>
    <row r="2340" customHeight="true" spans="1:4">
      <c r="A2340"/>
      <c r="B2340" s="208"/>
      <c r="C2340" s="208"/>
      <c r="D2340" s="208"/>
    </row>
    <row r="2341" customHeight="true" spans="1:4">
      <c r="A2341"/>
      <c r="B2341" s="208"/>
      <c r="C2341" s="208"/>
      <c r="D2341" s="208"/>
    </row>
    <row r="2342" customHeight="true" spans="1:4">
      <c r="A2342"/>
      <c r="B2342" s="208"/>
      <c r="C2342" s="208"/>
      <c r="D2342" s="208"/>
    </row>
    <row r="2343" customHeight="true" spans="1:4">
      <c r="A2343"/>
      <c r="B2343" s="208"/>
      <c r="C2343" s="208"/>
      <c r="D2343" s="208"/>
    </row>
    <row r="2344" customHeight="true" spans="1:4">
      <c r="A2344"/>
      <c r="B2344" s="208"/>
      <c r="C2344" s="208"/>
      <c r="D2344" s="208"/>
    </row>
    <row r="2345" customHeight="true" spans="1:4">
      <c r="A2345"/>
      <c r="B2345" s="208"/>
      <c r="C2345" s="208"/>
      <c r="D2345" s="208"/>
    </row>
    <row r="2346" customHeight="true" spans="1:4">
      <c r="A2346"/>
      <c r="B2346" s="208"/>
      <c r="C2346" s="208"/>
      <c r="D2346" s="208"/>
    </row>
    <row r="2347" customHeight="true" spans="1:4">
      <c r="A2347"/>
      <c r="B2347" s="208"/>
      <c r="C2347" s="208"/>
      <c r="D2347" s="208"/>
    </row>
    <row r="2348" customHeight="true" spans="1:4">
      <c r="A2348"/>
      <c r="B2348" s="208"/>
      <c r="C2348" s="208"/>
      <c r="D2348" s="208"/>
    </row>
    <row r="2349" customHeight="true" spans="1:4">
      <c r="A2349"/>
      <c r="B2349" s="208"/>
      <c r="C2349" s="208"/>
      <c r="D2349" s="208"/>
    </row>
    <row r="2350" customHeight="true" spans="1:4">
      <c r="A2350"/>
      <c r="B2350" s="208"/>
      <c r="C2350" s="208"/>
      <c r="D2350" s="208"/>
    </row>
    <row r="2351" customHeight="true" spans="1:4">
      <c r="A2351"/>
      <c r="B2351" s="208"/>
      <c r="C2351" s="208"/>
      <c r="D2351" s="208"/>
    </row>
    <row r="2352" customHeight="true" spans="1:4">
      <c r="A2352"/>
      <c r="B2352" s="208"/>
      <c r="C2352" s="208"/>
      <c r="D2352" s="208"/>
    </row>
    <row r="2353" customHeight="true" spans="1:4">
      <c r="A2353"/>
      <c r="B2353" s="208"/>
      <c r="C2353" s="208"/>
      <c r="D2353" s="208"/>
    </row>
    <row r="2354" customHeight="true" spans="1:4">
      <c r="A2354"/>
      <c r="B2354" s="208"/>
      <c r="C2354" s="208"/>
      <c r="D2354" s="208"/>
    </row>
    <row r="2355" customHeight="true" spans="1:4">
      <c r="A2355"/>
      <c r="B2355" s="208"/>
      <c r="C2355" s="208"/>
      <c r="D2355" s="208"/>
    </row>
    <row r="2356" customHeight="true" spans="1:4">
      <c r="A2356"/>
      <c r="B2356" s="208"/>
      <c r="C2356" s="208"/>
      <c r="D2356" s="208"/>
    </row>
    <row r="2357" customHeight="true" spans="1:4">
      <c r="A2357"/>
      <c r="B2357" s="208"/>
      <c r="C2357" s="208"/>
      <c r="D2357" s="208"/>
    </row>
    <row r="2358" customHeight="true" spans="1:4">
      <c r="A2358"/>
      <c r="B2358" s="208"/>
      <c r="C2358" s="208"/>
      <c r="D2358" s="208"/>
    </row>
    <row r="2359" customHeight="true" spans="1:4">
      <c r="A2359"/>
      <c r="B2359" s="208"/>
      <c r="C2359" s="208"/>
      <c r="D2359" s="208"/>
    </row>
    <row r="2360" customHeight="true" spans="1:4">
      <c r="A2360"/>
      <c r="B2360" s="208"/>
      <c r="C2360" s="208"/>
      <c r="D2360" s="208"/>
    </row>
    <row r="2361" customHeight="true" spans="1:4">
      <c r="A2361"/>
      <c r="B2361" s="208"/>
      <c r="C2361" s="208"/>
      <c r="D2361" s="208"/>
    </row>
    <row r="2362" customHeight="true" spans="1:4">
      <c r="A2362"/>
      <c r="B2362" s="208"/>
      <c r="C2362" s="208"/>
      <c r="D2362" s="208"/>
    </row>
    <row r="2363" customHeight="true" spans="1:4">
      <c r="A2363"/>
      <c r="B2363" s="208"/>
      <c r="C2363" s="208"/>
      <c r="D2363" s="208"/>
    </row>
    <row r="2364" customHeight="true" spans="1:4">
      <c r="A2364"/>
      <c r="B2364" s="208"/>
      <c r="C2364" s="208"/>
      <c r="D2364" s="208"/>
    </row>
    <row r="2365" customHeight="true" spans="1:4">
      <c r="A2365"/>
      <c r="B2365" s="208"/>
      <c r="C2365" s="208"/>
      <c r="D2365" s="208"/>
    </row>
    <row r="2366" customHeight="true" spans="1:4">
      <c r="A2366"/>
      <c r="B2366" s="208"/>
      <c r="C2366" s="208"/>
      <c r="D2366" s="208"/>
    </row>
    <row r="2367" customHeight="true" spans="1:4">
      <c r="A2367"/>
      <c r="B2367" s="208"/>
      <c r="C2367" s="208"/>
      <c r="D2367" s="208"/>
    </row>
    <row r="2368" customHeight="true" spans="1:4">
      <c r="A2368"/>
      <c r="B2368" s="208"/>
      <c r="C2368" s="208"/>
      <c r="D2368" s="208"/>
    </row>
    <row r="2369" customHeight="true" spans="1:4">
      <c r="A2369"/>
      <c r="B2369" s="208"/>
      <c r="C2369" s="208"/>
      <c r="D2369" s="208"/>
    </row>
    <row r="2370" customHeight="true" spans="1:4">
      <c r="A2370"/>
      <c r="B2370" s="208"/>
      <c r="C2370" s="208"/>
      <c r="D2370" s="208"/>
    </row>
    <row r="2371" customHeight="true" spans="1:4">
      <c r="A2371"/>
      <c r="B2371" s="208"/>
      <c r="C2371" s="208"/>
      <c r="D2371" s="208"/>
    </row>
    <row r="2372" customHeight="true" spans="1:4">
      <c r="A2372"/>
      <c r="B2372" s="208"/>
      <c r="C2372" s="208"/>
      <c r="D2372" s="208"/>
    </row>
    <row r="2373" customHeight="true" spans="1:4">
      <c r="A2373"/>
      <c r="B2373" s="208"/>
      <c r="C2373" s="208"/>
      <c r="D2373" s="208"/>
    </row>
    <row r="2374" customHeight="true" spans="1:4">
      <c r="A2374"/>
      <c r="B2374" s="208"/>
      <c r="C2374" s="208"/>
      <c r="D2374" s="208"/>
    </row>
    <row r="2375" customHeight="true" spans="1:4">
      <c r="A2375"/>
      <c r="B2375" s="208"/>
      <c r="C2375" s="208"/>
      <c r="D2375" s="208"/>
    </row>
    <row r="2376" customHeight="true" spans="1:4">
      <c r="A2376"/>
      <c r="B2376" s="208"/>
      <c r="C2376" s="208"/>
      <c r="D2376" s="208"/>
    </row>
    <row r="2377" customHeight="true" spans="1:4">
      <c r="A2377"/>
      <c r="B2377" s="208"/>
      <c r="C2377" s="208"/>
      <c r="D2377" s="208"/>
    </row>
    <row r="2378" customHeight="true" spans="1:4">
      <c r="A2378"/>
      <c r="B2378" s="208"/>
      <c r="C2378" s="208"/>
      <c r="D2378" s="208"/>
    </row>
    <row r="2379" customHeight="true" spans="1:4">
      <c r="A2379"/>
      <c r="B2379" s="208"/>
      <c r="C2379" s="208"/>
      <c r="D2379" s="208"/>
    </row>
    <row r="2380" customHeight="true" spans="1:4">
      <c r="A2380"/>
      <c r="B2380" s="208"/>
      <c r="C2380" s="208"/>
      <c r="D2380" s="208"/>
    </row>
    <row r="2381" customHeight="true" spans="1:4">
      <c r="A2381"/>
      <c r="B2381" s="208"/>
      <c r="C2381" s="208"/>
      <c r="D2381" s="208"/>
    </row>
    <row r="2382" customHeight="true" spans="1:4">
      <c r="A2382"/>
      <c r="B2382" s="208"/>
      <c r="C2382" s="208"/>
      <c r="D2382" s="208"/>
    </row>
    <row r="2383" customHeight="true" spans="1:4">
      <c r="A2383"/>
      <c r="B2383" s="208"/>
      <c r="C2383" s="208"/>
      <c r="D2383" s="208"/>
    </row>
    <row r="2384" customHeight="true" spans="1:4">
      <c r="A2384"/>
      <c r="B2384" s="208"/>
      <c r="C2384" s="208"/>
      <c r="D2384" s="208"/>
    </row>
    <row r="2385" customHeight="true" spans="1:4">
      <c r="A2385"/>
      <c r="B2385" s="208"/>
      <c r="C2385" s="208"/>
      <c r="D2385" s="208"/>
    </row>
    <row r="2386" customHeight="true" spans="1:4">
      <c r="A2386"/>
      <c r="B2386" s="208"/>
      <c r="C2386" s="208"/>
      <c r="D2386" s="208"/>
    </row>
    <row r="2387" customHeight="true" spans="1:4">
      <c r="A2387"/>
      <c r="B2387" s="208"/>
      <c r="C2387" s="208"/>
      <c r="D2387" s="208"/>
    </row>
    <row r="2388" customHeight="true" spans="1:4">
      <c r="A2388"/>
      <c r="B2388" s="208"/>
      <c r="C2388" s="208"/>
      <c r="D2388" s="208"/>
    </row>
    <row r="2389" customHeight="true" spans="1:4">
      <c r="A2389"/>
      <c r="B2389" s="208"/>
      <c r="C2389" s="208"/>
      <c r="D2389" s="208"/>
    </row>
    <row r="2390" customHeight="true" spans="1:4">
      <c r="A2390"/>
      <c r="B2390" s="208"/>
      <c r="C2390" s="208"/>
      <c r="D2390" s="208"/>
    </row>
    <row r="2391" customHeight="true" spans="1:4">
      <c r="A2391"/>
      <c r="B2391" s="208"/>
      <c r="C2391" s="208"/>
      <c r="D2391" s="208"/>
    </row>
    <row r="2392" customHeight="true" spans="1:4">
      <c r="A2392"/>
      <c r="B2392" s="208"/>
      <c r="C2392" s="208"/>
      <c r="D2392" s="208"/>
    </row>
    <row r="2393" customHeight="true" spans="1:4">
      <c r="A2393"/>
      <c r="B2393" s="208"/>
      <c r="C2393" s="208"/>
      <c r="D2393" s="208"/>
    </row>
    <row r="2394" customHeight="true" spans="1:4">
      <c r="A2394"/>
      <c r="B2394" s="208"/>
      <c r="C2394" s="208"/>
      <c r="D2394" s="208"/>
    </row>
    <row r="2395" customHeight="true" spans="1:4">
      <c r="A2395"/>
      <c r="B2395" s="208"/>
      <c r="C2395" s="208"/>
      <c r="D2395" s="208"/>
    </row>
    <row r="2396" customHeight="true" spans="1:4">
      <c r="A2396"/>
      <c r="B2396" s="208"/>
      <c r="C2396" s="208"/>
      <c r="D2396" s="208"/>
    </row>
    <row r="2397" customHeight="true" spans="1:4">
      <c r="A2397"/>
      <c r="B2397" s="208"/>
      <c r="C2397" s="208"/>
      <c r="D2397" s="208"/>
    </row>
    <row r="2398" customHeight="true" spans="1:4">
      <c r="A2398"/>
      <c r="B2398" s="208"/>
      <c r="C2398" s="208"/>
      <c r="D2398" s="208"/>
    </row>
    <row r="2399" customHeight="true" spans="1:4">
      <c r="A2399"/>
      <c r="B2399" s="208"/>
      <c r="C2399" s="208"/>
      <c r="D2399" s="208"/>
    </row>
    <row r="2400" customHeight="true" spans="1:4">
      <c r="A2400"/>
      <c r="B2400" s="208"/>
      <c r="C2400" s="208"/>
      <c r="D2400" s="208"/>
    </row>
    <row r="2401" customHeight="true" spans="1:4">
      <c r="A2401"/>
      <c r="B2401" s="208"/>
      <c r="C2401" s="208"/>
      <c r="D2401" s="208"/>
    </row>
    <row r="2402" customHeight="true" spans="1:4">
      <c r="A2402"/>
      <c r="B2402" s="208"/>
      <c r="C2402" s="208"/>
      <c r="D2402" s="208"/>
    </row>
    <row r="2403" customHeight="true" spans="1:4">
      <c r="A2403"/>
      <c r="B2403" s="208"/>
      <c r="C2403" s="208"/>
      <c r="D2403" s="208"/>
    </row>
    <row r="2404" customHeight="true" spans="1:4">
      <c r="A2404"/>
      <c r="B2404" s="208"/>
      <c r="C2404" s="208"/>
      <c r="D2404" s="208"/>
    </row>
    <row r="2405" customHeight="true" spans="1:4">
      <c r="A2405"/>
      <c r="B2405" s="208"/>
      <c r="C2405" s="208"/>
      <c r="D2405" s="208"/>
    </row>
    <row r="2406" customHeight="true" spans="1:4">
      <c r="A2406"/>
      <c r="B2406" s="208"/>
      <c r="C2406" s="208"/>
      <c r="D2406" s="208"/>
    </row>
    <row r="2407" customHeight="true" spans="1:4">
      <c r="A2407"/>
      <c r="B2407" s="208"/>
      <c r="C2407" s="208"/>
      <c r="D2407" s="208"/>
    </row>
    <row r="2408" customHeight="true" spans="1:4">
      <c r="A2408"/>
      <c r="B2408" s="208"/>
      <c r="C2408" s="208"/>
      <c r="D2408" s="208"/>
    </row>
    <row r="2409" customHeight="true" spans="1:4">
      <c r="A2409"/>
      <c r="B2409" s="208"/>
      <c r="C2409" s="208"/>
      <c r="D2409" s="208"/>
    </row>
    <row r="2410" customHeight="true" spans="1:4">
      <c r="A2410"/>
      <c r="B2410" s="208"/>
      <c r="C2410" s="208"/>
      <c r="D2410" s="208"/>
    </row>
    <row r="2411" customHeight="true" spans="1:4">
      <c r="A2411"/>
      <c r="B2411" s="208"/>
      <c r="C2411" s="208"/>
      <c r="D2411" s="208"/>
    </row>
    <row r="2412" customHeight="true" spans="1:4">
      <c r="A2412"/>
      <c r="B2412" s="208"/>
      <c r="C2412" s="208"/>
      <c r="D2412" s="208"/>
    </row>
    <row r="2413" customHeight="true" spans="1:4">
      <c r="A2413"/>
      <c r="B2413" s="208"/>
      <c r="C2413" s="208"/>
      <c r="D2413" s="208"/>
    </row>
    <row r="2414" customHeight="true" spans="1:4">
      <c r="A2414"/>
      <c r="B2414" s="208"/>
      <c r="C2414" s="208"/>
      <c r="D2414" s="208"/>
    </row>
    <row r="2415" customHeight="true" spans="1:4">
      <c r="A2415"/>
      <c r="B2415" s="208"/>
      <c r="C2415" s="208"/>
      <c r="D2415" s="208"/>
    </row>
    <row r="2416" customHeight="true" spans="1:4">
      <c r="A2416"/>
      <c r="B2416" s="208"/>
      <c r="C2416" s="208"/>
      <c r="D2416" s="208"/>
    </row>
    <row r="2417" customHeight="true" spans="1:4">
      <c r="A2417"/>
      <c r="B2417" s="208"/>
      <c r="C2417" s="208"/>
      <c r="D2417" s="208"/>
    </row>
    <row r="2418" customHeight="true" spans="1:4">
      <c r="A2418"/>
      <c r="B2418" s="208"/>
      <c r="C2418" s="208"/>
      <c r="D2418" s="208"/>
    </row>
    <row r="2419" customHeight="true" spans="1:4">
      <c r="A2419"/>
      <c r="B2419" s="208"/>
      <c r="C2419" s="208"/>
      <c r="D2419" s="208"/>
    </row>
    <row r="2420" customHeight="true" spans="1:4">
      <c r="A2420"/>
      <c r="B2420" s="208"/>
      <c r="C2420" s="208"/>
      <c r="D2420" s="208"/>
    </row>
    <row r="2421" customHeight="true" spans="1:4">
      <c r="A2421"/>
      <c r="B2421" s="208"/>
      <c r="C2421" s="208"/>
      <c r="D2421" s="208"/>
    </row>
    <row r="2422" customHeight="true" spans="1:4">
      <c r="A2422"/>
      <c r="B2422" s="208"/>
      <c r="C2422" s="208"/>
      <c r="D2422" s="208"/>
    </row>
    <row r="2423" customHeight="true" spans="1:4">
      <c r="A2423"/>
      <c r="B2423" s="208"/>
      <c r="C2423" s="208"/>
      <c r="D2423" s="208"/>
    </row>
    <row r="2424" customHeight="true" spans="1:4">
      <c r="A2424"/>
      <c r="B2424" s="208"/>
      <c r="C2424" s="208"/>
      <c r="D2424" s="208"/>
    </row>
    <row r="2425" customHeight="true" spans="1:4">
      <c r="A2425"/>
      <c r="B2425" s="208"/>
      <c r="C2425" s="208"/>
      <c r="D2425" s="208"/>
    </row>
    <row r="2426" customHeight="true" spans="1:4">
      <c r="A2426"/>
      <c r="B2426" s="208"/>
      <c r="C2426" s="208"/>
      <c r="D2426" s="208"/>
    </row>
    <row r="2427" customHeight="true" spans="1:4">
      <c r="A2427"/>
      <c r="B2427" s="208"/>
      <c r="C2427" s="208"/>
      <c r="D2427" s="208"/>
    </row>
    <row r="2428" customHeight="true" spans="1:4">
      <c r="A2428"/>
      <c r="B2428" s="208"/>
      <c r="C2428" s="208"/>
      <c r="D2428" s="208"/>
    </row>
    <row r="2429" customHeight="true" spans="1:4">
      <c r="A2429"/>
      <c r="B2429" s="208"/>
      <c r="C2429" s="208"/>
      <c r="D2429" s="208"/>
    </row>
    <row r="2430" customHeight="true" spans="1:4">
      <c r="A2430"/>
      <c r="B2430" s="208"/>
      <c r="C2430" s="208"/>
      <c r="D2430" s="208"/>
    </row>
    <row r="2431" customHeight="true" spans="1:4">
      <c r="A2431"/>
      <c r="B2431" s="208"/>
      <c r="C2431" s="208"/>
      <c r="D2431" s="208"/>
    </row>
    <row r="2432" customHeight="true" spans="1:4">
      <c r="A2432"/>
      <c r="B2432" s="208"/>
      <c r="C2432" s="208"/>
      <c r="D2432" s="208"/>
    </row>
    <row r="2433" customHeight="true" spans="1:4">
      <c r="A2433"/>
      <c r="B2433" s="208"/>
      <c r="C2433" s="208"/>
      <c r="D2433" s="208"/>
    </row>
    <row r="2434" customHeight="true" spans="1:4">
      <c r="A2434"/>
      <c r="B2434" s="208"/>
      <c r="C2434" s="208"/>
      <c r="D2434" s="208"/>
    </row>
    <row r="2435" customHeight="true" spans="1:4">
      <c r="A2435"/>
      <c r="B2435" s="208"/>
      <c r="C2435" s="208"/>
      <c r="D2435" s="208"/>
    </row>
    <row r="2436" customHeight="true" spans="1:4">
      <c r="A2436"/>
      <c r="B2436" s="208"/>
      <c r="C2436" s="208"/>
      <c r="D2436" s="208"/>
    </row>
    <row r="2437" customHeight="true" spans="1:4">
      <c r="A2437"/>
      <c r="B2437" s="208"/>
      <c r="C2437" s="208"/>
      <c r="D2437" s="208"/>
    </row>
    <row r="2438" customHeight="true" spans="1:4">
      <c r="A2438"/>
      <c r="B2438" s="208"/>
      <c r="C2438" s="208"/>
      <c r="D2438" s="208"/>
    </row>
    <row r="2439" customHeight="true" spans="1:4">
      <c r="A2439"/>
      <c r="B2439" s="208"/>
      <c r="C2439" s="208"/>
      <c r="D2439" s="208"/>
    </row>
    <row r="2440" customHeight="true" spans="1:4">
      <c r="A2440"/>
      <c r="B2440" s="208"/>
      <c r="C2440" s="208"/>
      <c r="D2440" s="208"/>
    </row>
    <row r="2441" customHeight="true" spans="1:4">
      <c r="A2441"/>
      <c r="B2441" s="208"/>
      <c r="C2441" s="208"/>
      <c r="D2441" s="208"/>
    </row>
    <row r="2442" customHeight="true" spans="1:4">
      <c r="A2442"/>
      <c r="B2442" s="208"/>
      <c r="C2442" s="208"/>
      <c r="D2442" s="208"/>
    </row>
    <row r="2443" customHeight="true" spans="1:4">
      <c r="A2443"/>
      <c r="B2443" s="208"/>
      <c r="C2443" s="208"/>
      <c r="D2443" s="208"/>
    </row>
    <row r="2444" customHeight="true" spans="1:4">
      <c r="A2444"/>
      <c r="B2444" s="208"/>
      <c r="C2444" s="208"/>
      <c r="D2444" s="208"/>
    </row>
    <row r="2445" customHeight="true" spans="1:4">
      <c r="A2445"/>
      <c r="B2445" s="208"/>
      <c r="C2445" s="208"/>
      <c r="D2445" s="208"/>
    </row>
    <row r="2446" customHeight="true" spans="1:4">
      <c r="A2446"/>
      <c r="B2446" s="208"/>
      <c r="C2446" s="208"/>
      <c r="D2446" s="208"/>
    </row>
    <row r="2447" customHeight="true" spans="1:4">
      <c r="A2447"/>
      <c r="B2447" s="208"/>
      <c r="C2447" s="208"/>
      <c r="D2447" s="208"/>
    </row>
    <row r="2448" customHeight="true" spans="1:4">
      <c r="A2448"/>
      <c r="B2448" s="208"/>
      <c r="C2448" s="208"/>
      <c r="D2448" s="208"/>
    </row>
    <row r="2449" customHeight="true" spans="1:4">
      <c r="A2449"/>
      <c r="B2449" s="208"/>
      <c r="C2449" s="208"/>
      <c r="D2449" s="208"/>
    </row>
    <row r="2450" customHeight="true" spans="1:4">
      <c r="A2450"/>
      <c r="B2450" s="208"/>
      <c r="C2450" s="208"/>
      <c r="D2450" s="208"/>
    </row>
    <row r="2451" customHeight="true" spans="1:4">
      <c r="A2451"/>
      <c r="B2451" s="208"/>
      <c r="C2451" s="208"/>
      <c r="D2451" s="208"/>
    </row>
    <row r="2452" customHeight="true" spans="1:4">
      <c r="A2452"/>
      <c r="B2452" s="208"/>
      <c r="C2452" s="208"/>
      <c r="D2452" s="208"/>
    </row>
    <row r="2453" customHeight="true" spans="1:4">
      <c r="A2453"/>
      <c r="B2453" s="208"/>
      <c r="C2453" s="208"/>
      <c r="D2453" s="208"/>
    </row>
    <row r="2454" customHeight="true" spans="1:4">
      <c r="A2454"/>
      <c r="B2454" s="208"/>
      <c r="C2454" s="208"/>
      <c r="D2454" s="208"/>
    </row>
    <row r="2455" customHeight="true" spans="1:4">
      <c r="A2455"/>
      <c r="B2455" s="208"/>
      <c r="C2455" s="208"/>
      <c r="D2455" s="208"/>
    </row>
    <row r="2456" customHeight="true" spans="1:4">
      <c r="A2456"/>
      <c r="B2456" s="208"/>
      <c r="C2456" s="208"/>
      <c r="D2456" s="208"/>
    </row>
    <row r="2457" customHeight="true" spans="1:4">
      <c r="A2457"/>
      <c r="B2457" s="208"/>
      <c r="C2457" s="208"/>
      <c r="D2457" s="208"/>
    </row>
    <row r="2458" customHeight="true" spans="1:4">
      <c r="A2458"/>
      <c r="B2458" s="208"/>
      <c r="C2458" s="208"/>
      <c r="D2458" s="208"/>
    </row>
    <row r="2459" customHeight="true" spans="1:4">
      <c r="A2459"/>
      <c r="B2459" s="208"/>
      <c r="C2459" s="208"/>
      <c r="D2459" s="208"/>
    </row>
    <row r="2460" customHeight="true" spans="1:4">
      <c r="A2460"/>
      <c r="B2460" s="208"/>
      <c r="C2460" s="208"/>
      <c r="D2460" s="208"/>
    </row>
    <row r="2461" customHeight="true" spans="1:4">
      <c r="A2461"/>
      <c r="B2461" s="208"/>
      <c r="C2461" s="208"/>
      <c r="D2461" s="208"/>
    </row>
    <row r="2462" customHeight="true" spans="1:4">
      <c r="A2462"/>
      <c r="B2462" s="208"/>
      <c r="C2462" s="208"/>
      <c r="D2462" s="208"/>
    </row>
    <row r="2463" customHeight="true" spans="1:4">
      <c r="A2463"/>
      <c r="B2463" s="208"/>
      <c r="C2463" s="208"/>
      <c r="D2463" s="208"/>
    </row>
    <row r="2464" customHeight="true" spans="1:4">
      <c r="A2464"/>
      <c r="B2464" s="208"/>
      <c r="C2464" s="208"/>
      <c r="D2464" s="208"/>
    </row>
    <row r="2465" customHeight="true" spans="1:4">
      <c r="A2465"/>
      <c r="B2465" s="208"/>
      <c r="C2465" s="208"/>
      <c r="D2465" s="208"/>
    </row>
    <row r="2466" customHeight="true" spans="1:4">
      <c r="A2466"/>
      <c r="B2466" s="208"/>
      <c r="C2466" s="208"/>
      <c r="D2466" s="208"/>
    </row>
    <row r="2467" customHeight="true" spans="1:4">
      <c r="A2467"/>
      <c r="B2467" s="208"/>
      <c r="C2467" s="208"/>
      <c r="D2467" s="208"/>
    </row>
    <row r="2468" customHeight="true" spans="1:4">
      <c r="A2468"/>
      <c r="B2468" s="208"/>
      <c r="C2468" s="208"/>
      <c r="D2468" s="208"/>
    </row>
    <row r="2469" customHeight="true" spans="1:4">
      <c r="A2469"/>
      <c r="B2469" s="208"/>
      <c r="C2469" s="208"/>
      <c r="D2469" s="208"/>
    </row>
    <row r="2470" customHeight="true" spans="1:4">
      <c r="A2470"/>
      <c r="B2470" s="208"/>
      <c r="C2470" s="208"/>
      <c r="D2470" s="208"/>
    </row>
    <row r="2471" customHeight="true" spans="1:4">
      <c r="A2471"/>
      <c r="B2471" s="208"/>
      <c r="C2471" s="208"/>
      <c r="D2471" s="208"/>
    </row>
    <row r="2472" customHeight="true" spans="1:4">
      <c r="A2472"/>
      <c r="B2472" s="208"/>
      <c r="C2472" s="208"/>
      <c r="D2472" s="208"/>
    </row>
    <row r="2473" customHeight="true" spans="1:4">
      <c r="A2473"/>
      <c r="B2473" s="208"/>
      <c r="C2473" s="208"/>
      <c r="D2473" s="208"/>
    </row>
    <row r="2474" customHeight="true" spans="1:4">
      <c r="A2474"/>
      <c r="B2474" s="208"/>
      <c r="C2474" s="208"/>
      <c r="D2474" s="208"/>
    </row>
    <row r="2475" customHeight="true" spans="1:4">
      <c r="A2475"/>
      <c r="B2475" s="208"/>
      <c r="C2475" s="208"/>
      <c r="D2475" s="208"/>
    </row>
    <row r="2476" customHeight="true" spans="1:4">
      <c r="A2476"/>
      <c r="B2476" s="208"/>
      <c r="C2476" s="208"/>
      <c r="D2476" s="208"/>
    </row>
    <row r="2477" customHeight="true" spans="1:4">
      <c r="A2477"/>
      <c r="B2477" s="208"/>
      <c r="C2477" s="208"/>
      <c r="D2477" s="208"/>
    </row>
    <row r="2478" customHeight="true" spans="1:4">
      <c r="A2478"/>
      <c r="B2478" s="208"/>
      <c r="C2478" s="208"/>
      <c r="D2478" s="208"/>
    </row>
    <row r="2479" customHeight="true" spans="1:4">
      <c r="A2479"/>
      <c r="B2479" s="208"/>
      <c r="C2479" s="208"/>
      <c r="D2479" s="208"/>
    </row>
    <row r="2480" customHeight="true" spans="1:4">
      <c r="A2480"/>
      <c r="B2480" s="208"/>
      <c r="C2480" s="208"/>
      <c r="D2480" s="208"/>
    </row>
    <row r="2481" customHeight="true" spans="1:4">
      <c r="A2481"/>
      <c r="B2481" s="208"/>
      <c r="C2481" s="208"/>
      <c r="D2481" s="208"/>
    </row>
    <row r="2482" customHeight="true" spans="1:4">
      <c r="A2482"/>
      <c r="B2482" s="208"/>
      <c r="C2482" s="208"/>
      <c r="D2482" s="208"/>
    </row>
    <row r="2483" customHeight="true" spans="1:4">
      <c r="A2483"/>
      <c r="B2483" s="208"/>
      <c r="C2483" s="208"/>
      <c r="D2483" s="208"/>
    </row>
    <row r="2484" customHeight="true" spans="1:4">
      <c r="A2484"/>
      <c r="B2484" s="208"/>
      <c r="C2484" s="208"/>
      <c r="D2484" s="208"/>
    </row>
    <row r="2485" customHeight="true" spans="1:4">
      <c r="A2485"/>
      <c r="B2485" s="208"/>
      <c r="C2485" s="208"/>
      <c r="D2485" s="208"/>
    </row>
    <row r="2486" customHeight="true" spans="1:4">
      <c r="A2486"/>
      <c r="B2486" s="208"/>
      <c r="C2486" s="208"/>
      <c r="D2486" s="208"/>
    </row>
    <row r="2487" customHeight="true" spans="1:4">
      <c r="A2487"/>
      <c r="B2487" s="208"/>
      <c r="C2487" s="208"/>
      <c r="D2487" s="208"/>
    </row>
    <row r="2488" customHeight="true" spans="1:4">
      <c r="A2488"/>
      <c r="B2488" s="208"/>
      <c r="C2488" s="208"/>
      <c r="D2488" s="208"/>
    </row>
    <row r="2489" customHeight="true" spans="1:4">
      <c r="A2489"/>
      <c r="B2489" s="208"/>
      <c r="C2489" s="208"/>
      <c r="D2489" s="208"/>
    </row>
    <row r="2490" customHeight="true" spans="1:4">
      <c r="A2490"/>
      <c r="B2490" s="208"/>
      <c r="C2490" s="208"/>
      <c r="D2490" s="208"/>
    </row>
    <row r="2491" customHeight="true" spans="1:4">
      <c r="A2491"/>
      <c r="B2491" s="208"/>
      <c r="C2491" s="208"/>
      <c r="D2491" s="208"/>
    </row>
    <row r="2492" customHeight="true" spans="1:4">
      <c r="A2492"/>
      <c r="B2492" s="208"/>
      <c r="C2492" s="208"/>
      <c r="D2492" s="208"/>
    </row>
    <row r="2493" customHeight="true" spans="1:4">
      <c r="A2493"/>
      <c r="B2493" s="208"/>
      <c r="C2493" s="208"/>
      <c r="D2493" s="208"/>
    </row>
    <row r="2494" customHeight="true" spans="1:4">
      <c r="A2494"/>
      <c r="B2494" s="208"/>
      <c r="C2494" s="208"/>
      <c r="D2494" s="208"/>
    </row>
    <row r="2495" customHeight="true" spans="1:4">
      <c r="A2495"/>
      <c r="B2495" s="208"/>
      <c r="C2495" s="208"/>
      <c r="D2495" s="208"/>
    </row>
    <row r="2496" customHeight="true" spans="1:4">
      <c r="A2496"/>
      <c r="B2496" s="208"/>
      <c r="C2496" s="208"/>
      <c r="D2496" s="208"/>
    </row>
    <row r="2497" customHeight="true" spans="1:4">
      <c r="A2497"/>
      <c r="B2497" s="208"/>
      <c r="C2497" s="208"/>
      <c r="D2497" s="208"/>
    </row>
    <row r="2498" customHeight="true" spans="1:4">
      <c r="A2498"/>
      <c r="B2498" s="208"/>
      <c r="C2498" s="208"/>
      <c r="D2498" s="208"/>
    </row>
    <row r="2499" customHeight="true" spans="1:4">
      <c r="A2499"/>
      <c r="B2499" s="208"/>
      <c r="C2499" s="208"/>
      <c r="D2499" s="208"/>
    </row>
    <row r="2500" customHeight="true" spans="1:4">
      <c r="A2500"/>
      <c r="B2500" s="208"/>
      <c r="C2500" s="208"/>
      <c r="D2500" s="208"/>
    </row>
    <row r="2501" customHeight="true" spans="1:4">
      <c r="A2501"/>
      <c r="B2501" s="208"/>
      <c r="C2501" s="208"/>
      <c r="D2501" s="208"/>
    </row>
    <row r="2502" customHeight="true" spans="1:4">
      <c r="A2502"/>
      <c r="B2502" s="208"/>
      <c r="C2502" s="208"/>
      <c r="D2502" s="208"/>
    </row>
    <row r="2503" customHeight="true" spans="1:4">
      <c r="A2503"/>
      <c r="B2503" s="208"/>
      <c r="C2503" s="208"/>
      <c r="D2503" s="208"/>
    </row>
    <row r="2504" customHeight="true" spans="1:4">
      <c r="A2504"/>
      <c r="B2504" s="208"/>
      <c r="C2504" s="208"/>
      <c r="D2504" s="208"/>
    </row>
    <row r="2505" customHeight="true" spans="1:4">
      <c r="A2505"/>
      <c r="B2505" s="208"/>
      <c r="C2505" s="208"/>
      <c r="D2505" s="208"/>
    </row>
    <row r="2506" customHeight="true" spans="1:4">
      <c r="A2506"/>
      <c r="B2506" s="208"/>
      <c r="C2506" s="208"/>
      <c r="D2506" s="208"/>
    </row>
    <row r="2507" customHeight="true" spans="1:4">
      <c r="A2507"/>
      <c r="B2507" s="208"/>
      <c r="C2507" s="208"/>
      <c r="D2507" s="208"/>
    </row>
    <row r="2508" customHeight="true" spans="1:4">
      <c r="A2508"/>
      <c r="B2508" s="208"/>
      <c r="C2508" s="208"/>
      <c r="D2508" s="208"/>
    </row>
    <row r="2509" customHeight="true" spans="1:4">
      <c r="A2509"/>
      <c r="B2509" s="208"/>
      <c r="C2509" s="208"/>
      <c r="D2509" s="208"/>
    </row>
    <row r="2510" customHeight="true" spans="1:4">
      <c r="A2510"/>
      <c r="B2510" s="208"/>
      <c r="C2510" s="208"/>
      <c r="D2510" s="208"/>
    </row>
    <row r="2511" customHeight="true" spans="1:4">
      <c r="A2511"/>
      <c r="B2511" s="208"/>
      <c r="C2511" s="208"/>
      <c r="D2511" s="208"/>
    </row>
    <row r="2512" customHeight="true" spans="1:4">
      <c r="A2512"/>
      <c r="B2512" s="208"/>
      <c r="C2512" s="208"/>
      <c r="D2512" s="208"/>
    </row>
    <row r="2513" customHeight="true" spans="1:4">
      <c r="A2513"/>
      <c r="B2513" s="208"/>
      <c r="C2513" s="208"/>
      <c r="D2513" s="208"/>
    </row>
    <row r="2514" customHeight="true" spans="1:4">
      <c r="A2514"/>
      <c r="B2514" s="208"/>
      <c r="C2514" s="208"/>
      <c r="D2514" s="208"/>
    </row>
    <row r="2515" customHeight="true" spans="1:4">
      <c r="A2515"/>
      <c r="B2515" s="208"/>
      <c r="C2515" s="208"/>
      <c r="D2515" s="208"/>
    </row>
    <row r="2516" customHeight="true" spans="1:4">
      <c r="A2516"/>
      <c r="B2516" s="208"/>
      <c r="C2516" s="208"/>
      <c r="D2516" s="208"/>
    </row>
    <row r="2517" customHeight="true" spans="1:4">
      <c r="A2517"/>
      <c r="B2517" s="208"/>
      <c r="C2517" s="208"/>
      <c r="D2517" s="208"/>
    </row>
    <row r="2518" customHeight="true" spans="1:4">
      <c r="A2518"/>
      <c r="B2518" s="208"/>
      <c r="C2518" s="208"/>
      <c r="D2518" s="208"/>
    </row>
    <row r="2519" customHeight="true" spans="1:4">
      <c r="A2519"/>
      <c r="B2519" s="208"/>
      <c r="C2519" s="208"/>
      <c r="D2519" s="208"/>
    </row>
    <row r="2520" customHeight="true" spans="1:4">
      <c r="A2520"/>
      <c r="B2520" s="208"/>
      <c r="C2520" s="208"/>
      <c r="D2520" s="208"/>
    </row>
    <row r="2521" customHeight="true" spans="1:4">
      <c r="A2521"/>
      <c r="B2521" s="208"/>
      <c r="C2521" s="208"/>
      <c r="D2521" s="208"/>
    </row>
    <row r="2522" customHeight="true" spans="1:4">
      <c r="A2522"/>
      <c r="B2522" s="208"/>
      <c r="C2522" s="208"/>
      <c r="D2522" s="208"/>
    </row>
    <row r="2523" customHeight="true" spans="1:4">
      <c r="A2523"/>
      <c r="B2523" s="208"/>
      <c r="C2523" s="208"/>
      <c r="D2523" s="208"/>
    </row>
    <row r="2524" customHeight="true" spans="1:4">
      <c r="A2524"/>
      <c r="B2524" s="208"/>
      <c r="C2524" s="208"/>
      <c r="D2524" s="208"/>
    </row>
    <row r="2525" customHeight="true" spans="1:4">
      <c r="A2525"/>
      <c r="B2525" s="208"/>
      <c r="C2525" s="208"/>
      <c r="D2525" s="208"/>
    </row>
    <row r="2526" customHeight="true" spans="1:4">
      <c r="A2526"/>
      <c r="B2526" s="208"/>
      <c r="C2526" s="208"/>
      <c r="D2526" s="208"/>
    </row>
    <row r="2527" customHeight="true" spans="1:4">
      <c r="A2527"/>
      <c r="B2527" s="208"/>
      <c r="C2527" s="208"/>
      <c r="D2527" s="208"/>
    </row>
    <row r="2528" customHeight="true" spans="1:4">
      <c r="A2528"/>
      <c r="B2528" s="208"/>
      <c r="C2528" s="208"/>
      <c r="D2528" s="208"/>
    </row>
    <row r="2529" customHeight="true" spans="1:4">
      <c r="A2529"/>
      <c r="B2529" s="208"/>
      <c r="C2529" s="208"/>
      <c r="D2529" s="208"/>
    </row>
    <row r="2530" customHeight="true" spans="1:4">
      <c r="A2530"/>
      <c r="B2530" s="208"/>
      <c r="C2530" s="208"/>
      <c r="D2530" s="208"/>
    </row>
    <row r="2531" customHeight="true" spans="1:4">
      <c r="A2531"/>
      <c r="B2531" s="208"/>
      <c r="C2531" s="208"/>
      <c r="D2531" s="208"/>
    </row>
    <row r="2532" customHeight="true" spans="1:4">
      <c r="A2532"/>
      <c r="B2532" s="208"/>
      <c r="C2532" s="208"/>
      <c r="D2532" s="208"/>
    </row>
    <row r="2533" customHeight="true" spans="1:4">
      <c r="A2533"/>
      <c r="B2533" s="208"/>
      <c r="C2533" s="208"/>
      <c r="D2533" s="208"/>
    </row>
    <row r="2534" customHeight="true" spans="1:4">
      <c r="A2534"/>
      <c r="B2534" s="208"/>
      <c r="C2534" s="208"/>
      <c r="D2534" s="208"/>
    </row>
    <row r="2535" customHeight="true" spans="1:4">
      <c r="A2535"/>
      <c r="B2535" s="208"/>
      <c r="C2535" s="208"/>
      <c r="D2535" s="208"/>
    </row>
    <row r="2536" customHeight="true" spans="1:4">
      <c r="A2536"/>
      <c r="B2536" s="208"/>
      <c r="C2536" s="208"/>
      <c r="D2536" s="208"/>
    </row>
    <row r="2537" customHeight="true" spans="1:4">
      <c r="A2537"/>
      <c r="B2537" s="208"/>
      <c r="C2537" s="208"/>
      <c r="D2537" s="208"/>
    </row>
    <row r="2538" customHeight="true" spans="1:4">
      <c r="A2538"/>
      <c r="B2538" s="208"/>
      <c r="C2538" s="208"/>
      <c r="D2538" s="208"/>
    </row>
    <row r="2539" customHeight="true" spans="1:4">
      <c r="A2539"/>
      <c r="B2539" s="208"/>
      <c r="C2539" s="208"/>
      <c r="D2539" s="208"/>
    </row>
    <row r="2540" customHeight="true" spans="1:4">
      <c r="A2540"/>
      <c r="B2540" s="208"/>
      <c r="C2540" s="208"/>
      <c r="D2540" s="208"/>
    </row>
    <row r="2541" customHeight="true" spans="1:4">
      <c r="A2541"/>
      <c r="B2541" s="208"/>
      <c r="C2541" s="208"/>
      <c r="D2541" s="208"/>
    </row>
    <row r="2542" customHeight="true" spans="1:4">
      <c r="A2542"/>
      <c r="B2542" s="208"/>
      <c r="C2542" s="208"/>
      <c r="D2542" s="208"/>
    </row>
    <row r="2543" customHeight="true" spans="1:4">
      <c r="A2543"/>
      <c r="B2543" s="208"/>
      <c r="C2543" s="208"/>
      <c r="D2543" s="208"/>
    </row>
    <row r="2544" customHeight="true" spans="1:4">
      <c r="A2544"/>
      <c r="B2544" s="208"/>
      <c r="C2544" s="208"/>
      <c r="D2544" s="208"/>
    </row>
    <row r="2545" customHeight="true" spans="1:4">
      <c r="A2545"/>
      <c r="B2545" s="208"/>
      <c r="C2545" s="208"/>
      <c r="D2545" s="208"/>
    </row>
    <row r="2546" customHeight="true" spans="1:4">
      <c r="A2546"/>
      <c r="B2546" s="208"/>
      <c r="C2546" s="208"/>
      <c r="D2546" s="208"/>
    </row>
    <row r="2547" customHeight="true" spans="1:4">
      <c r="A2547"/>
      <c r="B2547" s="208"/>
      <c r="C2547" s="208"/>
      <c r="D2547" s="208"/>
    </row>
    <row r="2548" customHeight="true" spans="1:4">
      <c r="A2548"/>
      <c r="B2548" s="208"/>
      <c r="C2548" s="208"/>
      <c r="D2548" s="208"/>
    </row>
    <row r="2549" customHeight="true" spans="1:4">
      <c r="A2549"/>
      <c r="B2549" s="208"/>
      <c r="C2549" s="208"/>
      <c r="D2549" s="208"/>
    </row>
    <row r="2550" customHeight="true" spans="1:4">
      <c r="A2550"/>
      <c r="B2550" s="208"/>
      <c r="C2550" s="208"/>
      <c r="D2550" s="208"/>
    </row>
    <row r="2551" customHeight="true" spans="1:4">
      <c r="A2551"/>
      <c r="B2551" s="208"/>
      <c r="C2551" s="208"/>
      <c r="D2551" s="208"/>
    </row>
    <row r="2552" customHeight="true" spans="1:4">
      <c r="A2552"/>
      <c r="B2552" s="208"/>
      <c r="C2552" s="208"/>
      <c r="D2552" s="208"/>
    </row>
    <row r="2553" customHeight="true" spans="1:4">
      <c r="A2553"/>
      <c r="B2553" s="208"/>
      <c r="C2553" s="208"/>
      <c r="D2553" s="208"/>
    </row>
    <row r="2554" customHeight="true" spans="1:4">
      <c r="A2554"/>
      <c r="B2554" s="208"/>
      <c r="C2554" s="208"/>
      <c r="D2554" s="208"/>
    </row>
    <row r="2555" customHeight="true" spans="1:4">
      <c r="A2555"/>
      <c r="B2555" s="208"/>
      <c r="C2555" s="208"/>
      <c r="D2555" s="208"/>
    </row>
    <row r="2556" customHeight="true" spans="1:4">
      <c r="A2556"/>
      <c r="B2556" s="208"/>
      <c r="C2556" s="208"/>
      <c r="D2556" s="208"/>
    </row>
    <row r="2557" customHeight="true" spans="1:4">
      <c r="A2557"/>
      <c r="B2557" s="208"/>
      <c r="C2557" s="208"/>
      <c r="D2557" s="208"/>
    </row>
    <row r="2558" customHeight="true" spans="1:4">
      <c r="A2558"/>
      <c r="B2558" s="208"/>
      <c r="C2558" s="208"/>
      <c r="D2558" s="208"/>
    </row>
    <row r="2559" customHeight="true" spans="1:4">
      <c r="A2559"/>
      <c r="B2559" s="208"/>
      <c r="C2559" s="208"/>
      <c r="D2559" s="208"/>
    </row>
    <row r="2560" customHeight="true" spans="1:4">
      <c r="A2560"/>
      <c r="B2560" s="208"/>
      <c r="C2560" s="208"/>
      <c r="D2560" s="208"/>
    </row>
    <row r="2561" customHeight="true" spans="1:4">
      <c r="A2561"/>
      <c r="B2561" s="208"/>
      <c r="C2561" s="208"/>
      <c r="D2561" s="208"/>
    </row>
    <row r="2562" customHeight="true" spans="1:4">
      <c r="A2562"/>
      <c r="B2562" s="208"/>
      <c r="C2562" s="208"/>
      <c r="D2562" s="208"/>
    </row>
    <row r="2563" customHeight="true" spans="1:4">
      <c r="A2563"/>
      <c r="B2563" s="208"/>
      <c r="C2563" s="208"/>
      <c r="D2563" s="208"/>
    </row>
    <row r="2564" customHeight="true" spans="1:4">
      <c r="A2564"/>
      <c r="B2564" s="208"/>
      <c r="C2564" s="208"/>
      <c r="D2564" s="208"/>
    </row>
    <row r="2565" customHeight="true" spans="1:4">
      <c r="A2565"/>
      <c r="B2565" s="208"/>
      <c r="C2565" s="208"/>
      <c r="D2565" s="208"/>
    </row>
    <row r="2566" customHeight="true" spans="1:4">
      <c r="A2566"/>
      <c r="B2566" s="208"/>
      <c r="C2566" s="208"/>
      <c r="D2566" s="208"/>
    </row>
    <row r="2567" customHeight="true" spans="1:4">
      <c r="A2567"/>
      <c r="B2567" s="208"/>
      <c r="C2567" s="208"/>
      <c r="D2567" s="208"/>
    </row>
    <row r="2568" customHeight="true" spans="1:4">
      <c r="A2568"/>
      <c r="B2568" s="208"/>
      <c r="C2568" s="208"/>
      <c r="D2568" s="208"/>
    </row>
    <row r="2569" customHeight="true" spans="1:4">
      <c r="A2569"/>
      <c r="B2569" s="208"/>
      <c r="C2569" s="208"/>
      <c r="D2569" s="208"/>
    </row>
    <row r="2570" customHeight="true" spans="1:4">
      <c r="A2570"/>
      <c r="B2570" s="208"/>
      <c r="C2570" s="208"/>
      <c r="D2570" s="208"/>
    </row>
    <row r="2571" customHeight="true" spans="1:4">
      <c r="A2571"/>
      <c r="B2571" s="208"/>
      <c r="C2571" s="208"/>
      <c r="D2571" s="208"/>
    </row>
    <row r="2572" customHeight="true" spans="1:4">
      <c r="A2572"/>
      <c r="B2572" s="208"/>
      <c r="C2572" s="208"/>
      <c r="D2572" s="208"/>
    </row>
    <row r="2573" customHeight="true" spans="1:4">
      <c r="A2573"/>
      <c r="B2573" s="208"/>
      <c r="C2573" s="208"/>
      <c r="D2573" s="208"/>
    </row>
    <row r="2574" customHeight="true" spans="1:4">
      <c r="A2574"/>
      <c r="B2574" s="208"/>
      <c r="C2574" s="208"/>
      <c r="D2574" s="208"/>
    </row>
    <row r="2575" customHeight="true" spans="1:4">
      <c r="A2575"/>
      <c r="B2575" s="208"/>
      <c r="C2575" s="208"/>
      <c r="D2575" s="208"/>
    </row>
    <row r="2576" customHeight="true" spans="1:4">
      <c r="A2576"/>
      <c r="B2576" s="208"/>
      <c r="C2576" s="208"/>
      <c r="D2576" s="208"/>
    </row>
    <row r="2577" customHeight="true" spans="1:4">
      <c r="A2577"/>
      <c r="B2577" s="208"/>
      <c r="C2577" s="208"/>
      <c r="D2577" s="208"/>
    </row>
    <row r="2578" customHeight="true" spans="1:4">
      <c r="A2578"/>
      <c r="B2578" s="208"/>
      <c r="C2578" s="208"/>
      <c r="D2578" s="208"/>
    </row>
    <row r="2579" customHeight="true" spans="1:4">
      <c r="A2579"/>
      <c r="B2579" s="208"/>
      <c r="C2579" s="208"/>
      <c r="D2579" s="208"/>
    </row>
    <row r="2580" customHeight="true" spans="1:4">
      <c r="A2580"/>
      <c r="B2580" s="208"/>
      <c r="C2580" s="208"/>
      <c r="D2580" s="208"/>
    </row>
    <row r="2581" customHeight="true" spans="1:4">
      <c r="A2581"/>
      <c r="B2581" s="208"/>
      <c r="C2581" s="208"/>
      <c r="D2581" s="208"/>
    </row>
    <row r="2582" customHeight="true" spans="1:4">
      <c r="A2582"/>
      <c r="B2582" s="208"/>
      <c r="C2582" s="208"/>
      <c r="D2582" s="208"/>
    </row>
    <row r="2583" customHeight="true" spans="1:4">
      <c r="A2583"/>
      <c r="B2583" s="208"/>
      <c r="C2583" s="208"/>
      <c r="D2583" s="208"/>
    </row>
    <row r="2584" customHeight="true" spans="1:4">
      <c r="A2584"/>
      <c r="B2584" s="208"/>
      <c r="C2584" s="208"/>
      <c r="D2584" s="208"/>
    </row>
    <row r="2585" customHeight="true" spans="1:4">
      <c r="A2585"/>
      <c r="B2585" s="208"/>
      <c r="C2585" s="208"/>
      <c r="D2585" s="208"/>
    </row>
    <row r="2586" customHeight="true" spans="1:4">
      <c r="A2586"/>
      <c r="B2586" s="208"/>
      <c r="C2586" s="208"/>
      <c r="D2586" s="208"/>
    </row>
    <row r="2587" customHeight="true" spans="1:4">
      <c r="A2587"/>
      <c r="B2587" s="208"/>
      <c r="C2587" s="208"/>
      <c r="D2587" s="208"/>
    </row>
    <row r="2588" customHeight="true" spans="1:4">
      <c r="A2588"/>
      <c r="B2588" s="208"/>
      <c r="C2588" s="208"/>
      <c r="D2588" s="208"/>
    </row>
    <row r="2589" customHeight="true" spans="1:4">
      <c r="A2589"/>
      <c r="B2589" s="208"/>
      <c r="C2589" s="208"/>
      <c r="D2589" s="208"/>
    </row>
    <row r="2590" customHeight="true" spans="1:4">
      <c r="A2590"/>
      <c r="B2590" s="208"/>
      <c r="C2590" s="208"/>
      <c r="D2590" s="208"/>
    </row>
    <row r="2591" customHeight="true" spans="1:4">
      <c r="A2591"/>
      <c r="B2591" s="208"/>
      <c r="C2591" s="208"/>
      <c r="D2591" s="208"/>
    </row>
    <row r="2592" customHeight="true" spans="1:4">
      <c r="A2592"/>
      <c r="B2592" s="208"/>
      <c r="C2592" s="208"/>
      <c r="D2592" s="208"/>
    </row>
    <row r="2593" customHeight="true" spans="1:4">
      <c r="A2593"/>
      <c r="B2593" s="208"/>
      <c r="C2593" s="208"/>
      <c r="D2593" s="208"/>
    </row>
    <row r="2594" customHeight="true" spans="1:4">
      <c r="A2594"/>
      <c r="B2594" s="208"/>
      <c r="C2594" s="208"/>
      <c r="D2594" s="208"/>
    </row>
    <row r="2595" customHeight="true" spans="1:4">
      <c r="A2595"/>
      <c r="B2595" s="208"/>
      <c r="C2595" s="208"/>
      <c r="D2595" s="208"/>
    </row>
    <row r="2596" customHeight="true" spans="1:4">
      <c r="A2596"/>
      <c r="B2596" s="208"/>
      <c r="C2596" s="208"/>
      <c r="D2596" s="208"/>
    </row>
    <row r="2597" customHeight="true" spans="1:4">
      <c r="A2597"/>
      <c r="B2597" s="208"/>
      <c r="C2597" s="208"/>
      <c r="D2597" s="208"/>
    </row>
    <row r="2598" customHeight="true" spans="1:4">
      <c r="A2598"/>
      <c r="B2598" s="208"/>
      <c r="C2598" s="208"/>
      <c r="D2598" s="208"/>
    </row>
    <row r="2599" customHeight="true" spans="1:4">
      <c r="A2599"/>
      <c r="B2599" s="208"/>
      <c r="C2599" s="208"/>
      <c r="D2599" s="208"/>
    </row>
    <row r="2600" customHeight="true" spans="1:4">
      <c r="A2600"/>
      <c r="B2600" s="208"/>
      <c r="C2600" s="208"/>
      <c r="D2600" s="208"/>
    </row>
    <row r="2601" customHeight="true" spans="1:4">
      <c r="A2601"/>
      <c r="B2601" s="208"/>
      <c r="C2601" s="208"/>
      <c r="D2601" s="208"/>
    </row>
    <row r="2602" customHeight="true" spans="1:4">
      <c r="A2602"/>
      <c r="B2602" s="208"/>
      <c r="C2602" s="208"/>
      <c r="D2602" s="208"/>
    </row>
    <row r="2603" customHeight="true" spans="1:4">
      <c r="A2603"/>
      <c r="B2603" s="208"/>
      <c r="C2603" s="208"/>
      <c r="D2603" s="208"/>
    </row>
    <row r="2604" customHeight="true" spans="1:4">
      <c r="A2604"/>
      <c r="B2604" s="208"/>
      <c r="C2604" s="208"/>
      <c r="D2604" s="208"/>
    </row>
    <row r="2605" customHeight="true" spans="1:4">
      <c r="A2605"/>
      <c r="B2605" s="208"/>
      <c r="C2605" s="208"/>
      <c r="D2605" s="208"/>
    </row>
    <row r="2606" customHeight="true" spans="1:4">
      <c r="A2606"/>
      <c r="B2606" s="208"/>
      <c r="C2606" s="208"/>
      <c r="D2606" s="208"/>
    </row>
    <row r="2607" customHeight="true" spans="1:4">
      <c r="A2607"/>
      <c r="B2607" s="208"/>
      <c r="C2607" s="208"/>
      <c r="D2607" s="208"/>
    </row>
    <row r="2608" customHeight="true" spans="1:4">
      <c r="A2608"/>
      <c r="B2608" s="208"/>
      <c r="C2608" s="208"/>
      <c r="D2608" s="208"/>
    </row>
    <row r="2609" customHeight="true" spans="1:4">
      <c r="A2609"/>
      <c r="B2609" s="208"/>
      <c r="C2609" s="208"/>
      <c r="D2609" s="208"/>
    </row>
    <row r="2610" customHeight="true" spans="1:4">
      <c r="A2610"/>
      <c r="B2610" s="208"/>
      <c r="C2610" s="208"/>
      <c r="D2610" s="208"/>
    </row>
    <row r="2611" customHeight="true" spans="1:4">
      <c r="A2611"/>
      <c r="B2611" s="208"/>
      <c r="C2611" s="208"/>
      <c r="D2611" s="208"/>
    </row>
    <row r="2612" customHeight="true" spans="1:4">
      <c r="A2612"/>
      <c r="B2612" s="208"/>
      <c r="C2612" s="208"/>
      <c r="D2612" s="208"/>
    </row>
    <row r="2613" customHeight="true" spans="1:4">
      <c r="A2613"/>
      <c r="B2613" s="208"/>
      <c r="C2613" s="208"/>
      <c r="D2613" s="208"/>
    </row>
    <row r="2614" customHeight="true" spans="1:4">
      <c r="A2614"/>
      <c r="B2614" s="208"/>
      <c r="C2614" s="208"/>
      <c r="D2614" s="208"/>
    </row>
    <row r="2615" customHeight="true" spans="1:4">
      <c r="A2615"/>
      <c r="B2615" s="208"/>
      <c r="C2615" s="208"/>
      <c r="D2615" s="208"/>
    </row>
    <row r="2616" customHeight="true" spans="1:4">
      <c r="A2616"/>
      <c r="B2616" s="208"/>
      <c r="C2616" s="208"/>
      <c r="D2616" s="208"/>
    </row>
    <row r="2617" customHeight="true" spans="1:4">
      <c r="A2617"/>
      <c r="B2617" s="208"/>
      <c r="C2617" s="208"/>
      <c r="D2617" s="208"/>
    </row>
    <row r="2618" customHeight="true" spans="1:4">
      <c r="A2618"/>
      <c r="B2618" s="208"/>
      <c r="C2618" s="208"/>
      <c r="D2618" s="208"/>
    </row>
    <row r="2619" customHeight="true" spans="1:4">
      <c r="A2619"/>
      <c r="B2619" s="208"/>
      <c r="C2619" s="208"/>
      <c r="D2619" s="208"/>
    </row>
    <row r="2620" customHeight="true" spans="1:4">
      <c r="A2620"/>
      <c r="B2620" s="208"/>
      <c r="C2620" s="208"/>
      <c r="D2620" s="208"/>
    </row>
    <row r="2621" customHeight="true" spans="1:4">
      <c r="A2621"/>
      <c r="B2621" s="208"/>
      <c r="C2621" s="208"/>
      <c r="D2621" s="208"/>
    </row>
    <row r="2622" customHeight="true" spans="1:4">
      <c r="A2622"/>
      <c r="B2622" s="208"/>
      <c r="C2622" s="208"/>
      <c r="D2622" s="208"/>
    </row>
    <row r="2623" customHeight="true" spans="1:4">
      <c r="A2623"/>
      <c r="B2623" s="208"/>
      <c r="C2623" s="208"/>
      <c r="D2623" s="208"/>
    </row>
    <row r="2624" customHeight="true" spans="1:4">
      <c r="A2624"/>
      <c r="B2624" s="208"/>
      <c r="C2624" s="208"/>
      <c r="D2624" s="208"/>
    </row>
    <row r="2625" customHeight="true" spans="1:4">
      <c r="A2625"/>
      <c r="B2625" s="208"/>
      <c r="C2625" s="208"/>
      <c r="D2625" s="208"/>
    </row>
    <row r="2626" customHeight="true" spans="1:4">
      <c r="A2626"/>
      <c r="B2626" s="208"/>
      <c r="C2626" s="208"/>
      <c r="D2626" s="208"/>
    </row>
    <row r="2627" customHeight="true" spans="1:4">
      <c r="A2627"/>
      <c r="B2627" s="208"/>
      <c r="C2627" s="208"/>
      <c r="D2627" s="208"/>
    </row>
    <row r="2628" customHeight="true" spans="1:4">
      <c r="A2628"/>
      <c r="B2628" s="208"/>
      <c r="C2628" s="208"/>
      <c r="D2628" s="208"/>
    </row>
    <row r="2629" customHeight="true" spans="1:4">
      <c r="A2629"/>
      <c r="B2629" s="208"/>
      <c r="C2629" s="208"/>
      <c r="D2629" s="208"/>
    </row>
    <row r="2630" customHeight="true" spans="1:4">
      <c r="A2630"/>
      <c r="B2630" s="208"/>
      <c r="C2630" s="208"/>
      <c r="D2630" s="208"/>
    </row>
    <row r="2631" customHeight="true" spans="1:4">
      <c r="A2631"/>
      <c r="B2631" s="208"/>
      <c r="C2631" s="208"/>
      <c r="D2631" s="208"/>
    </row>
    <row r="2632" customHeight="true" spans="1:4">
      <c r="A2632"/>
      <c r="B2632" s="208"/>
      <c r="C2632" s="208"/>
      <c r="D2632" s="208"/>
    </row>
    <row r="2633" customHeight="true" spans="1:4">
      <c r="A2633"/>
      <c r="B2633" s="208"/>
      <c r="C2633" s="208"/>
      <c r="D2633" s="208"/>
    </row>
    <row r="2634" customHeight="true" spans="1:4">
      <c r="A2634"/>
      <c r="B2634" s="208"/>
      <c r="C2634" s="208"/>
      <c r="D2634" s="208"/>
    </row>
    <row r="2635" customHeight="true" spans="1:4">
      <c r="A2635"/>
      <c r="B2635" s="208"/>
      <c r="C2635" s="208"/>
      <c r="D2635" s="208"/>
    </row>
    <row r="2636" customHeight="true" spans="1:4">
      <c r="A2636"/>
      <c r="B2636" s="208"/>
      <c r="C2636" s="208"/>
      <c r="D2636" s="208"/>
    </row>
    <row r="2637" customHeight="true" spans="1:4">
      <c r="A2637"/>
      <c r="B2637" s="208"/>
      <c r="C2637" s="208"/>
      <c r="D2637" s="208"/>
    </row>
    <row r="2638" customHeight="true" spans="1:4">
      <c r="A2638"/>
      <c r="B2638" s="208"/>
      <c r="C2638" s="208"/>
      <c r="D2638" s="208"/>
    </row>
    <row r="2639" customHeight="true" spans="1:4">
      <c r="A2639"/>
      <c r="B2639" s="208"/>
      <c r="C2639" s="208"/>
      <c r="D2639" s="208"/>
    </row>
    <row r="2640" customHeight="true" spans="1:4">
      <c r="A2640"/>
      <c r="B2640" s="208"/>
      <c r="C2640" s="208"/>
      <c r="D2640" s="208"/>
    </row>
    <row r="2641" customHeight="true" spans="1:4">
      <c r="A2641"/>
      <c r="B2641" s="208"/>
      <c r="C2641" s="208"/>
      <c r="D2641" s="208"/>
    </row>
    <row r="2642" customHeight="true" spans="1:4">
      <c r="A2642"/>
      <c r="B2642" s="208"/>
      <c r="C2642" s="208"/>
      <c r="D2642" s="208"/>
    </row>
    <row r="2643" customHeight="true" spans="1:4">
      <c r="A2643"/>
      <c r="B2643" s="208"/>
      <c r="C2643" s="208"/>
      <c r="D2643" s="208"/>
    </row>
    <row r="2644" customHeight="true" spans="1:4">
      <c r="A2644"/>
      <c r="B2644" s="208"/>
      <c r="C2644" s="208"/>
      <c r="D2644" s="208"/>
    </row>
    <row r="2645" customHeight="true" spans="1:4">
      <c r="A2645"/>
      <c r="B2645" s="208"/>
      <c r="C2645" s="208"/>
      <c r="D2645" s="208"/>
    </row>
    <row r="2646" customHeight="true" spans="1:4">
      <c r="A2646"/>
      <c r="B2646" s="208"/>
      <c r="C2646" s="208"/>
      <c r="D2646" s="208"/>
    </row>
    <row r="2647" customHeight="true" spans="1:4">
      <c r="A2647"/>
      <c r="B2647" s="208"/>
      <c r="C2647" s="208"/>
      <c r="D2647" s="208"/>
    </row>
    <row r="2648" customHeight="true" spans="1:4">
      <c r="A2648"/>
      <c r="B2648" s="208"/>
      <c r="C2648" s="208"/>
      <c r="D2648" s="208"/>
    </row>
    <row r="2649" customHeight="true" spans="1:4">
      <c r="A2649"/>
      <c r="B2649" s="208"/>
      <c r="C2649" s="208"/>
      <c r="D2649" s="208"/>
    </row>
    <row r="2650" customHeight="true" spans="1:4">
      <c r="A2650"/>
      <c r="B2650" s="208"/>
      <c r="C2650" s="208"/>
      <c r="D2650" s="208"/>
    </row>
    <row r="2651" customHeight="true" spans="1:4">
      <c r="A2651"/>
      <c r="B2651" s="208"/>
      <c r="C2651" s="208"/>
      <c r="D2651" s="208"/>
    </row>
    <row r="2652" customHeight="true" spans="1:4">
      <c r="A2652"/>
      <c r="B2652" s="208"/>
      <c r="C2652" s="208"/>
      <c r="D2652" s="208"/>
    </row>
    <row r="2653" customHeight="true" spans="1:4">
      <c r="A2653"/>
      <c r="B2653" s="208"/>
      <c r="C2653" s="208"/>
      <c r="D2653" s="208"/>
    </row>
    <row r="2654" customHeight="true" spans="1:4">
      <c r="A2654"/>
      <c r="B2654" s="208"/>
      <c r="C2654" s="208"/>
      <c r="D2654" s="208"/>
    </row>
    <row r="2655" customHeight="true" spans="1:4">
      <c r="A2655"/>
      <c r="B2655" s="208"/>
      <c r="C2655" s="208"/>
      <c r="D2655" s="208"/>
    </row>
    <row r="2656" customHeight="true" spans="1:4">
      <c r="A2656"/>
      <c r="B2656" s="208"/>
      <c r="C2656" s="208"/>
      <c r="D2656" s="208"/>
    </row>
    <row r="2657" customHeight="true" spans="1:4">
      <c r="A2657"/>
      <c r="B2657" s="208"/>
      <c r="C2657" s="208"/>
      <c r="D2657" s="208"/>
    </row>
    <row r="2658" customHeight="true" spans="1:4">
      <c r="A2658"/>
      <c r="B2658" s="208"/>
      <c r="C2658" s="208"/>
      <c r="D2658" s="208"/>
    </row>
    <row r="2659" customHeight="true" spans="1:4">
      <c r="A2659"/>
      <c r="B2659" s="208"/>
      <c r="C2659" s="208"/>
      <c r="D2659" s="208"/>
    </row>
    <row r="2660" customHeight="true" spans="1:4">
      <c r="A2660"/>
      <c r="B2660" s="208"/>
      <c r="C2660" s="208"/>
      <c r="D2660" s="208"/>
    </row>
    <row r="2661" customHeight="true" spans="1:4">
      <c r="A2661"/>
      <c r="B2661" s="208"/>
      <c r="C2661" s="208"/>
      <c r="D2661" s="208"/>
    </row>
    <row r="2662" customHeight="true" spans="1:4">
      <c r="A2662"/>
      <c r="B2662" s="208"/>
      <c r="C2662" s="208"/>
      <c r="D2662" s="208"/>
    </row>
    <row r="2663" customHeight="true" spans="1:4">
      <c r="A2663"/>
      <c r="B2663" s="208"/>
      <c r="C2663" s="208"/>
      <c r="D2663" s="208"/>
    </row>
    <row r="2664" customHeight="true" spans="1:4">
      <c r="A2664"/>
      <c r="B2664" s="208"/>
      <c r="C2664" s="208"/>
      <c r="D2664" s="208"/>
    </row>
    <row r="2665" customHeight="true" spans="1:4">
      <c r="A2665"/>
      <c r="B2665" s="208"/>
      <c r="C2665" s="208"/>
      <c r="D2665" s="208"/>
    </row>
    <row r="2666" customHeight="true" spans="1:4">
      <c r="A2666"/>
      <c r="B2666" s="208"/>
      <c r="C2666" s="208"/>
      <c r="D2666" s="208"/>
    </row>
    <row r="2667" customHeight="true" spans="1:4">
      <c r="A2667"/>
      <c r="B2667" s="208"/>
      <c r="C2667" s="208"/>
      <c r="D2667" s="208"/>
    </row>
    <row r="2668" customHeight="true" spans="1:4">
      <c r="A2668"/>
      <c r="B2668" s="208"/>
      <c r="C2668" s="208"/>
      <c r="D2668" s="208"/>
    </row>
    <row r="2669" customHeight="true" spans="1:4">
      <c r="A2669"/>
      <c r="B2669" s="208"/>
      <c r="C2669" s="208"/>
      <c r="D2669" s="208"/>
    </row>
    <row r="2670" customHeight="true" spans="1:4">
      <c r="A2670"/>
      <c r="B2670" s="208"/>
      <c r="C2670" s="208"/>
      <c r="D2670" s="208"/>
    </row>
    <row r="2671" customHeight="true" spans="1:4">
      <c r="A2671"/>
      <c r="B2671" s="208"/>
      <c r="C2671" s="208"/>
      <c r="D2671" s="208"/>
    </row>
    <row r="2672" customHeight="true" spans="1:4">
      <c r="A2672"/>
      <c r="B2672" s="208"/>
      <c r="C2672" s="208"/>
      <c r="D2672" s="208"/>
    </row>
    <row r="2673" customHeight="true" spans="1:4">
      <c r="A2673"/>
      <c r="B2673" s="208"/>
      <c r="C2673" s="208"/>
      <c r="D2673" s="208"/>
    </row>
    <row r="2674" customHeight="true" spans="1:4">
      <c r="A2674"/>
      <c r="B2674" s="208"/>
      <c r="C2674" s="208"/>
      <c r="D2674" s="208"/>
    </row>
    <row r="2675" customHeight="true" spans="1:4">
      <c r="A2675"/>
      <c r="B2675" s="208"/>
      <c r="C2675" s="208"/>
      <c r="D2675" s="208"/>
    </row>
    <row r="2676" customHeight="true" spans="1:4">
      <c r="A2676"/>
      <c r="B2676" s="208"/>
      <c r="C2676" s="208"/>
      <c r="D2676" s="208"/>
    </row>
    <row r="2677" customHeight="true" spans="1:4">
      <c r="A2677"/>
      <c r="B2677" s="208"/>
      <c r="C2677" s="208"/>
      <c r="D2677" s="208"/>
    </row>
    <row r="2678" customHeight="true" spans="1:4">
      <c r="A2678"/>
      <c r="B2678" s="208"/>
      <c r="C2678" s="208"/>
      <c r="D2678" s="208"/>
    </row>
    <row r="2679" customHeight="true" spans="1:4">
      <c r="A2679"/>
      <c r="B2679" s="208"/>
      <c r="C2679" s="208"/>
      <c r="D2679" s="208"/>
    </row>
    <row r="2680" customHeight="true" spans="1:4">
      <c r="A2680"/>
      <c r="B2680" s="208"/>
      <c r="C2680" s="208"/>
      <c r="D2680" s="208"/>
    </row>
    <row r="2681" customHeight="true" spans="1:4">
      <c r="A2681"/>
      <c r="B2681" s="208"/>
      <c r="C2681" s="208"/>
      <c r="D2681" s="208"/>
    </row>
    <row r="2682" customHeight="true" spans="1:4">
      <c r="A2682"/>
      <c r="B2682" s="208"/>
      <c r="C2682" s="208"/>
      <c r="D2682" s="208"/>
    </row>
    <row r="2683" customHeight="true" spans="1:4">
      <c r="A2683"/>
      <c r="B2683" s="208"/>
      <c r="C2683" s="208"/>
      <c r="D2683" s="208"/>
    </row>
    <row r="2684" customHeight="true" spans="1:4">
      <c r="A2684"/>
      <c r="B2684" s="208"/>
      <c r="C2684" s="208"/>
      <c r="D2684" s="208"/>
    </row>
    <row r="2685" customHeight="true" spans="1:4">
      <c r="A2685"/>
      <c r="B2685" s="208"/>
      <c r="C2685" s="208"/>
      <c r="D2685" s="208"/>
    </row>
    <row r="2686" customHeight="true" spans="1:4">
      <c r="A2686"/>
      <c r="B2686" s="208"/>
      <c r="C2686" s="208"/>
      <c r="D2686" s="208"/>
    </row>
    <row r="2687" customHeight="true" spans="1:4">
      <c r="A2687"/>
      <c r="B2687" s="208"/>
      <c r="C2687" s="208"/>
      <c r="D2687" s="208"/>
    </row>
    <row r="2688" customHeight="true" spans="1:4">
      <c r="A2688"/>
      <c r="B2688" s="208"/>
      <c r="C2688" s="208"/>
      <c r="D2688" s="208"/>
    </row>
    <row r="2689" customHeight="true" spans="1:4">
      <c r="A2689"/>
      <c r="B2689" s="208"/>
      <c r="C2689" s="208"/>
      <c r="D2689" s="208"/>
    </row>
    <row r="2690" customHeight="true" spans="1:4">
      <c r="A2690"/>
      <c r="B2690" s="208"/>
      <c r="C2690" s="208"/>
      <c r="D2690" s="208"/>
    </row>
    <row r="2691" customHeight="true" spans="1:4">
      <c r="A2691"/>
      <c r="B2691" s="208"/>
      <c r="C2691" s="208"/>
      <c r="D2691" s="208"/>
    </row>
    <row r="2692" customHeight="true" spans="1:4">
      <c r="A2692"/>
      <c r="B2692" s="208"/>
      <c r="C2692" s="208"/>
      <c r="D2692" s="208"/>
    </row>
    <row r="2693" customHeight="true" spans="1:4">
      <c r="A2693"/>
      <c r="B2693" s="208"/>
      <c r="C2693" s="208"/>
      <c r="D2693" s="208"/>
    </row>
    <row r="2694" customHeight="true" spans="1:4">
      <c r="A2694"/>
      <c r="B2694" s="208"/>
      <c r="C2694" s="208"/>
      <c r="D2694" s="208"/>
    </row>
    <row r="2695" customHeight="true" spans="1:4">
      <c r="A2695"/>
      <c r="B2695" s="208"/>
      <c r="C2695" s="208"/>
      <c r="D2695" s="208"/>
    </row>
    <row r="2696" customHeight="true" spans="1:4">
      <c r="A2696"/>
      <c r="B2696" s="208"/>
      <c r="C2696" s="208"/>
      <c r="D2696" s="208"/>
    </row>
    <row r="2697" customHeight="true" spans="1:4">
      <c r="A2697"/>
      <c r="B2697" s="208"/>
      <c r="C2697" s="208"/>
      <c r="D2697" s="208"/>
    </row>
    <row r="2698" customHeight="true" spans="1:4">
      <c r="A2698"/>
      <c r="B2698" s="208"/>
      <c r="C2698" s="208"/>
      <c r="D2698" s="208"/>
    </row>
    <row r="2699" customHeight="true" spans="1:4">
      <c r="A2699"/>
      <c r="B2699" s="208"/>
      <c r="C2699" s="208"/>
      <c r="D2699" s="208"/>
    </row>
    <row r="2700" customHeight="true" spans="1:4">
      <c r="A2700"/>
      <c r="B2700" s="208"/>
      <c r="C2700" s="208"/>
      <c r="D2700" s="208"/>
    </row>
    <row r="2701" customHeight="true" spans="1:4">
      <c r="A2701"/>
      <c r="B2701" s="208"/>
      <c r="C2701" s="208"/>
      <c r="D2701" s="208"/>
    </row>
    <row r="2702" customHeight="true" spans="1:4">
      <c r="A2702"/>
      <c r="B2702" s="208"/>
      <c r="C2702" s="208"/>
      <c r="D2702" s="208"/>
    </row>
    <row r="2703" customHeight="true" spans="1:4">
      <c r="A2703"/>
      <c r="B2703" s="208"/>
      <c r="C2703" s="208"/>
      <c r="D2703" s="208"/>
    </row>
    <row r="2704" customHeight="true" spans="1:4">
      <c r="A2704"/>
      <c r="B2704" s="208"/>
      <c r="C2704" s="208"/>
      <c r="D2704" s="208"/>
    </row>
    <row r="2705" customHeight="true" spans="1:4">
      <c r="A2705"/>
      <c r="B2705" s="208"/>
      <c r="C2705" s="208"/>
      <c r="D2705" s="208"/>
    </row>
    <row r="2706" customHeight="true" spans="1:4">
      <c r="A2706"/>
      <c r="B2706" s="208"/>
      <c r="C2706" s="208"/>
      <c r="D2706" s="208"/>
    </row>
    <row r="2707" customHeight="true" spans="1:4">
      <c r="A2707"/>
      <c r="B2707" s="208"/>
      <c r="C2707" s="208"/>
      <c r="D2707" s="208"/>
    </row>
    <row r="2708" customHeight="true" spans="1:4">
      <c r="A2708"/>
      <c r="B2708" s="208"/>
      <c r="C2708" s="208"/>
      <c r="D2708" s="208"/>
    </row>
    <row r="2709" customHeight="true" spans="1:4">
      <c r="A2709"/>
      <c r="B2709" s="208"/>
      <c r="C2709" s="208"/>
      <c r="D2709" s="208"/>
    </row>
    <row r="2710" customHeight="true" spans="1:4">
      <c r="A2710"/>
      <c r="B2710" s="208"/>
      <c r="C2710" s="208"/>
      <c r="D2710" s="208"/>
    </row>
    <row r="2711" customHeight="true" spans="1:4">
      <c r="A2711"/>
      <c r="B2711" s="208"/>
      <c r="C2711" s="208"/>
      <c r="D2711" s="208"/>
    </row>
    <row r="2712" customHeight="true" spans="1:4">
      <c r="A2712"/>
      <c r="B2712" s="208"/>
      <c r="C2712" s="208"/>
      <c r="D2712" s="208"/>
    </row>
    <row r="2713" customHeight="true" spans="1:4">
      <c r="A2713"/>
      <c r="B2713" s="208"/>
      <c r="C2713" s="208"/>
      <c r="D2713" s="208"/>
    </row>
    <row r="2714" customHeight="true" spans="1:4">
      <c r="A2714"/>
      <c r="B2714" s="208"/>
      <c r="C2714" s="208"/>
      <c r="D2714" s="208"/>
    </row>
    <row r="2715" customHeight="true" spans="1:4">
      <c r="A2715"/>
      <c r="B2715" s="208"/>
      <c r="C2715" s="208"/>
      <c r="D2715" s="208"/>
    </row>
    <row r="2716" customHeight="true" spans="1:4">
      <c r="A2716"/>
      <c r="B2716" s="208"/>
      <c r="C2716" s="208"/>
      <c r="D2716" s="208"/>
    </row>
    <row r="2717" customHeight="true" spans="1:4">
      <c r="A2717"/>
      <c r="B2717" s="208"/>
      <c r="C2717" s="208"/>
      <c r="D2717" s="208"/>
    </row>
    <row r="2718" customHeight="true" spans="1:4">
      <c r="A2718"/>
      <c r="B2718" s="208"/>
      <c r="C2718" s="208"/>
      <c r="D2718" s="208"/>
    </row>
    <row r="2719" customHeight="true" spans="1:4">
      <c r="A2719"/>
      <c r="B2719" s="208"/>
      <c r="C2719" s="208"/>
      <c r="D2719" s="208"/>
    </row>
    <row r="2720" customHeight="true" spans="1:4">
      <c r="A2720"/>
      <c r="B2720" s="208"/>
      <c r="C2720" s="208"/>
      <c r="D2720" s="208"/>
    </row>
    <row r="2721" customHeight="true" spans="1:4">
      <c r="A2721"/>
      <c r="B2721" s="208"/>
      <c r="C2721" s="208"/>
      <c r="D2721" s="208"/>
    </row>
    <row r="2722" customHeight="true" spans="1:4">
      <c r="A2722"/>
      <c r="B2722" s="208"/>
      <c r="C2722" s="208"/>
      <c r="D2722" s="208"/>
    </row>
    <row r="2723" customHeight="true" spans="1:4">
      <c r="A2723"/>
      <c r="B2723" s="208"/>
      <c r="C2723" s="208"/>
      <c r="D2723" s="208"/>
    </row>
    <row r="2724" customHeight="true" spans="1:4">
      <c r="A2724"/>
      <c r="B2724" s="208"/>
      <c r="C2724" s="208"/>
      <c r="D2724" s="208"/>
    </row>
    <row r="2725" customHeight="true" spans="1:4">
      <c r="A2725"/>
      <c r="B2725" s="208"/>
      <c r="C2725" s="208"/>
      <c r="D2725" s="208"/>
    </row>
    <row r="2726" customHeight="true" spans="1:4">
      <c r="A2726"/>
      <c r="B2726" s="208"/>
      <c r="C2726" s="208"/>
      <c r="D2726" s="208"/>
    </row>
    <row r="2727" customHeight="true" spans="1:4">
      <c r="A2727"/>
      <c r="B2727" s="208"/>
      <c r="C2727" s="208"/>
      <c r="D2727" s="208"/>
    </row>
    <row r="2728" customHeight="true" spans="1:4">
      <c r="A2728"/>
      <c r="B2728" s="208"/>
      <c r="C2728" s="208"/>
      <c r="D2728" s="208"/>
    </row>
    <row r="2729" customHeight="true" spans="1:4">
      <c r="A2729"/>
      <c r="B2729" s="208"/>
      <c r="C2729" s="208"/>
      <c r="D2729" s="208"/>
    </row>
    <row r="2730" customHeight="true" spans="1:4">
      <c r="A2730"/>
      <c r="B2730" s="208"/>
      <c r="C2730" s="208"/>
      <c r="D2730" s="208"/>
    </row>
    <row r="2731" customHeight="true" spans="1:4">
      <c r="A2731"/>
      <c r="B2731" s="208"/>
      <c r="C2731" s="208"/>
      <c r="D2731" s="208"/>
    </row>
    <row r="2732" customHeight="true" spans="1:4">
      <c r="A2732"/>
      <c r="B2732" s="208"/>
      <c r="C2732" s="208"/>
      <c r="D2732" s="208"/>
    </row>
    <row r="2733" customHeight="true" spans="1:4">
      <c r="A2733"/>
      <c r="B2733" s="208"/>
      <c r="C2733" s="208"/>
      <c r="D2733" s="208"/>
    </row>
    <row r="2734" customHeight="true" spans="1:4">
      <c r="A2734"/>
      <c r="B2734" s="208"/>
      <c r="C2734" s="208"/>
      <c r="D2734" s="208"/>
    </row>
    <row r="2735" customHeight="true" spans="1:4">
      <c r="A2735"/>
      <c r="B2735" s="208"/>
      <c r="C2735" s="208"/>
      <c r="D2735" s="208"/>
    </row>
    <row r="2736" customHeight="true" spans="1:4">
      <c r="A2736"/>
      <c r="B2736" s="208"/>
      <c r="C2736" s="208"/>
      <c r="D2736" s="208"/>
    </row>
    <row r="2737" customHeight="true" spans="1:4">
      <c r="A2737"/>
      <c r="B2737" s="208"/>
      <c r="C2737" s="208"/>
      <c r="D2737" s="208"/>
    </row>
    <row r="2738" customHeight="true" spans="1:4">
      <c r="A2738"/>
      <c r="B2738" s="208"/>
      <c r="C2738" s="208"/>
      <c r="D2738" s="208"/>
    </row>
    <row r="2739" customHeight="true" spans="1:4">
      <c r="A2739"/>
      <c r="B2739" s="208"/>
      <c r="C2739" s="208"/>
      <c r="D2739" s="208"/>
    </row>
    <row r="2740" customHeight="true" spans="1:4">
      <c r="A2740"/>
      <c r="B2740" s="208"/>
      <c r="C2740" s="208"/>
      <c r="D2740" s="208"/>
    </row>
    <row r="2741" customHeight="true" spans="1:4">
      <c r="A2741"/>
      <c r="B2741" s="208"/>
      <c r="C2741" s="208"/>
      <c r="D2741" s="208"/>
    </row>
    <row r="2742" customHeight="true" spans="1:4">
      <c r="A2742"/>
      <c r="B2742" s="208"/>
      <c r="C2742" s="208"/>
      <c r="D2742" s="208"/>
    </row>
    <row r="2743" customHeight="true" spans="1:4">
      <c r="A2743"/>
      <c r="B2743" s="208"/>
      <c r="C2743" s="208"/>
      <c r="D2743" s="208"/>
    </row>
    <row r="2744" customHeight="true" spans="1:4">
      <c r="A2744"/>
      <c r="B2744" s="208"/>
      <c r="C2744" s="208"/>
      <c r="D2744" s="208"/>
    </row>
    <row r="2745" customHeight="true" spans="1:4">
      <c r="A2745"/>
      <c r="B2745" s="208"/>
      <c r="C2745" s="208"/>
      <c r="D2745" s="208"/>
    </row>
    <row r="2746" customHeight="true" spans="1:4">
      <c r="A2746"/>
      <c r="B2746" s="208"/>
      <c r="C2746" s="208"/>
      <c r="D2746" s="208"/>
    </row>
    <row r="2747" customHeight="true" spans="1:4">
      <c r="A2747"/>
      <c r="B2747" s="208"/>
      <c r="C2747" s="208"/>
      <c r="D2747" s="208"/>
    </row>
    <row r="2748" customHeight="true" spans="1:4">
      <c r="A2748"/>
      <c r="B2748" s="208"/>
      <c r="C2748" s="208"/>
      <c r="D2748" s="208"/>
    </row>
    <row r="2749" customHeight="true" spans="1:4">
      <c r="A2749"/>
      <c r="B2749" s="208"/>
      <c r="C2749" s="208"/>
      <c r="D2749" s="208"/>
    </row>
    <row r="2750" customHeight="true" spans="1:4">
      <c r="A2750"/>
      <c r="B2750" s="208"/>
      <c r="C2750" s="208"/>
      <c r="D2750" s="208"/>
    </row>
    <row r="2751" customHeight="true" spans="1:4">
      <c r="A2751"/>
      <c r="B2751" s="208"/>
      <c r="C2751" s="208"/>
      <c r="D2751" s="208"/>
    </row>
    <row r="2752" customHeight="true" spans="1:4">
      <c r="A2752"/>
      <c r="B2752" s="208"/>
      <c r="C2752" s="208"/>
      <c r="D2752" s="208"/>
    </row>
    <row r="2753" customHeight="true" spans="1:4">
      <c r="A2753"/>
      <c r="B2753" s="208"/>
      <c r="C2753" s="208"/>
      <c r="D2753" s="208"/>
    </row>
    <row r="2754" customHeight="true" spans="1:4">
      <c r="A2754"/>
      <c r="B2754" s="208"/>
      <c r="C2754" s="208"/>
      <c r="D2754" s="208"/>
    </row>
    <row r="2755" customHeight="true" spans="1:4">
      <c r="A2755"/>
      <c r="B2755" s="208"/>
      <c r="C2755" s="208"/>
      <c r="D2755" s="208"/>
    </row>
    <row r="2756" customHeight="true" spans="1:4">
      <c r="A2756"/>
      <c r="B2756" s="208"/>
      <c r="C2756" s="208"/>
      <c r="D2756" s="208"/>
    </row>
    <row r="2757" customHeight="true" spans="1:4">
      <c r="A2757"/>
      <c r="B2757" s="208"/>
      <c r="C2757" s="208"/>
      <c r="D2757" s="208"/>
    </row>
    <row r="2758" customHeight="true" spans="1:4">
      <c r="A2758"/>
      <c r="B2758" s="208"/>
      <c r="C2758" s="208"/>
      <c r="D2758" s="208"/>
    </row>
    <row r="2759" customHeight="true" spans="1:4">
      <c r="A2759"/>
      <c r="B2759" s="208"/>
      <c r="C2759" s="208"/>
      <c r="D2759" s="208"/>
    </row>
    <row r="2760" customHeight="true" spans="1:4">
      <c r="A2760"/>
      <c r="B2760" s="208"/>
      <c r="C2760" s="208"/>
      <c r="D2760" s="208"/>
    </row>
    <row r="2761" customHeight="true" spans="1:4">
      <c r="A2761"/>
      <c r="B2761" s="208"/>
      <c r="C2761" s="208"/>
      <c r="D2761" s="208"/>
    </row>
    <row r="2762" customHeight="true" spans="1:4">
      <c r="A2762"/>
      <c r="B2762" s="208"/>
      <c r="C2762" s="208"/>
      <c r="D2762" s="208"/>
    </row>
    <row r="2763" customHeight="true" spans="1:4">
      <c r="A2763"/>
      <c r="B2763" s="208"/>
      <c r="C2763" s="208"/>
      <c r="D2763" s="208"/>
    </row>
    <row r="2764" customHeight="true" spans="1:4">
      <c r="A2764"/>
      <c r="B2764" s="208"/>
      <c r="C2764" s="208"/>
      <c r="D2764" s="208"/>
    </row>
    <row r="2765" customHeight="true" spans="1:4">
      <c r="A2765"/>
      <c r="B2765" s="208"/>
      <c r="C2765" s="208"/>
      <c r="D2765" s="208"/>
    </row>
    <row r="2766" customHeight="true" spans="1:4">
      <c r="A2766"/>
      <c r="B2766" s="208"/>
      <c r="C2766" s="208"/>
      <c r="D2766" s="208"/>
    </row>
    <row r="2767" customHeight="true" spans="1:4">
      <c r="A2767"/>
      <c r="B2767" s="208"/>
      <c r="C2767" s="208"/>
      <c r="D2767" s="208"/>
    </row>
    <row r="2768" customHeight="true" spans="1:4">
      <c r="A2768"/>
      <c r="B2768" s="208"/>
      <c r="C2768" s="208"/>
      <c r="D2768" s="208"/>
    </row>
    <row r="2769" customHeight="true" spans="1:4">
      <c r="A2769"/>
      <c r="B2769" s="208"/>
      <c r="C2769" s="208"/>
      <c r="D2769" s="208"/>
    </row>
    <row r="2770" customHeight="true" spans="1:4">
      <c r="A2770"/>
      <c r="B2770" s="208"/>
      <c r="C2770" s="208"/>
      <c r="D2770" s="208"/>
    </row>
    <row r="2771" customHeight="true" spans="1:4">
      <c r="A2771"/>
      <c r="B2771" s="208"/>
      <c r="C2771" s="208"/>
      <c r="D2771" s="208"/>
    </row>
    <row r="2772" customHeight="true" spans="1:4">
      <c r="A2772"/>
      <c r="B2772" s="208"/>
      <c r="C2772" s="208"/>
      <c r="D2772" s="208"/>
    </row>
    <row r="2773" customHeight="true" spans="1:4">
      <c r="A2773"/>
      <c r="B2773" s="208"/>
      <c r="C2773" s="208"/>
      <c r="D2773" s="208"/>
    </row>
    <row r="2774" customHeight="true" spans="1:4">
      <c r="A2774"/>
      <c r="B2774" s="208"/>
      <c r="C2774" s="208"/>
      <c r="D2774" s="208"/>
    </row>
    <row r="2775" customHeight="true" spans="1:4">
      <c r="A2775"/>
      <c r="B2775" s="208"/>
      <c r="C2775" s="208"/>
      <c r="D2775" s="208"/>
    </row>
    <row r="2776" customHeight="true" spans="1:4">
      <c r="A2776"/>
      <c r="B2776" s="208"/>
      <c r="C2776" s="208"/>
      <c r="D2776" s="208"/>
    </row>
    <row r="2777" customHeight="true" spans="1:4">
      <c r="A2777"/>
      <c r="B2777" s="208"/>
      <c r="C2777" s="208"/>
      <c r="D2777" s="208"/>
    </row>
    <row r="2778" customHeight="true" spans="1:4">
      <c r="A2778"/>
      <c r="B2778" s="208"/>
      <c r="C2778" s="208"/>
      <c r="D2778" s="208"/>
    </row>
    <row r="2779" customHeight="true" spans="1:4">
      <c r="A2779"/>
      <c r="B2779" s="208"/>
      <c r="C2779" s="208"/>
      <c r="D2779" s="208"/>
    </row>
    <row r="2780" customHeight="true" spans="1:4">
      <c r="A2780"/>
      <c r="B2780" s="208"/>
      <c r="C2780" s="208"/>
      <c r="D2780" s="208"/>
    </row>
    <row r="2781" customHeight="true" spans="1:4">
      <c r="A2781"/>
      <c r="B2781" s="208"/>
      <c r="C2781" s="208"/>
      <c r="D2781" s="208"/>
    </row>
    <row r="2782" customHeight="true" spans="1:4">
      <c r="A2782"/>
      <c r="B2782" s="208"/>
      <c r="C2782" s="208"/>
      <c r="D2782" s="208"/>
    </row>
    <row r="2783" customHeight="true" spans="1:4">
      <c r="A2783"/>
      <c r="B2783" s="208"/>
      <c r="C2783" s="208"/>
      <c r="D2783" s="208"/>
    </row>
    <row r="2784" customHeight="true" spans="1:4">
      <c r="A2784"/>
      <c r="B2784" s="208"/>
      <c r="C2784" s="208"/>
      <c r="D2784" s="208"/>
    </row>
    <row r="2785" customHeight="true" spans="1:4">
      <c r="A2785"/>
      <c r="B2785" s="208"/>
      <c r="C2785" s="208"/>
      <c r="D2785" s="208"/>
    </row>
    <row r="2786" customHeight="true" spans="1:4">
      <c r="A2786"/>
      <c r="B2786" s="208"/>
      <c r="C2786" s="208"/>
      <c r="D2786" s="208"/>
    </row>
    <row r="2787" customHeight="true" spans="1:4">
      <c r="A2787"/>
      <c r="B2787" s="208"/>
      <c r="C2787" s="208"/>
      <c r="D2787" s="208"/>
    </row>
    <row r="2788" customHeight="true" spans="1:4">
      <c r="A2788"/>
      <c r="B2788" s="208"/>
      <c r="C2788" s="208"/>
      <c r="D2788" s="208"/>
    </row>
    <row r="2789" customHeight="true" spans="1:4">
      <c r="A2789"/>
      <c r="B2789" s="208"/>
      <c r="C2789" s="208"/>
      <c r="D2789" s="208"/>
    </row>
    <row r="2790" customHeight="true" spans="1:4">
      <c r="A2790"/>
      <c r="B2790" s="208"/>
      <c r="C2790" s="208"/>
      <c r="D2790" s="208"/>
    </row>
    <row r="2791" customHeight="true" spans="1:4">
      <c r="A2791"/>
      <c r="B2791" s="208"/>
      <c r="C2791" s="208"/>
      <c r="D2791" s="208"/>
    </row>
    <row r="2792" customHeight="true" spans="1:4">
      <c r="A2792"/>
      <c r="B2792" s="208"/>
      <c r="C2792" s="208"/>
      <c r="D2792" s="208"/>
    </row>
    <row r="2793" customHeight="true" spans="1:4">
      <c r="A2793"/>
      <c r="B2793" s="208"/>
      <c r="C2793" s="208"/>
      <c r="D2793" s="208"/>
    </row>
    <row r="2794" customHeight="true" spans="1:4">
      <c r="A2794"/>
      <c r="B2794" s="208"/>
      <c r="C2794" s="208"/>
      <c r="D2794" s="208"/>
    </row>
    <row r="2795" customHeight="true" spans="1:4">
      <c r="A2795"/>
      <c r="B2795" s="208"/>
      <c r="C2795" s="208"/>
      <c r="D2795" s="208"/>
    </row>
    <row r="2796" customHeight="true" spans="1:4">
      <c r="A2796"/>
      <c r="B2796" s="208"/>
      <c r="C2796" s="208"/>
      <c r="D2796" s="208"/>
    </row>
    <row r="2797" customHeight="true" spans="1:4">
      <c r="A2797"/>
      <c r="B2797" s="208"/>
      <c r="C2797" s="208"/>
      <c r="D2797" s="208"/>
    </row>
    <row r="2798" customHeight="true" spans="1:4">
      <c r="A2798"/>
      <c r="B2798" s="208"/>
      <c r="C2798" s="208"/>
      <c r="D2798" s="208"/>
    </row>
    <row r="2799" customHeight="true" spans="1:4">
      <c r="A2799"/>
      <c r="B2799" s="208"/>
      <c r="C2799" s="208"/>
      <c r="D2799" s="208"/>
    </row>
    <row r="2800" customHeight="true" spans="1:4">
      <c r="A2800"/>
      <c r="B2800" s="208"/>
      <c r="C2800" s="208"/>
      <c r="D2800" s="208"/>
    </row>
    <row r="2801" customHeight="true" spans="1:4">
      <c r="A2801"/>
      <c r="B2801" s="208"/>
      <c r="C2801" s="208"/>
      <c r="D2801" s="208"/>
    </row>
    <row r="2802" customHeight="true" spans="1:4">
      <c r="A2802"/>
      <c r="B2802" s="208"/>
      <c r="C2802" s="208"/>
      <c r="D2802" s="208"/>
    </row>
    <row r="2803" customHeight="true" spans="1:4">
      <c r="A2803"/>
      <c r="B2803" s="208"/>
      <c r="C2803" s="208"/>
      <c r="D2803" s="208"/>
    </row>
    <row r="2804" customHeight="true" spans="1:4">
      <c r="A2804"/>
      <c r="B2804" s="208"/>
      <c r="C2804" s="208"/>
      <c r="D2804" s="208"/>
    </row>
    <row r="2805" customHeight="true" spans="1:4">
      <c r="A2805"/>
      <c r="B2805" s="208"/>
      <c r="C2805" s="208"/>
      <c r="D2805" s="208"/>
    </row>
    <row r="2806" customHeight="true" spans="1:4">
      <c r="A2806"/>
      <c r="B2806" s="208"/>
      <c r="C2806" s="208"/>
      <c r="D2806" s="208"/>
    </row>
    <row r="2807" customHeight="true" spans="1:4">
      <c r="A2807"/>
      <c r="B2807" s="208"/>
      <c r="C2807" s="208"/>
      <c r="D2807" s="208"/>
    </row>
    <row r="2808" customHeight="true" spans="1:4">
      <c r="A2808"/>
      <c r="B2808" s="208"/>
      <c r="C2808" s="208"/>
      <c r="D2808" s="208"/>
    </row>
    <row r="2809" customHeight="true" spans="1:4">
      <c r="A2809"/>
      <c r="B2809" s="208"/>
      <c r="C2809" s="208"/>
      <c r="D2809" s="208"/>
    </row>
    <row r="2810" customHeight="true" spans="1:4">
      <c r="A2810"/>
      <c r="B2810" s="208"/>
      <c r="C2810" s="208"/>
      <c r="D2810" s="208"/>
    </row>
    <row r="2811" customHeight="true" spans="1:4">
      <c r="A2811"/>
      <c r="B2811" s="208"/>
      <c r="C2811" s="208"/>
      <c r="D2811" s="208"/>
    </row>
    <row r="2812" customHeight="true" spans="1:4">
      <c r="A2812"/>
      <c r="B2812" s="208"/>
      <c r="C2812" s="208"/>
      <c r="D2812" s="208"/>
    </row>
    <row r="2813" customHeight="true" spans="1:4">
      <c r="A2813"/>
      <c r="B2813" s="208"/>
      <c r="C2813" s="208"/>
      <c r="D2813" s="208"/>
    </row>
    <row r="2814" customHeight="true" spans="1:4">
      <c r="A2814"/>
      <c r="B2814" s="208"/>
      <c r="C2814" s="208"/>
      <c r="D2814" s="208"/>
    </row>
    <row r="2815" customHeight="true" spans="1:4">
      <c r="A2815"/>
      <c r="B2815" s="208"/>
      <c r="C2815" s="208"/>
      <c r="D2815" s="208"/>
    </row>
    <row r="2816" customHeight="true" spans="1:4">
      <c r="A2816"/>
      <c r="B2816" s="208"/>
      <c r="C2816" s="208"/>
      <c r="D2816" s="208"/>
    </row>
    <row r="2817" customHeight="true" spans="1:4">
      <c r="A2817"/>
      <c r="B2817" s="208"/>
      <c r="C2817" s="208"/>
      <c r="D2817" s="208"/>
    </row>
    <row r="2818" customHeight="true" spans="1:4">
      <c r="A2818"/>
      <c r="B2818" s="208"/>
      <c r="C2818" s="208"/>
      <c r="D2818" s="208"/>
    </row>
    <row r="2819" customHeight="true" spans="1:4">
      <c r="A2819"/>
      <c r="B2819" s="208"/>
      <c r="C2819" s="208"/>
      <c r="D2819" s="208"/>
    </row>
    <row r="2820" customHeight="true" spans="1:4">
      <c r="A2820"/>
      <c r="B2820" s="208"/>
      <c r="C2820" s="208"/>
      <c r="D2820" s="208"/>
    </row>
    <row r="2821" customHeight="true" spans="1:4">
      <c r="A2821"/>
      <c r="B2821" s="208"/>
      <c r="C2821" s="208"/>
      <c r="D2821" s="208"/>
    </row>
    <row r="2822" customHeight="true" spans="1:4">
      <c r="A2822"/>
      <c r="B2822" s="208"/>
      <c r="C2822" s="208"/>
      <c r="D2822" s="208"/>
    </row>
    <row r="2823" customHeight="true" spans="1:4">
      <c r="A2823"/>
      <c r="B2823" s="208"/>
      <c r="C2823" s="208"/>
      <c r="D2823" s="208"/>
    </row>
    <row r="2824" customHeight="true" spans="1:4">
      <c r="A2824"/>
      <c r="B2824" s="208"/>
      <c r="C2824" s="208"/>
      <c r="D2824" s="208"/>
    </row>
    <row r="2825" customHeight="true" spans="1:4">
      <c r="A2825"/>
      <c r="B2825" s="208"/>
      <c r="C2825" s="208"/>
      <c r="D2825" s="208"/>
    </row>
    <row r="2826" customHeight="true" spans="1:4">
      <c r="A2826"/>
      <c r="B2826" s="208"/>
      <c r="C2826" s="208"/>
      <c r="D2826" s="208"/>
    </row>
    <row r="2827" customHeight="true" spans="1:4">
      <c r="A2827"/>
      <c r="B2827" s="208"/>
      <c r="C2827" s="208"/>
      <c r="D2827" s="208"/>
    </row>
    <row r="2828" customHeight="true" spans="1:4">
      <c r="A2828"/>
      <c r="B2828" s="208"/>
      <c r="C2828" s="208"/>
      <c r="D2828" s="208"/>
    </row>
    <row r="2829" customHeight="true" spans="1:4">
      <c r="A2829"/>
      <c r="B2829" s="208"/>
      <c r="C2829" s="208"/>
      <c r="D2829" s="208"/>
    </row>
    <row r="2830" customHeight="true" spans="1:4">
      <c r="A2830"/>
      <c r="B2830" s="208"/>
      <c r="C2830" s="208"/>
      <c r="D2830" s="208"/>
    </row>
    <row r="2831" customHeight="true" spans="1:4">
      <c r="A2831"/>
      <c r="B2831" s="208"/>
      <c r="C2831" s="208"/>
      <c r="D2831" s="208"/>
    </row>
    <row r="2832" customHeight="true" spans="1:4">
      <c r="A2832"/>
      <c r="B2832" s="208"/>
      <c r="C2832" s="208"/>
      <c r="D2832" s="208"/>
    </row>
    <row r="2833" customHeight="true" spans="1:4">
      <c r="A2833"/>
      <c r="B2833" s="208"/>
      <c r="C2833" s="208"/>
      <c r="D2833" s="208"/>
    </row>
    <row r="2834" customHeight="true" spans="1:4">
      <c r="A2834"/>
      <c r="B2834" s="208"/>
      <c r="C2834" s="208"/>
      <c r="D2834" s="208"/>
    </row>
    <row r="2835" customHeight="true" spans="1:4">
      <c r="A2835"/>
      <c r="B2835" s="208"/>
      <c r="C2835" s="208"/>
      <c r="D2835" s="208"/>
    </row>
    <row r="2836" customHeight="true" spans="1:4">
      <c r="A2836"/>
      <c r="B2836" s="208"/>
      <c r="C2836" s="208"/>
      <c r="D2836" s="208"/>
    </row>
    <row r="2837" customHeight="true" spans="1:4">
      <c r="A2837"/>
      <c r="B2837" s="208"/>
      <c r="C2837" s="208"/>
      <c r="D2837" s="208"/>
    </row>
    <row r="2838" customHeight="true" spans="1:4">
      <c r="A2838"/>
      <c r="B2838" s="208"/>
      <c r="C2838" s="208"/>
      <c r="D2838" s="208"/>
    </row>
    <row r="2839" customHeight="true" spans="1:4">
      <c r="A2839"/>
      <c r="B2839" s="208"/>
      <c r="C2839" s="208"/>
      <c r="D2839" s="208"/>
    </row>
    <row r="2840" customHeight="true" spans="1:4">
      <c r="A2840"/>
      <c r="B2840" s="208"/>
      <c r="C2840" s="208"/>
      <c r="D2840" s="208"/>
    </row>
    <row r="2841" customHeight="true" spans="1:4">
      <c r="A2841"/>
      <c r="B2841" s="208"/>
      <c r="C2841" s="208"/>
      <c r="D2841" s="208"/>
    </row>
    <row r="2842" customHeight="true" spans="1:4">
      <c r="A2842"/>
      <c r="B2842" s="208"/>
      <c r="C2842" s="208"/>
      <c r="D2842" s="208"/>
    </row>
    <row r="2843" customHeight="true" spans="1:4">
      <c r="A2843"/>
      <c r="B2843" s="208"/>
      <c r="C2843" s="208"/>
      <c r="D2843" s="208"/>
    </row>
    <row r="2844" customHeight="true" spans="1:4">
      <c r="A2844"/>
      <c r="B2844" s="208"/>
      <c r="C2844" s="208"/>
      <c r="D2844" s="208"/>
    </row>
    <row r="2845" customHeight="true" spans="1:4">
      <c r="A2845"/>
      <c r="B2845" s="208"/>
      <c r="C2845" s="208"/>
      <c r="D2845" s="208"/>
    </row>
    <row r="2846" customHeight="true" spans="1:4">
      <c r="A2846"/>
      <c r="B2846" s="208"/>
      <c r="C2846" s="208"/>
      <c r="D2846" s="208"/>
    </row>
    <row r="2847" customHeight="true" spans="1:4">
      <c r="A2847"/>
      <c r="B2847" s="208"/>
      <c r="C2847" s="208"/>
      <c r="D2847" s="208"/>
    </row>
    <row r="2848" customHeight="true" spans="1:4">
      <c r="A2848"/>
      <c r="B2848" s="208"/>
      <c r="C2848" s="208"/>
      <c r="D2848" s="208"/>
    </row>
    <row r="2849" customHeight="true" spans="1:4">
      <c r="A2849"/>
      <c r="B2849" s="208"/>
      <c r="C2849" s="208"/>
      <c r="D2849" s="208"/>
    </row>
    <row r="2850" customHeight="true" spans="1:4">
      <c r="A2850"/>
      <c r="B2850" s="208"/>
      <c r="C2850" s="208"/>
      <c r="D2850" s="208"/>
    </row>
    <row r="2851" customHeight="true" spans="1:4">
      <c r="A2851"/>
      <c r="B2851" s="208"/>
      <c r="C2851" s="208"/>
      <c r="D2851" s="208"/>
    </row>
    <row r="2852" customHeight="true" spans="1:4">
      <c r="A2852"/>
      <c r="B2852" s="208"/>
      <c r="C2852" s="208"/>
      <c r="D2852" s="208"/>
    </row>
    <row r="2853" customHeight="true" spans="1:4">
      <c r="A2853"/>
      <c r="B2853" s="208"/>
      <c r="C2853" s="208"/>
      <c r="D2853" s="208"/>
    </row>
    <row r="2854" customHeight="true" spans="1:4">
      <c r="A2854"/>
      <c r="B2854" s="208"/>
      <c r="C2854" s="208"/>
      <c r="D2854" s="208"/>
    </row>
    <row r="2855" customHeight="true" spans="1:4">
      <c r="A2855"/>
      <c r="B2855" s="208"/>
      <c r="C2855" s="208"/>
      <c r="D2855" s="208"/>
    </row>
    <row r="2856" customHeight="true" spans="1:4">
      <c r="A2856"/>
      <c r="B2856" s="208"/>
      <c r="C2856" s="208"/>
      <c r="D2856" s="208"/>
    </row>
    <row r="2857" customHeight="true" spans="1:4">
      <c r="A2857"/>
      <c r="B2857" s="208"/>
      <c r="C2857" s="208"/>
      <c r="D2857" s="208"/>
    </row>
    <row r="2858" customHeight="true" spans="1:4">
      <c r="A2858"/>
      <c r="B2858" s="208"/>
      <c r="C2858" s="208"/>
      <c r="D2858" s="208"/>
    </row>
    <row r="2859" customHeight="true" spans="1:4">
      <c r="A2859"/>
      <c r="B2859" s="208"/>
      <c r="C2859" s="208"/>
      <c r="D2859" s="208"/>
    </row>
    <row r="2860" customHeight="true" spans="1:4">
      <c r="A2860"/>
      <c r="B2860" s="208"/>
      <c r="C2860" s="208"/>
      <c r="D2860" s="208"/>
    </row>
    <row r="2861" customHeight="true" spans="1:4">
      <c r="A2861"/>
      <c r="B2861" s="208"/>
      <c r="C2861" s="208"/>
      <c r="D2861" s="208"/>
    </row>
    <row r="2862" customHeight="true" spans="1:4">
      <c r="A2862"/>
      <c r="B2862" s="208"/>
      <c r="C2862" s="208"/>
      <c r="D2862" s="208"/>
    </row>
    <row r="2863" customHeight="true" spans="1:4">
      <c r="A2863"/>
      <c r="B2863" s="208"/>
      <c r="C2863" s="208"/>
      <c r="D2863" s="208"/>
    </row>
    <row r="2864" customHeight="true" spans="1:4">
      <c r="A2864"/>
      <c r="B2864" s="208"/>
      <c r="C2864" s="208"/>
      <c r="D2864" s="208"/>
    </row>
    <row r="2865" customHeight="true" spans="1:4">
      <c r="A2865"/>
      <c r="B2865" s="208"/>
      <c r="C2865" s="208"/>
      <c r="D2865" s="208"/>
    </row>
    <row r="2866" customHeight="true" spans="1:4">
      <c r="A2866"/>
      <c r="B2866" s="208"/>
      <c r="C2866" s="208"/>
      <c r="D2866" s="208"/>
    </row>
    <row r="2867" customHeight="true" spans="1:4">
      <c r="A2867"/>
      <c r="B2867" s="208"/>
      <c r="C2867" s="208"/>
      <c r="D2867" s="208"/>
    </row>
    <row r="2868" customHeight="true" spans="1:4">
      <c r="A2868"/>
      <c r="B2868" s="208"/>
      <c r="C2868" s="208"/>
      <c r="D2868" s="208"/>
    </row>
    <row r="2869" customHeight="true" spans="1:4">
      <c r="A2869"/>
      <c r="B2869" s="208"/>
      <c r="C2869" s="208"/>
      <c r="D2869" s="208"/>
    </row>
    <row r="2870" customHeight="true" spans="1:4">
      <c r="A2870"/>
      <c r="B2870" s="208"/>
      <c r="C2870" s="208"/>
      <c r="D2870" s="208"/>
    </row>
    <row r="2871" customHeight="true" spans="1:4">
      <c r="A2871"/>
      <c r="B2871" s="208"/>
      <c r="C2871" s="208"/>
      <c r="D2871" s="208"/>
    </row>
    <row r="2872" customHeight="true" spans="1:4">
      <c r="A2872"/>
      <c r="B2872" s="208"/>
      <c r="C2872" s="208"/>
      <c r="D2872" s="208"/>
    </row>
    <row r="2873" customHeight="true" spans="1:4">
      <c r="A2873"/>
      <c r="B2873" s="208"/>
      <c r="C2873" s="208"/>
      <c r="D2873" s="208"/>
    </row>
    <row r="2874" customHeight="true" spans="1:4">
      <c r="A2874"/>
      <c r="B2874" s="208"/>
      <c r="C2874" s="208"/>
      <c r="D2874" s="208"/>
    </row>
    <row r="2875" customHeight="true" spans="1:4">
      <c r="A2875"/>
      <c r="B2875" s="208"/>
      <c r="C2875" s="208"/>
      <c r="D2875" s="208"/>
    </row>
    <row r="2876" customHeight="true" spans="1:4">
      <c r="A2876"/>
      <c r="B2876" s="208"/>
      <c r="C2876" s="208"/>
      <c r="D2876" s="208"/>
    </row>
    <row r="2877" customHeight="true" spans="1:4">
      <c r="A2877"/>
      <c r="B2877" s="208"/>
      <c r="C2877" s="208"/>
      <c r="D2877" s="208"/>
    </row>
    <row r="2878" customHeight="true" spans="1:4">
      <c r="A2878"/>
      <c r="B2878" s="208"/>
      <c r="C2878" s="208"/>
      <c r="D2878" s="208"/>
    </row>
    <row r="2879" customHeight="true" spans="1:4">
      <c r="A2879"/>
      <c r="B2879" s="208"/>
      <c r="C2879" s="208"/>
      <c r="D2879" s="208"/>
    </row>
    <row r="2880" customHeight="true" spans="1:4">
      <c r="A2880"/>
      <c r="B2880" s="208"/>
      <c r="C2880" s="208"/>
      <c r="D2880" s="208"/>
    </row>
    <row r="2881" customHeight="true" spans="1:4">
      <c r="A2881"/>
      <c r="B2881" s="208"/>
      <c r="C2881" s="208"/>
      <c r="D2881" s="208"/>
    </row>
    <row r="2882" customHeight="true" spans="1:4">
      <c r="A2882"/>
      <c r="B2882" s="208"/>
      <c r="C2882" s="208"/>
      <c r="D2882" s="208"/>
    </row>
    <row r="2883" customHeight="true" spans="1:4">
      <c r="A2883"/>
      <c r="B2883" s="208"/>
      <c r="C2883" s="208"/>
      <c r="D2883" s="208"/>
    </row>
    <row r="2884" customHeight="true" spans="1:4">
      <c r="A2884"/>
      <c r="B2884" s="208"/>
      <c r="C2884" s="208"/>
      <c r="D2884" s="208"/>
    </row>
    <row r="2885" customHeight="true" spans="1:4">
      <c r="A2885"/>
      <c r="B2885" s="208"/>
      <c r="C2885" s="208"/>
      <c r="D2885" s="208"/>
    </row>
    <row r="2886" customHeight="true" spans="1:4">
      <c r="A2886"/>
      <c r="B2886" s="208"/>
      <c r="C2886" s="208"/>
      <c r="D2886" s="208"/>
    </row>
    <row r="2887" customHeight="true" spans="1:4">
      <c r="A2887"/>
      <c r="B2887" s="208"/>
      <c r="C2887" s="208"/>
      <c r="D2887" s="208"/>
    </row>
    <row r="2888" customHeight="true" spans="1:4">
      <c r="A2888"/>
      <c r="B2888" s="208"/>
      <c r="C2888" s="208"/>
      <c r="D2888" s="208"/>
    </row>
    <row r="2889" customHeight="true" spans="1:4">
      <c r="A2889"/>
      <c r="B2889" s="208"/>
      <c r="C2889" s="208"/>
      <c r="D2889" s="208"/>
    </row>
    <row r="2890" customHeight="true" spans="1:4">
      <c r="A2890"/>
      <c r="B2890" s="208"/>
      <c r="C2890" s="208"/>
      <c r="D2890" s="208"/>
    </row>
    <row r="2891" customHeight="true" spans="1:4">
      <c r="A2891"/>
      <c r="B2891" s="208"/>
      <c r="C2891" s="208"/>
      <c r="D2891" s="208"/>
    </row>
    <row r="2892" customHeight="true" spans="1:4">
      <c r="A2892"/>
      <c r="B2892" s="208"/>
      <c r="C2892" s="208"/>
      <c r="D2892" s="208"/>
    </row>
    <row r="2893" customHeight="true" spans="1:4">
      <c r="A2893"/>
      <c r="B2893" s="208"/>
      <c r="C2893" s="208"/>
      <c r="D2893" s="208"/>
    </row>
    <row r="2894" customHeight="true" spans="1:4">
      <c r="A2894"/>
      <c r="B2894" s="208"/>
      <c r="C2894" s="208"/>
      <c r="D2894" s="208"/>
    </row>
    <row r="2895" customHeight="true" spans="1:4">
      <c r="A2895"/>
      <c r="B2895" s="208"/>
      <c r="C2895" s="208"/>
      <c r="D2895" s="208"/>
    </row>
    <row r="2896" customHeight="true" spans="1:4">
      <c r="A2896"/>
      <c r="B2896" s="208"/>
      <c r="C2896" s="208"/>
      <c r="D2896" s="208"/>
    </row>
    <row r="2897" customHeight="true" spans="1:4">
      <c r="A2897"/>
      <c r="B2897" s="208"/>
      <c r="C2897" s="208"/>
      <c r="D2897" s="208"/>
    </row>
    <row r="2898" customHeight="true" spans="1:4">
      <c r="A2898"/>
      <c r="B2898" s="208"/>
      <c r="C2898" s="208"/>
      <c r="D2898" s="208"/>
    </row>
    <row r="2899" customHeight="true" spans="1:4">
      <c r="A2899"/>
      <c r="B2899" s="208"/>
      <c r="C2899" s="208"/>
      <c r="D2899" s="208"/>
    </row>
    <row r="2900" customHeight="true" spans="1:4">
      <c r="A2900"/>
      <c r="B2900" s="208"/>
      <c r="C2900" s="208"/>
      <c r="D2900" s="208"/>
    </row>
    <row r="2901" customHeight="true" spans="1:4">
      <c r="A2901"/>
      <c r="B2901" s="208"/>
      <c r="C2901" s="208"/>
      <c r="D2901" s="208"/>
    </row>
    <row r="2902" customHeight="true" spans="1:4">
      <c r="A2902"/>
      <c r="B2902" s="208"/>
      <c r="C2902" s="208"/>
      <c r="D2902" s="208"/>
    </row>
    <row r="2903" customHeight="true" spans="1:4">
      <c r="A2903"/>
      <c r="B2903" s="208"/>
      <c r="C2903" s="208"/>
      <c r="D2903" s="208"/>
    </row>
    <row r="2904" customHeight="true" spans="1:4">
      <c r="A2904"/>
      <c r="B2904" s="208"/>
      <c r="C2904" s="208"/>
      <c r="D2904" s="208"/>
    </row>
    <row r="2905" customHeight="true" spans="1:4">
      <c r="A2905"/>
      <c r="B2905" s="208"/>
      <c r="C2905" s="208"/>
      <c r="D2905" s="208"/>
    </row>
    <row r="2906" customHeight="true" spans="1:4">
      <c r="A2906"/>
      <c r="B2906" s="208"/>
      <c r="C2906" s="208"/>
      <c r="D2906" s="208"/>
    </row>
    <row r="2907" customHeight="true" spans="1:4">
      <c r="A2907"/>
      <c r="B2907" s="208"/>
      <c r="C2907" s="208"/>
      <c r="D2907" s="208"/>
    </row>
    <row r="2908" customHeight="true" spans="1:4">
      <c r="A2908"/>
      <c r="B2908" s="208"/>
      <c r="C2908" s="208"/>
      <c r="D2908" s="208"/>
    </row>
    <row r="2909" customHeight="true" spans="1:4">
      <c r="A2909"/>
      <c r="B2909" s="208"/>
      <c r="C2909" s="208"/>
      <c r="D2909" s="208"/>
    </row>
    <row r="2910" customHeight="true" spans="1:4">
      <c r="A2910"/>
      <c r="B2910" s="208"/>
      <c r="C2910" s="208"/>
      <c r="D2910" s="208"/>
    </row>
    <row r="2911" customHeight="true" spans="1:4">
      <c r="A2911"/>
      <c r="B2911" s="208"/>
      <c r="C2911" s="208"/>
      <c r="D2911" s="208"/>
    </row>
    <row r="2912" customHeight="true" spans="1:4">
      <c r="A2912"/>
      <c r="B2912" s="208"/>
      <c r="C2912" s="208"/>
      <c r="D2912" s="208"/>
    </row>
    <row r="2913" customHeight="true" spans="1:4">
      <c r="A2913"/>
      <c r="B2913" s="208"/>
      <c r="C2913" s="208"/>
      <c r="D2913" s="208"/>
    </row>
    <row r="2914" customHeight="true" spans="1:4">
      <c r="A2914"/>
      <c r="B2914" s="208"/>
      <c r="C2914" s="208"/>
      <c r="D2914" s="208"/>
    </row>
    <row r="2915" customHeight="true" spans="1:4">
      <c r="A2915"/>
      <c r="B2915" s="208"/>
      <c r="C2915" s="208"/>
      <c r="D2915" s="208"/>
    </row>
    <row r="2916" customHeight="true" spans="1:4">
      <c r="A2916"/>
      <c r="B2916" s="208"/>
      <c r="C2916" s="208"/>
      <c r="D2916" s="208"/>
    </row>
    <row r="2917" customHeight="true" spans="1:4">
      <c r="A2917"/>
      <c r="B2917" s="208"/>
      <c r="C2917" s="208"/>
      <c r="D2917" s="208"/>
    </row>
    <row r="2918" customHeight="true" spans="1:4">
      <c r="A2918"/>
      <c r="B2918" s="208"/>
      <c r="C2918" s="208"/>
      <c r="D2918" s="208"/>
    </row>
    <row r="2919" customHeight="true" spans="1:4">
      <c r="A2919"/>
      <c r="B2919" s="208"/>
      <c r="C2919" s="208"/>
      <c r="D2919" s="208"/>
    </row>
    <row r="2920" customHeight="true" spans="1:4">
      <c r="A2920"/>
      <c r="B2920" s="208"/>
      <c r="C2920" s="208"/>
      <c r="D2920" s="208"/>
    </row>
    <row r="2921" customHeight="true" spans="1:4">
      <c r="A2921"/>
      <c r="B2921" s="208"/>
      <c r="C2921" s="208"/>
      <c r="D2921" s="208"/>
    </row>
    <row r="2922" customHeight="true" spans="1:4">
      <c r="A2922"/>
      <c r="B2922" s="208"/>
      <c r="C2922" s="208"/>
      <c r="D2922" s="208"/>
    </row>
    <row r="2923" customHeight="true" spans="1:4">
      <c r="A2923"/>
      <c r="B2923" s="208"/>
      <c r="C2923" s="208"/>
      <c r="D2923" s="208"/>
    </row>
    <row r="2924" customHeight="true" spans="1:4">
      <c r="A2924"/>
      <c r="B2924" s="208"/>
      <c r="C2924" s="208"/>
      <c r="D2924" s="208"/>
    </row>
    <row r="2925" customHeight="true" spans="1:4">
      <c r="A2925"/>
      <c r="B2925" s="208"/>
      <c r="C2925" s="208"/>
      <c r="D2925" s="208"/>
    </row>
    <row r="2926" customHeight="true" spans="1:4">
      <c r="A2926"/>
      <c r="B2926" s="208"/>
      <c r="C2926" s="208"/>
      <c r="D2926" s="208"/>
    </row>
    <row r="2927" customHeight="true" spans="1:4">
      <c r="A2927"/>
      <c r="B2927" s="208"/>
      <c r="C2927" s="208"/>
      <c r="D2927" s="208"/>
    </row>
    <row r="2928" customHeight="true" spans="1:4">
      <c r="A2928"/>
      <c r="B2928" s="208"/>
      <c r="C2928" s="208"/>
      <c r="D2928" s="208"/>
    </row>
    <row r="2929" customHeight="true" spans="1:4">
      <c r="A2929"/>
      <c r="B2929" s="208"/>
      <c r="C2929" s="208"/>
      <c r="D2929" s="208"/>
    </row>
    <row r="2930" customHeight="true" spans="1:4">
      <c r="A2930"/>
      <c r="B2930" s="208"/>
      <c r="C2930" s="208"/>
      <c r="D2930" s="208"/>
    </row>
    <row r="2931" customHeight="true" spans="1:4">
      <c r="A2931"/>
      <c r="B2931" s="208"/>
      <c r="C2931" s="208"/>
      <c r="D2931" s="208"/>
    </row>
    <row r="2932" customHeight="true" spans="1:4">
      <c r="A2932"/>
      <c r="B2932" s="208"/>
      <c r="C2932" s="208"/>
      <c r="D2932" s="208"/>
    </row>
    <row r="2933" customHeight="true" spans="1:4">
      <c r="A2933"/>
      <c r="B2933" s="208"/>
      <c r="C2933" s="208"/>
      <c r="D2933" s="208"/>
    </row>
    <row r="2934" customHeight="true" spans="1:4">
      <c r="A2934"/>
      <c r="B2934" s="208"/>
      <c r="C2934" s="208"/>
      <c r="D2934" s="208"/>
    </row>
    <row r="2935" customHeight="true" spans="1:4">
      <c r="A2935"/>
      <c r="B2935" s="208"/>
      <c r="C2935" s="208"/>
      <c r="D2935" s="208"/>
    </row>
    <row r="2936" customHeight="true" spans="1:4">
      <c r="A2936"/>
      <c r="B2936" s="208"/>
      <c r="C2936" s="208"/>
      <c r="D2936" s="208"/>
    </row>
    <row r="2937" customHeight="true" spans="1:4">
      <c r="A2937"/>
      <c r="B2937" s="208"/>
      <c r="C2937" s="208"/>
      <c r="D2937" s="208"/>
    </row>
    <row r="2938" customHeight="true" spans="1:4">
      <c r="A2938"/>
      <c r="B2938" s="208"/>
      <c r="C2938" s="208"/>
      <c r="D2938" s="208"/>
    </row>
    <row r="2939" customHeight="true" spans="1:4">
      <c r="A2939"/>
      <c r="B2939" s="208"/>
      <c r="C2939" s="208"/>
      <c r="D2939" s="208"/>
    </row>
    <row r="2940" customHeight="true" spans="1:4">
      <c r="A2940"/>
      <c r="B2940" s="208"/>
      <c r="C2940" s="208"/>
      <c r="D2940" s="208"/>
    </row>
    <row r="2941" customHeight="true" spans="1:4">
      <c r="A2941"/>
      <c r="B2941" s="208"/>
      <c r="C2941" s="208"/>
      <c r="D2941" s="208"/>
    </row>
    <row r="2942" customHeight="true" spans="1:4">
      <c r="A2942"/>
      <c r="B2942" s="208"/>
      <c r="C2942" s="208"/>
      <c r="D2942" s="208"/>
    </row>
    <row r="2943" customHeight="true" spans="1:4">
      <c r="A2943"/>
      <c r="B2943" s="208"/>
      <c r="C2943" s="208"/>
      <c r="D2943" s="208"/>
    </row>
    <row r="2944" customHeight="true" spans="1:4">
      <c r="A2944"/>
      <c r="B2944" s="208"/>
      <c r="C2944" s="208"/>
      <c r="D2944" s="208"/>
    </row>
    <row r="2945" customHeight="true" spans="1:4">
      <c r="A2945"/>
      <c r="B2945" s="208"/>
      <c r="C2945" s="208"/>
      <c r="D2945" s="208"/>
    </row>
    <row r="2946" customHeight="true" spans="1:4">
      <c r="A2946"/>
      <c r="B2946" s="208"/>
      <c r="C2946" s="208"/>
      <c r="D2946" s="208"/>
    </row>
    <row r="2947" customHeight="true" spans="1:4">
      <c r="A2947"/>
      <c r="B2947" s="208"/>
      <c r="C2947" s="208"/>
      <c r="D2947" s="208"/>
    </row>
    <row r="2948" customHeight="true" spans="1:4">
      <c r="A2948"/>
      <c r="B2948" s="208"/>
      <c r="C2948" s="208"/>
      <c r="D2948" s="208"/>
    </row>
    <row r="2949" customHeight="true" spans="1:4">
      <c r="A2949"/>
      <c r="B2949" s="208"/>
      <c r="C2949" s="208"/>
      <c r="D2949" s="208"/>
    </row>
    <row r="2950" customHeight="true" spans="1:4">
      <c r="A2950"/>
      <c r="B2950" s="208"/>
      <c r="C2950" s="208"/>
      <c r="D2950" s="208"/>
    </row>
    <row r="2951" customHeight="true" spans="1:4">
      <c r="A2951"/>
      <c r="B2951" s="208"/>
      <c r="C2951" s="208"/>
      <c r="D2951" s="208"/>
    </row>
    <row r="2952" customHeight="true" spans="1:4">
      <c r="A2952"/>
      <c r="B2952" s="208"/>
      <c r="C2952" s="208"/>
      <c r="D2952" s="208"/>
    </row>
    <row r="2953" customHeight="true" spans="1:4">
      <c r="A2953"/>
      <c r="B2953" s="208"/>
      <c r="C2953" s="208"/>
      <c r="D2953" s="208"/>
    </row>
    <row r="2954" customHeight="true" spans="1:4">
      <c r="A2954"/>
      <c r="B2954" s="208"/>
      <c r="C2954" s="208"/>
      <c r="D2954" s="208"/>
    </row>
    <row r="2955" customHeight="true" spans="1:4">
      <c r="A2955"/>
      <c r="B2955" s="208"/>
      <c r="C2955" s="208"/>
      <c r="D2955" s="208"/>
    </row>
    <row r="2956" customHeight="true" spans="1:4">
      <c r="A2956"/>
      <c r="B2956" s="208"/>
      <c r="C2956" s="208"/>
      <c r="D2956" s="208"/>
    </row>
    <row r="2957" customHeight="true" spans="1:4">
      <c r="A2957"/>
      <c r="B2957" s="208"/>
      <c r="C2957" s="208"/>
      <c r="D2957" s="208"/>
    </row>
    <row r="2958" customHeight="true" spans="1:4">
      <c r="A2958"/>
      <c r="B2958" s="208"/>
      <c r="C2958" s="208"/>
      <c r="D2958" s="208"/>
    </row>
    <row r="2959" customHeight="true" spans="1:4">
      <c r="A2959"/>
      <c r="B2959" s="208"/>
      <c r="C2959" s="208"/>
      <c r="D2959" s="208"/>
    </row>
    <row r="2960" customHeight="true" spans="1:4">
      <c r="A2960"/>
      <c r="B2960" s="208"/>
      <c r="C2960" s="208"/>
      <c r="D2960" s="208"/>
    </row>
    <row r="2961" customHeight="true" spans="1:4">
      <c r="A2961"/>
      <c r="B2961" s="208"/>
      <c r="C2961" s="208"/>
      <c r="D2961" s="208"/>
    </row>
    <row r="2962" customHeight="true" spans="1:4">
      <c r="A2962"/>
      <c r="B2962" s="208"/>
      <c r="C2962" s="208"/>
      <c r="D2962" s="208"/>
    </row>
    <row r="2963" customHeight="true" spans="1:4">
      <c r="A2963"/>
      <c r="B2963" s="208"/>
      <c r="C2963" s="208"/>
      <c r="D2963" s="208"/>
    </row>
    <row r="2964" customHeight="true" spans="1:4">
      <c r="A2964"/>
      <c r="B2964" s="208"/>
      <c r="C2964" s="208"/>
      <c r="D2964" s="208"/>
    </row>
    <row r="2965" customHeight="true" spans="1:4">
      <c r="A2965"/>
      <c r="B2965" s="208"/>
      <c r="C2965" s="208"/>
      <c r="D2965" s="208"/>
    </row>
    <row r="2966" customHeight="true" spans="1:4">
      <c r="A2966"/>
      <c r="B2966" s="208"/>
      <c r="C2966" s="208"/>
      <c r="D2966" s="208"/>
    </row>
    <row r="2967" customHeight="true" spans="1:4">
      <c r="A2967"/>
      <c r="B2967" s="208"/>
      <c r="C2967" s="208"/>
      <c r="D2967" s="208"/>
    </row>
    <row r="2968" customHeight="true" spans="1:4">
      <c r="A2968"/>
      <c r="B2968" s="208"/>
      <c r="C2968" s="208"/>
      <c r="D2968" s="208"/>
    </row>
    <row r="2969" customHeight="true" spans="1:4">
      <c r="A2969"/>
      <c r="B2969" s="208"/>
      <c r="C2969" s="208"/>
      <c r="D2969" s="208"/>
    </row>
    <row r="2970" customHeight="true" spans="1:4">
      <c r="A2970"/>
      <c r="B2970" s="208"/>
      <c r="C2970" s="208"/>
      <c r="D2970" s="208"/>
    </row>
    <row r="2971" customHeight="true" spans="1:4">
      <c r="A2971"/>
      <c r="B2971" s="208"/>
      <c r="C2971" s="208"/>
      <c r="D2971" s="208"/>
    </row>
    <row r="2972" customHeight="true" spans="1:4">
      <c r="A2972"/>
      <c r="B2972" s="208"/>
      <c r="C2972" s="208"/>
      <c r="D2972" s="208"/>
    </row>
    <row r="2973" customHeight="true" spans="1:4">
      <c r="A2973"/>
      <c r="B2973" s="208"/>
      <c r="C2973" s="208"/>
      <c r="D2973" s="208"/>
    </row>
    <row r="2974" customHeight="true" spans="1:4">
      <c r="A2974"/>
      <c r="B2974" s="208"/>
      <c r="C2974" s="208"/>
      <c r="D2974" s="208"/>
    </row>
    <row r="2975" customHeight="true" spans="1:4">
      <c r="A2975"/>
      <c r="B2975" s="208"/>
      <c r="C2975" s="208"/>
      <c r="D2975" s="208"/>
    </row>
    <row r="2976" customHeight="true" spans="1:4">
      <c r="A2976"/>
      <c r="B2976" s="208"/>
      <c r="C2976" s="208"/>
      <c r="D2976" s="208"/>
    </row>
    <row r="2977" customHeight="true" spans="1:4">
      <c r="A2977"/>
      <c r="B2977" s="208"/>
      <c r="C2977" s="208"/>
      <c r="D2977" s="208"/>
    </row>
    <row r="2978" customHeight="true" spans="1:4">
      <c r="A2978"/>
      <c r="B2978" s="208"/>
      <c r="C2978" s="208"/>
      <c r="D2978" s="208"/>
    </row>
    <row r="2979" customHeight="true" spans="1:4">
      <c r="A2979"/>
      <c r="B2979" s="208"/>
      <c r="C2979" s="208"/>
      <c r="D2979" s="208"/>
    </row>
    <row r="2980" customHeight="true" spans="1:4">
      <c r="A2980"/>
      <c r="B2980" s="208"/>
      <c r="C2980" s="208"/>
      <c r="D2980" s="208"/>
    </row>
    <row r="2981" customHeight="true" spans="1:4">
      <c r="A2981"/>
      <c r="B2981" s="208"/>
      <c r="C2981" s="208"/>
      <c r="D2981" s="208"/>
    </row>
    <row r="2982" customHeight="true" spans="1:4">
      <c r="A2982"/>
      <c r="B2982" s="208"/>
      <c r="C2982" s="208"/>
      <c r="D2982" s="208"/>
    </row>
    <row r="2983" customHeight="true" spans="1:4">
      <c r="A2983"/>
      <c r="B2983" s="208"/>
      <c r="C2983" s="208"/>
      <c r="D2983" s="208"/>
    </row>
    <row r="2984" customHeight="true" spans="1:4">
      <c r="A2984"/>
      <c r="B2984" s="208"/>
      <c r="C2984" s="208"/>
      <c r="D2984" s="208"/>
    </row>
    <row r="2985" customHeight="true" spans="1:4">
      <c r="A2985"/>
      <c r="B2985" s="208"/>
      <c r="C2985" s="208"/>
      <c r="D2985" s="208"/>
    </row>
    <row r="2986" customHeight="true" spans="1:4">
      <c r="A2986"/>
      <c r="B2986" s="208"/>
      <c r="C2986" s="208"/>
      <c r="D2986" s="208"/>
    </row>
    <row r="2987" customHeight="true" spans="1:4">
      <c r="A2987"/>
      <c r="B2987" s="208"/>
      <c r="C2987" s="208"/>
      <c r="D2987" s="208"/>
    </row>
    <row r="2988" customHeight="true" spans="1:4">
      <c r="A2988"/>
      <c r="B2988" s="208"/>
      <c r="C2988" s="208"/>
      <c r="D2988" s="208"/>
    </row>
    <row r="2989" customHeight="true" spans="1:4">
      <c r="A2989"/>
      <c r="B2989" s="208"/>
      <c r="C2989" s="208"/>
      <c r="D2989" s="208"/>
    </row>
    <row r="2990" customHeight="true" spans="1:4">
      <c r="A2990"/>
      <c r="B2990" s="208"/>
      <c r="C2990" s="208"/>
      <c r="D2990" s="208"/>
    </row>
    <row r="2991" customHeight="true" spans="1:4">
      <c r="A2991"/>
      <c r="B2991" s="208"/>
      <c r="C2991" s="208"/>
      <c r="D2991" s="208"/>
    </row>
    <row r="2992" customHeight="true" spans="1:4">
      <c r="A2992"/>
      <c r="B2992" s="208"/>
      <c r="C2992" s="208"/>
      <c r="D2992" s="208"/>
    </row>
    <row r="2993" customHeight="true" spans="1:4">
      <c r="A2993"/>
      <c r="B2993" s="208"/>
      <c r="C2993" s="208"/>
      <c r="D2993" s="208"/>
    </row>
    <row r="2994" customHeight="true" spans="1:4">
      <c r="A2994"/>
      <c r="B2994" s="208"/>
      <c r="C2994" s="208"/>
      <c r="D2994" s="208"/>
    </row>
    <row r="2995" customHeight="true" spans="1:4">
      <c r="A2995"/>
      <c r="B2995" s="208"/>
      <c r="C2995" s="208"/>
      <c r="D2995" s="208"/>
    </row>
    <row r="2996" customHeight="true" spans="1:4">
      <c r="A2996"/>
      <c r="B2996" s="208"/>
      <c r="C2996" s="208"/>
      <c r="D2996" s="208"/>
    </row>
    <row r="2997" customHeight="true" spans="1:4">
      <c r="A2997"/>
      <c r="B2997" s="208"/>
      <c r="C2997" s="208"/>
      <c r="D2997" s="208"/>
    </row>
    <row r="2998" customHeight="true" spans="1:4">
      <c r="A2998"/>
      <c r="B2998" s="208"/>
      <c r="C2998" s="208"/>
      <c r="D2998" s="208"/>
    </row>
    <row r="2999" customHeight="true" spans="1:4">
      <c r="A2999"/>
      <c r="B2999" s="208"/>
      <c r="C2999" s="208"/>
      <c r="D2999" s="208"/>
    </row>
    <row r="3000" customHeight="true" spans="1:4">
      <c r="A3000"/>
      <c r="B3000" s="208"/>
      <c r="C3000" s="208"/>
      <c r="D3000" s="208"/>
    </row>
    <row r="3001" customHeight="true" spans="1:4">
      <c r="A3001"/>
      <c r="B3001" s="208"/>
      <c r="C3001" s="208"/>
      <c r="D3001" s="208"/>
    </row>
    <row r="3002" customHeight="true" spans="1:4">
      <c r="A3002"/>
      <c r="B3002" s="208"/>
      <c r="C3002" s="208"/>
      <c r="D3002" s="208"/>
    </row>
    <row r="3003" customHeight="true" spans="1:4">
      <c r="A3003"/>
      <c r="B3003" s="208"/>
      <c r="C3003" s="208"/>
      <c r="D3003" s="208"/>
    </row>
    <row r="3004" customHeight="true" spans="1:4">
      <c r="A3004"/>
      <c r="B3004" s="208"/>
      <c r="C3004" s="208"/>
      <c r="D3004" s="208"/>
    </row>
    <row r="3005" customHeight="true" spans="1:4">
      <c r="A3005"/>
      <c r="B3005" s="208"/>
      <c r="C3005" s="208"/>
      <c r="D3005" s="208"/>
    </row>
    <row r="3006" customHeight="true" spans="1:4">
      <c r="A3006"/>
      <c r="B3006" s="208"/>
      <c r="C3006" s="208"/>
      <c r="D3006" s="208"/>
    </row>
    <row r="3007" customHeight="true" spans="1:4">
      <c r="A3007"/>
      <c r="B3007" s="208"/>
      <c r="C3007" s="208"/>
      <c r="D3007" s="208"/>
    </row>
    <row r="3008" customHeight="true" spans="1:4">
      <c r="A3008"/>
      <c r="B3008" s="208"/>
      <c r="C3008" s="208"/>
      <c r="D3008" s="208"/>
    </row>
    <row r="3009" customHeight="true" spans="1:4">
      <c r="A3009"/>
      <c r="B3009" s="208"/>
      <c r="C3009" s="208"/>
      <c r="D3009" s="208"/>
    </row>
    <row r="3010" customHeight="true" spans="1:4">
      <c r="A3010"/>
      <c r="B3010" s="208"/>
      <c r="C3010" s="208"/>
      <c r="D3010" s="208"/>
    </row>
    <row r="3011" customHeight="true" spans="1:4">
      <c r="A3011"/>
      <c r="B3011" s="208"/>
      <c r="C3011" s="208"/>
      <c r="D3011" s="208"/>
    </row>
    <row r="3012" customHeight="true" spans="1:4">
      <c r="A3012"/>
      <c r="B3012" s="208"/>
      <c r="C3012" s="208"/>
      <c r="D3012" s="208"/>
    </row>
    <row r="3013" customHeight="true" spans="1:4">
      <c r="A3013"/>
      <c r="B3013" s="208"/>
      <c r="C3013" s="208"/>
      <c r="D3013" s="208"/>
    </row>
    <row r="3014" customHeight="true" spans="1:4">
      <c r="A3014"/>
      <c r="B3014" s="208"/>
      <c r="C3014" s="208"/>
      <c r="D3014" s="208"/>
    </row>
    <row r="3015" customHeight="true" spans="1:4">
      <c r="A3015"/>
      <c r="B3015" s="208"/>
      <c r="C3015" s="208"/>
      <c r="D3015" s="208"/>
    </row>
    <row r="3016" customHeight="true" spans="1:4">
      <c r="A3016"/>
      <c r="B3016" s="208"/>
      <c r="C3016" s="208"/>
      <c r="D3016" s="208"/>
    </row>
    <row r="3017" customHeight="true" spans="1:4">
      <c r="A3017"/>
      <c r="B3017" s="208"/>
      <c r="C3017" s="208"/>
      <c r="D3017" s="208"/>
    </row>
    <row r="3018" customHeight="true" spans="1:4">
      <c r="A3018"/>
      <c r="B3018" s="208"/>
      <c r="C3018" s="208"/>
      <c r="D3018" s="208"/>
    </row>
    <row r="3019" customHeight="true" spans="1:4">
      <c r="A3019"/>
      <c r="B3019" s="208"/>
      <c r="C3019" s="208"/>
      <c r="D3019" s="208"/>
    </row>
    <row r="3020" customHeight="true" spans="1:4">
      <c r="A3020"/>
      <c r="B3020" s="208"/>
      <c r="C3020" s="208"/>
      <c r="D3020" s="208"/>
    </row>
    <row r="3021" customHeight="true" spans="1:4">
      <c r="A3021"/>
      <c r="B3021" s="208"/>
      <c r="C3021" s="208"/>
      <c r="D3021" s="208"/>
    </row>
    <row r="3022" customHeight="true" spans="1:4">
      <c r="A3022"/>
      <c r="B3022" s="208"/>
      <c r="C3022" s="208"/>
      <c r="D3022" s="208"/>
    </row>
    <row r="3023" customHeight="true" spans="1:4">
      <c r="A3023"/>
      <c r="B3023" s="208"/>
      <c r="C3023" s="208"/>
      <c r="D3023" s="208"/>
    </row>
    <row r="3024" customHeight="true" spans="1:4">
      <c r="A3024"/>
      <c r="B3024" s="208"/>
      <c r="C3024" s="208"/>
      <c r="D3024" s="208"/>
    </row>
    <row r="3025" customHeight="true" spans="1:4">
      <c r="A3025"/>
      <c r="B3025" s="208"/>
      <c r="C3025" s="208"/>
      <c r="D3025" s="208"/>
    </row>
    <row r="3026" customHeight="true" spans="1:4">
      <c r="A3026"/>
      <c r="B3026" s="208"/>
      <c r="C3026" s="208"/>
      <c r="D3026" s="208"/>
    </row>
    <row r="3027" customHeight="true" spans="1:4">
      <c r="A3027"/>
      <c r="B3027" s="208"/>
      <c r="C3027" s="208"/>
      <c r="D3027" s="208"/>
    </row>
    <row r="3028" customHeight="true" spans="1:4">
      <c r="A3028"/>
      <c r="B3028" s="208"/>
      <c r="C3028" s="208"/>
      <c r="D3028" s="208"/>
    </row>
    <row r="3029" customHeight="true" spans="1:4">
      <c r="A3029"/>
      <c r="B3029" s="208"/>
      <c r="C3029" s="208"/>
      <c r="D3029" s="208"/>
    </row>
    <row r="3030" customHeight="true" spans="1:4">
      <c r="A3030"/>
      <c r="B3030" s="208"/>
      <c r="C3030" s="208"/>
      <c r="D3030" s="208"/>
    </row>
    <row r="3031" customHeight="true" spans="1:4">
      <c r="A3031"/>
      <c r="B3031" s="208"/>
      <c r="C3031" s="208"/>
      <c r="D3031" s="208"/>
    </row>
    <row r="3032" customHeight="true" spans="1:4">
      <c r="A3032"/>
      <c r="B3032" s="208"/>
      <c r="C3032" s="208"/>
      <c r="D3032" s="208"/>
    </row>
    <row r="3033" customHeight="true" spans="1:4">
      <c r="A3033"/>
      <c r="B3033" s="208"/>
      <c r="C3033" s="208"/>
      <c r="D3033" s="208"/>
    </row>
    <row r="3034" customHeight="true" spans="1:4">
      <c r="A3034"/>
      <c r="B3034" s="208"/>
      <c r="C3034" s="208"/>
      <c r="D3034" s="208"/>
    </row>
    <row r="3035" customHeight="true" spans="1:4">
      <c r="A3035"/>
      <c r="B3035" s="208"/>
      <c r="C3035" s="208"/>
      <c r="D3035" s="208"/>
    </row>
    <row r="3036" customHeight="true" spans="1:4">
      <c r="A3036"/>
      <c r="B3036" s="208"/>
      <c r="C3036" s="208"/>
      <c r="D3036" s="208"/>
    </row>
    <row r="3037" customHeight="true" spans="1:4">
      <c r="A3037"/>
      <c r="B3037" s="208"/>
      <c r="C3037" s="208"/>
      <c r="D3037" s="208"/>
    </row>
    <row r="3038" customHeight="true" spans="1:4">
      <c r="A3038"/>
      <c r="B3038" s="208"/>
      <c r="C3038" s="208"/>
      <c r="D3038" s="208"/>
    </row>
    <row r="3039" customHeight="true" spans="1:4">
      <c r="A3039"/>
      <c r="B3039" s="208"/>
      <c r="C3039" s="208"/>
      <c r="D3039" s="208"/>
    </row>
    <row r="3040" customHeight="true" spans="1:4">
      <c r="A3040"/>
      <c r="B3040" s="208"/>
      <c r="C3040" s="208"/>
      <c r="D3040" s="208"/>
    </row>
    <row r="3041" customHeight="true" spans="1:4">
      <c r="A3041"/>
      <c r="B3041" s="208"/>
      <c r="C3041" s="208"/>
      <c r="D3041" s="208"/>
    </row>
    <row r="3042" customHeight="true" spans="1:4">
      <c r="A3042"/>
      <c r="B3042" s="208"/>
      <c r="C3042" s="208"/>
      <c r="D3042" s="208"/>
    </row>
    <row r="3043" customHeight="true" spans="1:4">
      <c r="A3043"/>
      <c r="B3043" s="208"/>
      <c r="C3043" s="208"/>
      <c r="D3043" s="208"/>
    </row>
    <row r="3044" customHeight="true" spans="1:4">
      <c r="A3044"/>
      <c r="B3044" s="208"/>
      <c r="C3044" s="208"/>
      <c r="D3044" s="208"/>
    </row>
    <row r="3045" customHeight="true" spans="1:4">
      <c r="A3045"/>
      <c r="B3045" s="208"/>
      <c r="C3045" s="208"/>
      <c r="D3045" s="208"/>
    </row>
    <row r="3046" customHeight="true" spans="1:4">
      <c r="A3046"/>
      <c r="B3046" s="208"/>
      <c r="C3046" s="208"/>
      <c r="D3046" s="208"/>
    </row>
    <row r="3047" customHeight="true" spans="1:4">
      <c r="A3047"/>
      <c r="B3047" s="208"/>
      <c r="C3047" s="208"/>
      <c r="D3047" s="208"/>
    </row>
    <row r="3048" customHeight="true" spans="1:4">
      <c r="A3048"/>
      <c r="B3048" s="208"/>
      <c r="C3048" s="208"/>
      <c r="D3048" s="208"/>
    </row>
    <row r="3049" customHeight="true" spans="1:4">
      <c r="A3049"/>
      <c r="B3049" s="208"/>
      <c r="C3049" s="208"/>
      <c r="D3049" s="208"/>
    </row>
    <row r="3050" customHeight="true" spans="1:4">
      <c r="A3050"/>
      <c r="B3050" s="208"/>
      <c r="C3050" s="208"/>
      <c r="D3050" s="208"/>
    </row>
    <row r="3051" customHeight="true" spans="1:4">
      <c r="A3051"/>
      <c r="B3051" s="208"/>
      <c r="C3051" s="208"/>
      <c r="D3051" s="208"/>
    </row>
    <row r="3052" customHeight="true" spans="1:4">
      <c r="A3052"/>
      <c r="B3052" s="208"/>
      <c r="C3052" s="208"/>
      <c r="D3052" s="208"/>
    </row>
    <row r="3053" customHeight="true" spans="1:4">
      <c r="A3053"/>
      <c r="B3053" s="208"/>
      <c r="C3053" s="208"/>
      <c r="D3053" s="208"/>
    </row>
    <row r="3054" customHeight="true" spans="1:4">
      <c r="A3054"/>
      <c r="B3054" s="208"/>
      <c r="C3054" s="208"/>
      <c r="D3054" s="208"/>
    </row>
    <row r="3055" customHeight="true" spans="1:4">
      <c r="A3055"/>
      <c r="B3055" s="208"/>
      <c r="C3055" s="208"/>
      <c r="D3055" s="208"/>
    </row>
    <row r="3056" customHeight="true" spans="1:4">
      <c r="A3056"/>
      <c r="B3056" s="208"/>
      <c r="C3056" s="208"/>
      <c r="D3056" s="208"/>
    </row>
    <row r="3057" customHeight="true" spans="1:4">
      <c r="A3057"/>
      <c r="B3057" s="208"/>
      <c r="C3057" s="208"/>
      <c r="D3057" s="208"/>
    </row>
    <row r="3058" customHeight="true" spans="1:4">
      <c r="A3058"/>
      <c r="B3058" s="208"/>
      <c r="C3058" s="208"/>
      <c r="D3058" s="208"/>
    </row>
    <row r="3059" customHeight="true" spans="1:4">
      <c r="A3059"/>
      <c r="B3059" s="208"/>
      <c r="C3059" s="208"/>
      <c r="D3059" s="208"/>
    </row>
    <row r="3060" customHeight="true" spans="1:4">
      <c r="A3060"/>
      <c r="B3060" s="208"/>
      <c r="C3060" s="208"/>
      <c r="D3060" s="208"/>
    </row>
    <row r="3061" customHeight="true" spans="1:4">
      <c r="A3061"/>
      <c r="B3061" s="208"/>
      <c r="C3061" s="208"/>
      <c r="D3061" s="208"/>
    </row>
    <row r="3062" customHeight="true" spans="1:4">
      <c r="A3062"/>
      <c r="B3062" s="208"/>
      <c r="C3062" s="208"/>
      <c r="D3062" s="208"/>
    </row>
    <row r="3063" customHeight="true" spans="1:4">
      <c r="A3063"/>
      <c r="B3063" s="208"/>
      <c r="C3063" s="208"/>
      <c r="D3063" s="208"/>
    </row>
    <row r="3064" customHeight="true" spans="1:4">
      <c r="A3064"/>
      <c r="B3064" s="208"/>
      <c r="C3064" s="208"/>
      <c r="D3064" s="208"/>
    </row>
    <row r="3065" customHeight="true" spans="1:4">
      <c r="A3065"/>
      <c r="B3065" s="208"/>
      <c r="C3065" s="208"/>
      <c r="D3065" s="208"/>
    </row>
    <row r="3066" customHeight="true" spans="1:4">
      <c r="A3066"/>
      <c r="B3066" s="208"/>
      <c r="C3066" s="208"/>
      <c r="D3066" s="208"/>
    </row>
    <row r="3067" customHeight="true" spans="1:4">
      <c r="A3067"/>
      <c r="B3067" s="208"/>
      <c r="C3067" s="208"/>
      <c r="D3067" s="208"/>
    </row>
    <row r="3068" customHeight="true" spans="1:4">
      <c r="A3068"/>
      <c r="B3068" s="208"/>
      <c r="C3068" s="208"/>
      <c r="D3068" s="208"/>
    </row>
    <row r="3069" customHeight="true" spans="1:4">
      <c r="A3069"/>
      <c r="B3069" s="208"/>
      <c r="C3069" s="208"/>
      <c r="D3069" s="208"/>
    </row>
    <row r="3070" customHeight="true" spans="1:4">
      <c r="A3070"/>
      <c r="B3070" s="208"/>
      <c r="C3070" s="208"/>
      <c r="D3070" s="208"/>
    </row>
    <row r="3071" customHeight="true" spans="1:4">
      <c r="A3071"/>
      <c r="B3071" s="208"/>
      <c r="C3071" s="208"/>
      <c r="D3071" s="208"/>
    </row>
    <row r="3072" customHeight="true" spans="1:4">
      <c r="A3072"/>
      <c r="B3072" s="208"/>
      <c r="C3072" s="208"/>
      <c r="D3072" s="208"/>
    </row>
    <row r="3073" customHeight="true" spans="1:4">
      <c r="A3073"/>
      <c r="B3073" s="208"/>
      <c r="C3073" s="208"/>
      <c r="D3073" s="208"/>
    </row>
    <row r="3074" customHeight="true" spans="1:4">
      <c r="A3074"/>
      <c r="B3074" s="208"/>
      <c r="C3074" s="208"/>
      <c r="D3074" s="208"/>
    </row>
    <row r="3075" customHeight="true" spans="1:4">
      <c r="A3075"/>
      <c r="B3075" s="208"/>
      <c r="C3075" s="208"/>
      <c r="D3075" s="208"/>
    </row>
    <row r="3076" customHeight="true" spans="1:4">
      <c r="A3076"/>
      <c r="B3076" s="208"/>
      <c r="C3076" s="208"/>
      <c r="D3076" s="208"/>
    </row>
    <row r="3077" customHeight="true" spans="1:4">
      <c r="A3077"/>
      <c r="B3077" s="208"/>
      <c r="C3077" s="208"/>
      <c r="D3077" s="208"/>
    </row>
    <row r="3078" customHeight="true" spans="1:4">
      <c r="A3078"/>
      <c r="B3078" s="208"/>
      <c r="C3078" s="208"/>
      <c r="D3078" s="208"/>
    </row>
    <row r="3079" customHeight="true" spans="1:4">
      <c r="A3079"/>
      <c r="B3079" s="208"/>
      <c r="C3079" s="208"/>
      <c r="D3079" s="208"/>
    </row>
    <row r="3080" customHeight="true" spans="1:4">
      <c r="A3080"/>
      <c r="B3080" s="208"/>
      <c r="C3080" s="208"/>
      <c r="D3080" s="208"/>
    </row>
    <row r="3081" customHeight="true" spans="1:4">
      <c r="A3081"/>
      <c r="B3081" s="208"/>
      <c r="C3081" s="208"/>
      <c r="D3081" s="208"/>
    </row>
    <row r="3082" customHeight="true" spans="1:4">
      <c r="A3082"/>
      <c r="B3082" s="208"/>
      <c r="C3082" s="208"/>
      <c r="D3082" s="208"/>
    </row>
    <row r="3083" customHeight="true" spans="1:4">
      <c r="A3083"/>
      <c r="B3083" s="208"/>
      <c r="C3083" s="208"/>
      <c r="D3083" s="208"/>
    </row>
    <row r="3084" customHeight="true" spans="1:4">
      <c r="A3084"/>
      <c r="B3084" s="208"/>
      <c r="C3084" s="208"/>
      <c r="D3084" s="208"/>
    </row>
    <row r="3085" customHeight="true" spans="1:4">
      <c r="A3085"/>
      <c r="B3085" s="208"/>
      <c r="C3085" s="208"/>
      <c r="D3085" s="208"/>
    </row>
    <row r="3086" customHeight="true" spans="1:4">
      <c r="A3086"/>
      <c r="B3086" s="208"/>
      <c r="C3086" s="208"/>
      <c r="D3086" s="208"/>
    </row>
    <row r="3087" customHeight="true" spans="1:4">
      <c r="A3087"/>
      <c r="B3087" s="208"/>
      <c r="C3087" s="208"/>
      <c r="D3087" s="208"/>
    </row>
    <row r="3088" customHeight="true" spans="1:4">
      <c r="A3088"/>
      <c r="B3088" s="208"/>
      <c r="C3088" s="208"/>
      <c r="D3088" s="208"/>
    </row>
    <row r="3089" customHeight="true" spans="1:4">
      <c r="A3089"/>
      <c r="B3089" s="208"/>
      <c r="C3089" s="208"/>
      <c r="D3089" s="208"/>
    </row>
    <row r="3090" customHeight="true" spans="1:4">
      <c r="A3090"/>
      <c r="B3090" s="208"/>
      <c r="C3090" s="208"/>
      <c r="D3090" s="208"/>
    </row>
    <row r="3091" customHeight="true" spans="1:4">
      <c r="A3091"/>
      <c r="B3091" s="208"/>
      <c r="C3091" s="208"/>
      <c r="D3091" s="208"/>
    </row>
    <row r="3092" customHeight="true" spans="1:4">
      <c r="A3092"/>
      <c r="B3092" s="208"/>
      <c r="C3092" s="208"/>
      <c r="D3092" s="208"/>
    </row>
    <row r="3093" customHeight="true" spans="1:4">
      <c r="A3093"/>
      <c r="B3093" s="208"/>
      <c r="C3093" s="208"/>
      <c r="D3093" s="208"/>
    </row>
    <row r="3094" customHeight="true" spans="1:4">
      <c r="A3094"/>
      <c r="B3094" s="208"/>
      <c r="C3094" s="208"/>
      <c r="D3094" s="208"/>
    </row>
    <row r="3095" customHeight="true" spans="1:4">
      <c r="A3095"/>
      <c r="B3095" s="208"/>
      <c r="C3095" s="208"/>
      <c r="D3095" s="208"/>
    </row>
    <row r="3096" customHeight="true" spans="1:4">
      <c r="A3096"/>
      <c r="B3096" s="208"/>
      <c r="C3096" s="208"/>
      <c r="D3096" s="208"/>
    </row>
    <row r="3097" customHeight="true" spans="1:4">
      <c r="A3097"/>
      <c r="B3097" s="208"/>
      <c r="C3097" s="208"/>
      <c r="D3097" s="208"/>
    </row>
    <row r="3098" customHeight="true" spans="1:4">
      <c r="A3098"/>
      <c r="B3098" s="208"/>
      <c r="C3098" s="208"/>
      <c r="D3098" s="208"/>
    </row>
    <row r="3099" customHeight="true" spans="1:4">
      <c r="A3099"/>
      <c r="B3099" s="208"/>
      <c r="C3099" s="208"/>
      <c r="D3099" s="208"/>
    </row>
    <row r="3100" customHeight="true" spans="1:4">
      <c r="A3100"/>
      <c r="B3100" s="208"/>
      <c r="C3100" s="208"/>
      <c r="D3100" s="208"/>
    </row>
    <row r="3101" customHeight="true" spans="1:4">
      <c r="A3101"/>
      <c r="B3101" s="208"/>
      <c r="C3101" s="208"/>
      <c r="D3101" s="208"/>
    </row>
    <row r="3102" customHeight="true" spans="1:4">
      <c r="A3102"/>
      <c r="B3102" s="208"/>
      <c r="C3102" s="208"/>
      <c r="D3102" s="208"/>
    </row>
    <row r="3103" customHeight="true" spans="1:4">
      <c r="A3103"/>
      <c r="B3103" s="208"/>
      <c r="C3103" s="208"/>
      <c r="D3103" s="208"/>
    </row>
    <row r="3104" customHeight="true" spans="1:4">
      <c r="A3104"/>
      <c r="B3104" s="208"/>
      <c r="C3104" s="208"/>
      <c r="D3104" s="208"/>
    </row>
    <row r="3105" customHeight="true" spans="1:4">
      <c r="A3105"/>
      <c r="B3105" s="208"/>
      <c r="C3105" s="208"/>
      <c r="D3105" s="208"/>
    </row>
    <row r="3106" customHeight="true" spans="1:4">
      <c r="A3106"/>
      <c r="B3106" s="208"/>
      <c r="C3106" s="208"/>
      <c r="D3106" s="208"/>
    </row>
    <row r="3107" customHeight="true" spans="1:4">
      <c r="A3107"/>
      <c r="B3107" s="208"/>
      <c r="C3107" s="208"/>
      <c r="D3107" s="208"/>
    </row>
    <row r="3108" customHeight="true" spans="1:4">
      <c r="A3108"/>
      <c r="B3108" s="208"/>
      <c r="C3108" s="208"/>
      <c r="D3108" s="208"/>
    </row>
    <row r="3109" customHeight="true" spans="1:4">
      <c r="A3109"/>
      <c r="B3109" s="208"/>
      <c r="C3109" s="208"/>
      <c r="D3109" s="208"/>
    </row>
    <row r="3110" customHeight="true" spans="1:4">
      <c r="A3110"/>
      <c r="B3110" s="208"/>
      <c r="C3110" s="208"/>
      <c r="D3110" s="208"/>
    </row>
    <row r="3111" customHeight="true" spans="1:4">
      <c r="A3111"/>
      <c r="B3111" s="208"/>
      <c r="C3111" s="208"/>
      <c r="D3111" s="208"/>
    </row>
    <row r="3112" customHeight="true" spans="1:4">
      <c r="A3112"/>
      <c r="B3112" s="208"/>
      <c r="C3112" s="208"/>
      <c r="D3112" s="208"/>
    </row>
    <row r="3113" customHeight="true" spans="1:4">
      <c r="A3113"/>
      <c r="B3113" s="208"/>
      <c r="C3113" s="208"/>
      <c r="D3113" s="208"/>
    </row>
    <row r="3114" customHeight="true" spans="1:4">
      <c r="A3114"/>
      <c r="B3114" s="208"/>
      <c r="C3114" s="208"/>
      <c r="D3114" s="208"/>
    </row>
    <row r="3115" customHeight="true" spans="1:4">
      <c r="A3115"/>
      <c r="B3115" s="208"/>
      <c r="C3115" s="208"/>
      <c r="D3115" s="208"/>
    </row>
    <row r="3116" customHeight="true" spans="1:4">
      <c r="A3116"/>
      <c r="B3116" s="208"/>
      <c r="C3116" s="208"/>
      <c r="D3116" s="208"/>
    </row>
    <row r="3117" customHeight="true" spans="1:4">
      <c r="A3117"/>
      <c r="B3117" s="208"/>
      <c r="C3117" s="208"/>
      <c r="D3117" s="208"/>
    </row>
    <row r="3118" customHeight="true" spans="1:4">
      <c r="A3118"/>
      <c r="B3118" s="208"/>
      <c r="C3118" s="208"/>
      <c r="D3118" s="208"/>
    </row>
    <row r="3119" customHeight="true" spans="1:4">
      <c r="A3119"/>
      <c r="B3119" s="208"/>
      <c r="C3119" s="208"/>
      <c r="D3119" s="208"/>
    </row>
    <row r="3120" customHeight="true" spans="1:4">
      <c r="A3120"/>
      <c r="B3120" s="208"/>
      <c r="C3120" s="208"/>
      <c r="D3120" s="208"/>
    </row>
    <row r="3121" customHeight="true" spans="1:4">
      <c r="A3121"/>
      <c r="B3121" s="208"/>
      <c r="C3121" s="208"/>
      <c r="D3121" s="208"/>
    </row>
    <row r="3122" customHeight="true" spans="1:4">
      <c r="A3122"/>
      <c r="B3122" s="208"/>
      <c r="C3122" s="208"/>
      <c r="D3122" s="208"/>
    </row>
    <row r="3123" customHeight="true" spans="1:4">
      <c r="A3123"/>
      <c r="B3123" s="208"/>
      <c r="C3123" s="208"/>
      <c r="D3123" s="208"/>
    </row>
    <row r="3124" customHeight="true" spans="1:4">
      <c r="A3124"/>
      <c r="B3124" s="208"/>
      <c r="C3124" s="208"/>
      <c r="D3124" s="208"/>
    </row>
    <row r="3125" customHeight="true" spans="1:4">
      <c r="A3125"/>
      <c r="B3125" s="208"/>
      <c r="C3125" s="208"/>
      <c r="D3125" s="208"/>
    </row>
    <row r="3126" customHeight="true" spans="1:4">
      <c r="A3126"/>
      <c r="B3126" s="208"/>
      <c r="C3126" s="208"/>
      <c r="D3126" s="208"/>
    </row>
    <row r="3127" customHeight="true" spans="1:4">
      <c r="A3127"/>
      <c r="B3127" s="208"/>
      <c r="C3127" s="208"/>
      <c r="D3127" s="208"/>
    </row>
    <row r="3128" customHeight="true" spans="1:4">
      <c r="A3128"/>
      <c r="B3128" s="208"/>
      <c r="C3128" s="208"/>
      <c r="D3128" s="208"/>
    </row>
    <row r="3129" customHeight="true" spans="1:4">
      <c r="A3129"/>
      <c r="B3129" s="208"/>
      <c r="C3129" s="208"/>
      <c r="D3129" s="208"/>
    </row>
    <row r="3130" customHeight="true" spans="1:4">
      <c r="A3130"/>
      <c r="B3130" s="208"/>
      <c r="C3130" s="208"/>
      <c r="D3130" s="208"/>
    </row>
    <row r="3131" customHeight="true" spans="1:4">
      <c r="A3131"/>
      <c r="B3131" s="208"/>
      <c r="C3131" s="208"/>
      <c r="D3131" s="208"/>
    </row>
    <row r="3132" customHeight="true" spans="1:4">
      <c r="A3132"/>
      <c r="B3132" s="208"/>
      <c r="C3132" s="208"/>
      <c r="D3132" s="208"/>
    </row>
    <row r="3133" customHeight="true" spans="1:4">
      <c r="A3133"/>
      <c r="B3133" s="208"/>
      <c r="C3133" s="208"/>
      <c r="D3133" s="208"/>
    </row>
    <row r="3134" customHeight="true" spans="1:4">
      <c r="A3134"/>
      <c r="B3134" s="208"/>
      <c r="C3134" s="208"/>
      <c r="D3134" s="208"/>
    </row>
    <row r="3135" customHeight="true" spans="1:4">
      <c r="A3135"/>
      <c r="B3135" s="208"/>
      <c r="C3135" s="208"/>
      <c r="D3135" s="208"/>
    </row>
    <row r="3136" customHeight="true" spans="1:4">
      <c r="A3136"/>
      <c r="B3136" s="208"/>
      <c r="C3136" s="208"/>
      <c r="D3136" s="208"/>
    </row>
    <row r="3137" customHeight="true" spans="1:4">
      <c r="A3137"/>
      <c r="B3137" s="208"/>
      <c r="C3137" s="208"/>
      <c r="D3137" s="208"/>
    </row>
    <row r="3138" customHeight="true" spans="1:4">
      <c r="A3138"/>
      <c r="B3138" s="208"/>
      <c r="C3138" s="208"/>
      <c r="D3138" s="208"/>
    </row>
    <row r="3139" customHeight="true" spans="1:4">
      <c r="A3139"/>
      <c r="B3139" s="208"/>
      <c r="C3139" s="208"/>
      <c r="D3139" s="208"/>
    </row>
    <row r="3140" customHeight="true" spans="1:4">
      <c r="A3140"/>
      <c r="B3140" s="208"/>
      <c r="C3140" s="208"/>
      <c r="D3140" s="208"/>
    </row>
    <row r="3141" customHeight="true" spans="1:4">
      <c r="A3141"/>
      <c r="B3141" s="208"/>
      <c r="C3141" s="208"/>
      <c r="D3141" s="208"/>
    </row>
    <row r="3142" customHeight="true" spans="1:4">
      <c r="A3142"/>
      <c r="B3142" s="208"/>
      <c r="C3142" s="208"/>
      <c r="D3142" s="208"/>
    </row>
    <row r="3143" customHeight="true" spans="1:4">
      <c r="A3143"/>
      <c r="B3143" s="208"/>
      <c r="C3143" s="208"/>
      <c r="D3143" s="208"/>
    </row>
    <row r="3144" customHeight="true" spans="1:4">
      <c r="A3144"/>
      <c r="B3144" s="208"/>
      <c r="C3144" s="208"/>
      <c r="D3144" s="208"/>
    </row>
    <row r="3145" customHeight="true" spans="1:4">
      <c r="A3145"/>
      <c r="B3145" s="208"/>
      <c r="C3145" s="208"/>
      <c r="D3145" s="208"/>
    </row>
    <row r="3146" customHeight="true" spans="1:4">
      <c r="A3146"/>
      <c r="B3146" s="208"/>
      <c r="C3146" s="208"/>
      <c r="D3146" s="208"/>
    </row>
    <row r="3147" customHeight="true" spans="1:4">
      <c r="A3147"/>
      <c r="B3147" s="208"/>
      <c r="C3147" s="208"/>
      <c r="D3147" s="208"/>
    </row>
    <row r="3148" customHeight="true" spans="1:4">
      <c r="A3148"/>
      <c r="B3148" s="208"/>
      <c r="C3148" s="208"/>
      <c r="D3148" s="208"/>
    </row>
    <row r="3149" customHeight="true" spans="1:4">
      <c r="A3149"/>
      <c r="B3149" s="208"/>
      <c r="C3149" s="208"/>
      <c r="D3149" s="208"/>
    </row>
    <row r="3150" customHeight="true" spans="1:4">
      <c r="A3150"/>
      <c r="B3150" s="208"/>
      <c r="C3150" s="208"/>
      <c r="D3150" s="208"/>
    </row>
    <row r="3151" customHeight="true" spans="1:4">
      <c r="A3151"/>
      <c r="B3151" s="208"/>
      <c r="C3151" s="208"/>
      <c r="D3151" s="208"/>
    </row>
    <row r="3152" customHeight="true" spans="1:4">
      <c r="A3152"/>
      <c r="B3152" s="208"/>
      <c r="C3152" s="208"/>
      <c r="D3152" s="208"/>
    </row>
    <row r="3153" customHeight="true" spans="1:4">
      <c r="A3153"/>
      <c r="B3153" s="208"/>
      <c r="C3153" s="208"/>
      <c r="D3153" s="208"/>
    </row>
    <row r="3154" customHeight="true" spans="1:4">
      <c r="A3154"/>
      <c r="B3154" s="208"/>
      <c r="C3154" s="208"/>
      <c r="D3154" s="208"/>
    </row>
    <row r="3155" customHeight="true" spans="1:4">
      <c r="A3155"/>
      <c r="B3155" s="208"/>
      <c r="C3155" s="208"/>
      <c r="D3155" s="208"/>
    </row>
    <row r="3156" customHeight="true" spans="1:4">
      <c r="A3156"/>
      <c r="B3156" s="208"/>
      <c r="C3156" s="208"/>
      <c r="D3156" s="208"/>
    </row>
    <row r="3157" customHeight="true" spans="1:4">
      <c r="A3157"/>
      <c r="B3157" s="208"/>
      <c r="C3157" s="208"/>
      <c r="D3157" s="208"/>
    </row>
    <row r="3158" customHeight="true" spans="1:4">
      <c r="A3158"/>
      <c r="B3158" s="208"/>
      <c r="C3158" s="208"/>
      <c r="D3158" s="208"/>
    </row>
    <row r="3159" customHeight="true" spans="1:4">
      <c r="A3159"/>
      <c r="B3159" s="208"/>
      <c r="C3159" s="208"/>
      <c r="D3159" s="208"/>
    </row>
    <row r="3160" customHeight="true" spans="1:4">
      <c r="A3160"/>
      <c r="B3160" s="208"/>
      <c r="C3160" s="208"/>
      <c r="D3160" s="208"/>
    </row>
    <row r="3161" customHeight="true" spans="1:4">
      <c r="A3161"/>
      <c r="B3161" s="208"/>
      <c r="C3161" s="208"/>
      <c r="D3161" s="208"/>
    </row>
    <row r="3162" customHeight="true" spans="1:4">
      <c r="A3162"/>
      <c r="B3162" s="208"/>
      <c r="C3162" s="208"/>
      <c r="D3162" s="208"/>
    </row>
    <row r="3163" customHeight="true" spans="1:4">
      <c r="A3163"/>
      <c r="B3163" s="208"/>
      <c r="C3163" s="208"/>
      <c r="D3163" s="208"/>
    </row>
    <row r="3164" customHeight="true" spans="1:4">
      <c r="A3164"/>
      <c r="B3164" s="208"/>
      <c r="C3164" s="208"/>
      <c r="D3164" s="208"/>
    </row>
    <row r="3165" customHeight="true" spans="1:4">
      <c r="A3165"/>
      <c r="B3165" s="208"/>
      <c r="C3165" s="208"/>
      <c r="D3165" s="208"/>
    </row>
    <row r="3166" customHeight="true" spans="1:4">
      <c r="A3166"/>
      <c r="B3166" s="208"/>
      <c r="C3166" s="208"/>
      <c r="D3166" s="208"/>
    </row>
    <row r="3167" customHeight="true" spans="1:4">
      <c r="A3167"/>
      <c r="B3167" s="208"/>
      <c r="C3167" s="208"/>
      <c r="D3167" s="208"/>
    </row>
    <row r="3168" customHeight="true" spans="1:4">
      <c r="A3168"/>
      <c r="B3168" s="208"/>
      <c r="C3168" s="208"/>
      <c r="D3168" s="208"/>
    </row>
    <row r="3169" customHeight="true" spans="1:4">
      <c r="A3169"/>
      <c r="B3169" s="208"/>
      <c r="C3169" s="208"/>
      <c r="D3169" s="208"/>
    </row>
    <row r="3170" customHeight="true" spans="1:4">
      <c r="A3170"/>
      <c r="B3170" s="208"/>
      <c r="C3170" s="208"/>
      <c r="D3170" s="208"/>
    </row>
    <row r="3171" customHeight="true" spans="1:4">
      <c r="A3171"/>
      <c r="B3171" s="208"/>
      <c r="C3171" s="208"/>
      <c r="D3171" s="208"/>
    </row>
    <row r="3172" customHeight="true" spans="1:4">
      <c r="A3172"/>
      <c r="B3172" s="208"/>
      <c r="C3172" s="208"/>
      <c r="D3172" s="208"/>
    </row>
    <row r="3173" customHeight="true" spans="1:4">
      <c r="A3173"/>
      <c r="B3173" s="208"/>
      <c r="C3173" s="208"/>
      <c r="D3173" s="208"/>
    </row>
    <row r="3174" customHeight="true" spans="1:4">
      <c r="A3174"/>
      <c r="B3174" s="208"/>
      <c r="C3174" s="208"/>
      <c r="D3174" s="208"/>
    </row>
    <row r="3175" customHeight="true" spans="1:4">
      <c r="A3175"/>
      <c r="B3175" s="208"/>
      <c r="C3175" s="208"/>
      <c r="D3175" s="208"/>
    </row>
    <row r="3176" customHeight="true" spans="1:4">
      <c r="A3176"/>
      <c r="B3176" s="208"/>
      <c r="C3176" s="208"/>
      <c r="D3176" s="208"/>
    </row>
    <row r="3177" customHeight="true" spans="1:4">
      <c r="A3177"/>
      <c r="B3177" s="208"/>
      <c r="C3177" s="208"/>
      <c r="D3177" s="208"/>
    </row>
    <row r="3178" customHeight="true" spans="1:4">
      <c r="A3178"/>
      <c r="B3178" s="208"/>
      <c r="C3178" s="208"/>
      <c r="D3178" s="208"/>
    </row>
    <row r="3179" customHeight="true" spans="1:4">
      <c r="A3179"/>
      <c r="B3179" s="208"/>
      <c r="C3179" s="208"/>
      <c r="D3179" s="208"/>
    </row>
    <row r="3180" customHeight="true" spans="1:4">
      <c r="A3180"/>
      <c r="B3180" s="208"/>
      <c r="C3180" s="208"/>
      <c r="D3180" s="208"/>
    </row>
    <row r="3181" customHeight="true" spans="1:4">
      <c r="A3181"/>
      <c r="B3181" s="208"/>
      <c r="C3181" s="208"/>
      <c r="D3181" s="208"/>
    </row>
    <row r="3182" customHeight="true" spans="1:4">
      <c r="A3182"/>
      <c r="B3182" s="208"/>
      <c r="C3182" s="208"/>
      <c r="D3182" s="208"/>
    </row>
    <row r="3183" customHeight="true" spans="1:4">
      <c r="A3183"/>
      <c r="B3183" s="208"/>
      <c r="C3183" s="208"/>
      <c r="D3183" s="208"/>
    </row>
    <row r="3184" customHeight="true" spans="1:4">
      <c r="A3184"/>
      <c r="B3184" s="208"/>
      <c r="C3184" s="208"/>
      <c r="D3184" s="208"/>
    </row>
    <row r="3185" customHeight="true" spans="1:4">
      <c r="A3185"/>
      <c r="B3185" s="208"/>
      <c r="C3185" s="208"/>
      <c r="D3185" s="208"/>
    </row>
    <row r="3186" customHeight="true" spans="1:4">
      <c r="A3186"/>
      <c r="B3186" s="208"/>
      <c r="C3186" s="208"/>
      <c r="D3186" s="208"/>
    </row>
    <row r="3187" customHeight="true" spans="1:4">
      <c r="A3187"/>
      <c r="B3187" s="208"/>
      <c r="C3187" s="208"/>
      <c r="D3187" s="208"/>
    </row>
    <row r="3188" customHeight="true" spans="1:4">
      <c r="A3188"/>
      <c r="B3188" s="208"/>
      <c r="C3188" s="208"/>
      <c r="D3188" s="208"/>
    </row>
    <row r="3189" customHeight="true" spans="1:4">
      <c r="A3189"/>
      <c r="B3189" s="208"/>
      <c r="C3189" s="208"/>
      <c r="D3189" s="208"/>
    </row>
    <row r="3190" customHeight="true" spans="1:4">
      <c r="A3190"/>
      <c r="B3190" s="208"/>
      <c r="C3190" s="208"/>
      <c r="D3190" s="208"/>
    </row>
    <row r="3191" customHeight="true" spans="1:4">
      <c r="A3191"/>
      <c r="B3191" s="208"/>
      <c r="C3191" s="208"/>
      <c r="D3191" s="208"/>
    </row>
    <row r="3192" customHeight="true" spans="1:4">
      <c r="A3192"/>
      <c r="B3192" s="208"/>
      <c r="C3192" s="208"/>
      <c r="D3192" s="208"/>
    </row>
    <row r="3193" customHeight="true" spans="1:4">
      <c r="A3193"/>
      <c r="B3193" s="208"/>
      <c r="C3193" s="208"/>
      <c r="D3193" s="208"/>
    </row>
    <row r="3194" customHeight="true" spans="1:4">
      <c r="A3194"/>
      <c r="B3194" s="208"/>
      <c r="C3194" s="208"/>
      <c r="D3194" s="208"/>
    </row>
    <row r="3195" customHeight="true" spans="1:4">
      <c r="A3195"/>
      <c r="B3195" s="208"/>
      <c r="C3195" s="208"/>
      <c r="D3195" s="208"/>
    </row>
    <row r="3196" customHeight="true" spans="1:4">
      <c r="A3196"/>
      <c r="B3196" s="208"/>
      <c r="C3196" s="208"/>
      <c r="D3196" s="208"/>
    </row>
    <row r="3197" customHeight="true" spans="1:4">
      <c r="A3197"/>
      <c r="B3197" s="208"/>
      <c r="C3197" s="208"/>
      <c r="D3197" s="208"/>
    </row>
    <row r="3198" customHeight="true" spans="1:4">
      <c r="A3198"/>
      <c r="B3198" s="208"/>
      <c r="C3198" s="208"/>
      <c r="D3198" s="208"/>
    </row>
    <row r="3199" customHeight="true" spans="1:4">
      <c r="A3199"/>
      <c r="B3199" s="208"/>
      <c r="C3199" s="208"/>
      <c r="D3199" s="208"/>
    </row>
    <row r="3200" customHeight="true" spans="1:4">
      <c r="A3200"/>
      <c r="B3200" s="208"/>
      <c r="C3200" s="208"/>
      <c r="D3200" s="208"/>
    </row>
    <row r="3201" customHeight="true" spans="1:4">
      <c r="A3201"/>
      <c r="B3201" s="208"/>
      <c r="C3201" s="208"/>
      <c r="D3201" s="208"/>
    </row>
    <row r="3202" customHeight="true" spans="1:4">
      <c r="A3202"/>
      <c r="B3202" s="208"/>
      <c r="C3202" s="208"/>
      <c r="D3202" s="208"/>
    </row>
    <row r="3203" customHeight="true" spans="1:4">
      <c r="A3203"/>
      <c r="B3203" s="208"/>
      <c r="C3203" s="208"/>
      <c r="D3203" s="208"/>
    </row>
    <row r="3204" customHeight="true" spans="1:4">
      <c r="A3204"/>
      <c r="B3204" s="208"/>
      <c r="C3204" s="208"/>
      <c r="D3204" s="208"/>
    </row>
    <row r="3205" customHeight="true" spans="1:4">
      <c r="A3205"/>
      <c r="B3205" s="208"/>
      <c r="C3205" s="208"/>
      <c r="D3205" s="208"/>
    </row>
    <row r="3206" customHeight="true" spans="1:4">
      <c r="A3206"/>
      <c r="B3206" s="208"/>
      <c r="C3206" s="208"/>
      <c r="D3206" s="208"/>
    </row>
    <row r="3207" customHeight="true" spans="1:4">
      <c r="A3207"/>
      <c r="B3207" s="208"/>
      <c r="C3207" s="208"/>
      <c r="D3207" s="208"/>
    </row>
    <row r="3208" customHeight="true" spans="1:4">
      <c r="A3208"/>
      <c r="B3208" s="208"/>
      <c r="C3208" s="208"/>
      <c r="D3208" s="208"/>
    </row>
    <row r="3209" customHeight="true" spans="1:4">
      <c r="A3209"/>
      <c r="B3209" s="208"/>
      <c r="C3209" s="208"/>
      <c r="D3209" s="208"/>
    </row>
    <row r="3210" customHeight="true" spans="1:4">
      <c r="A3210"/>
      <c r="B3210" s="208"/>
      <c r="C3210" s="208"/>
      <c r="D3210" s="208"/>
    </row>
    <row r="3211" customHeight="true" spans="1:4">
      <c r="A3211"/>
      <c r="B3211" s="208"/>
      <c r="C3211" s="208"/>
      <c r="D3211" s="208"/>
    </row>
    <row r="3212" customHeight="true" spans="1:4">
      <c r="A3212"/>
      <c r="B3212" s="208"/>
      <c r="C3212" s="208"/>
      <c r="D3212" s="208"/>
    </row>
    <row r="3213" customHeight="true" spans="1:4">
      <c r="A3213"/>
      <c r="B3213" s="208"/>
      <c r="C3213" s="208"/>
      <c r="D3213" s="208"/>
    </row>
    <row r="3214" customHeight="true" spans="1:4">
      <c r="A3214"/>
      <c r="B3214" s="208"/>
      <c r="C3214" s="208"/>
      <c r="D3214" s="208"/>
    </row>
    <row r="3215" customHeight="true" spans="1:4">
      <c r="A3215"/>
      <c r="B3215" s="208"/>
      <c r="C3215" s="208"/>
      <c r="D3215" s="208"/>
    </row>
    <row r="3216" customHeight="true" spans="1:4">
      <c r="A3216"/>
      <c r="B3216" s="208"/>
      <c r="C3216" s="208"/>
      <c r="D3216" s="208"/>
    </row>
    <row r="3217" customHeight="true" spans="1:4">
      <c r="A3217"/>
      <c r="B3217" s="208"/>
      <c r="C3217" s="208"/>
      <c r="D3217" s="208"/>
    </row>
    <row r="3218" customHeight="true" spans="1:4">
      <c r="A3218"/>
      <c r="B3218" s="208"/>
      <c r="C3218" s="208"/>
      <c r="D3218" s="208"/>
    </row>
    <row r="3219" customHeight="true" spans="1:4">
      <c r="A3219"/>
      <c r="B3219" s="208"/>
      <c r="C3219" s="208"/>
      <c r="D3219" s="208"/>
    </row>
    <row r="3220" customHeight="true" spans="1:4">
      <c r="A3220"/>
      <c r="B3220" s="208"/>
      <c r="C3220" s="208"/>
      <c r="D3220" s="208"/>
    </row>
    <row r="3221" customHeight="true" spans="1:4">
      <c r="A3221"/>
      <c r="B3221" s="208"/>
      <c r="C3221" s="208"/>
      <c r="D3221" s="208"/>
    </row>
    <row r="3222" customHeight="true" spans="1:4">
      <c r="A3222"/>
      <c r="B3222" s="208"/>
      <c r="C3222" s="208"/>
      <c r="D3222" s="208"/>
    </row>
    <row r="3223" customHeight="true" spans="1:4">
      <c r="A3223"/>
      <c r="B3223" s="208"/>
      <c r="C3223" s="208"/>
      <c r="D3223" s="208"/>
    </row>
    <row r="3224" customHeight="true" spans="1:4">
      <c r="A3224"/>
      <c r="B3224" s="208"/>
      <c r="C3224" s="208"/>
      <c r="D3224" s="208"/>
    </row>
    <row r="3225" customHeight="true" spans="1:4">
      <c r="A3225"/>
      <c r="B3225" s="208"/>
      <c r="C3225" s="208"/>
      <c r="D3225" s="208"/>
    </row>
    <row r="3226" customHeight="true" spans="1:4">
      <c r="A3226"/>
      <c r="B3226" s="208"/>
      <c r="C3226" s="208"/>
      <c r="D3226" s="208"/>
    </row>
    <row r="3227" customHeight="true" spans="1:4">
      <c r="A3227"/>
      <c r="B3227" s="208"/>
      <c r="C3227" s="208"/>
      <c r="D3227" s="208"/>
    </row>
    <row r="3228" customHeight="true" spans="1:4">
      <c r="A3228"/>
      <c r="B3228" s="208"/>
      <c r="C3228" s="208"/>
      <c r="D3228" s="208"/>
    </row>
    <row r="3229" customHeight="true" spans="1:4">
      <c r="A3229"/>
      <c r="B3229" s="208"/>
      <c r="C3229" s="208"/>
      <c r="D3229" s="208"/>
    </row>
    <row r="3230" customHeight="true" spans="1:4">
      <c r="A3230"/>
      <c r="B3230" s="208"/>
      <c r="C3230" s="208"/>
      <c r="D3230" s="208"/>
    </row>
    <row r="3231" customHeight="true" spans="1:4">
      <c r="A3231"/>
      <c r="B3231" s="208"/>
      <c r="C3231" s="208"/>
      <c r="D3231" s="208"/>
    </row>
    <row r="3232" customHeight="true" spans="1:4">
      <c r="A3232"/>
      <c r="B3232" s="208"/>
      <c r="C3232" s="208"/>
      <c r="D3232" s="208"/>
    </row>
    <row r="3233" customHeight="true" spans="1:4">
      <c r="A3233"/>
      <c r="B3233" s="208"/>
      <c r="C3233" s="208"/>
      <c r="D3233" s="208"/>
    </row>
    <row r="3234" customHeight="true" spans="1:4">
      <c r="A3234"/>
      <c r="B3234" s="208"/>
      <c r="C3234" s="208"/>
      <c r="D3234" s="208"/>
    </row>
    <row r="3235" customHeight="true" spans="1:4">
      <c r="A3235"/>
      <c r="B3235" s="208"/>
      <c r="C3235" s="208"/>
      <c r="D3235" s="208"/>
    </row>
    <row r="3236" customHeight="true" spans="1:4">
      <c r="A3236"/>
      <c r="B3236" s="208"/>
      <c r="C3236" s="208"/>
      <c r="D3236" s="208"/>
    </row>
    <row r="3237" customHeight="true" spans="1:4">
      <c r="A3237"/>
      <c r="B3237" s="208"/>
      <c r="C3237" s="208"/>
      <c r="D3237" s="208"/>
    </row>
    <row r="3238" customHeight="true" spans="1:4">
      <c r="A3238"/>
      <c r="B3238" s="208"/>
      <c r="C3238" s="208"/>
      <c r="D3238" s="208"/>
    </row>
    <row r="3239" customHeight="true" spans="1:4">
      <c r="A3239"/>
      <c r="B3239" s="208"/>
      <c r="C3239" s="208"/>
      <c r="D3239" s="208"/>
    </row>
    <row r="3240" customHeight="true" spans="1:4">
      <c r="A3240"/>
      <c r="B3240" s="208"/>
      <c r="C3240" s="208"/>
      <c r="D3240" s="208"/>
    </row>
    <row r="3241" customHeight="true" spans="1:4">
      <c r="A3241"/>
      <c r="B3241" s="208"/>
      <c r="C3241" s="208"/>
      <c r="D3241" s="208"/>
    </row>
    <row r="3242" customHeight="true" spans="1:4">
      <c r="A3242"/>
      <c r="B3242" s="208"/>
      <c r="C3242" s="208"/>
      <c r="D3242" s="208"/>
    </row>
    <row r="3243" customHeight="true" spans="1:4">
      <c r="A3243"/>
      <c r="B3243" s="208"/>
      <c r="C3243" s="208"/>
      <c r="D3243" s="208"/>
    </row>
    <row r="3244" customHeight="true" spans="1:4">
      <c r="A3244"/>
      <c r="B3244" s="208"/>
      <c r="C3244" s="208"/>
      <c r="D3244" s="208"/>
    </row>
    <row r="3245" customHeight="true" spans="1:4">
      <c r="A3245"/>
      <c r="B3245" s="208"/>
      <c r="C3245" s="208"/>
      <c r="D3245" s="208"/>
    </row>
    <row r="3246" customHeight="true" spans="1:4">
      <c r="A3246"/>
      <c r="B3246" s="208"/>
      <c r="C3246" s="208"/>
      <c r="D3246" s="208"/>
    </row>
    <row r="3247" customHeight="true" spans="1:4">
      <c r="A3247"/>
      <c r="B3247" s="208"/>
      <c r="C3247" s="208"/>
      <c r="D3247" s="208"/>
    </row>
    <row r="3248" customHeight="true" spans="1:4">
      <c r="A3248"/>
      <c r="B3248" s="208"/>
      <c r="C3248" s="208"/>
      <c r="D3248" s="208"/>
    </row>
    <row r="3249" customHeight="true" spans="1:4">
      <c r="A3249"/>
      <c r="B3249" s="208"/>
      <c r="C3249" s="208"/>
      <c r="D3249" s="208"/>
    </row>
    <row r="3250" customHeight="true" spans="1:4">
      <c r="A3250"/>
      <c r="B3250" s="208"/>
      <c r="C3250" s="208"/>
      <c r="D3250" s="208"/>
    </row>
    <row r="3251" customHeight="true" spans="1:4">
      <c r="A3251"/>
      <c r="B3251" s="208"/>
      <c r="C3251" s="208"/>
      <c r="D3251" s="208"/>
    </row>
    <row r="3252" customHeight="true" spans="1:4">
      <c r="A3252"/>
      <c r="B3252" s="208"/>
      <c r="C3252" s="208"/>
      <c r="D3252" s="208"/>
    </row>
    <row r="3253" customHeight="true" spans="1:4">
      <c r="A3253"/>
      <c r="B3253" s="208"/>
      <c r="C3253" s="208"/>
      <c r="D3253" s="208"/>
    </row>
    <row r="3254" customHeight="true" spans="1:4">
      <c r="A3254"/>
      <c r="B3254" s="208"/>
      <c r="C3254" s="208"/>
      <c r="D3254" s="208"/>
    </row>
    <row r="3255" customHeight="true" spans="1:4">
      <c r="A3255"/>
      <c r="B3255" s="208"/>
      <c r="C3255" s="208"/>
      <c r="D3255" s="208"/>
    </row>
    <row r="3256" customHeight="true" spans="1:4">
      <c r="A3256"/>
      <c r="B3256" s="208"/>
      <c r="C3256" s="208"/>
      <c r="D3256" s="208"/>
    </row>
    <row r="3257" customHeight="true" spans="1:4">
      <c r="A3257"/>
      <c r="B3257" s="208"/>
      <c r="C3257" s="208"/>
      <c r="D3257" s="208"/>
    </row>
    <row r="3258" customHeight="true" spans="1:4">
      <c r="A3258"/>
      <c r="B3258" s="208"/>
      <c r="C3258" s="208"/>
      <c r="D3258" s="208"/>
    </row>
    <row r="3259" customHeight="true" spans="1:4">
      <c r="A3259"/>
      <c r="B3259" s="208"/>
      <c r="C3259" s="208"/>
      <c r="D3259" s="208"/>
    </row>
    <row r="3260" customHeight="true" spans="1:4">
      <c r="A3260"/>
      <c r="B3260" s="208"/>
      <c r="C3260" s="208"/>
      <c r="D3260" s="208"/>
    </row>
    <row r="3261" customHeight="true" spans="1:4">
      <c r="A3261"/>
      <c r="B3261" s="208"/>
      <c r="C3261" s="208"/>
      <c r="D3261" s="208"/>
    </row>
    <row r="3262" customHeight="true" spans="1:4">
      <c r="A3262"/>
      <c r="B3262" s="208"/>
      <c r="C3262" s="208"/>
      <c r="D3262" s="208"/>
    </row>
    <row r="3263" customHeight="true" spans="1:4">
      <c r="A3263"/>
      <c r="B3263" s="208"/>
      <c r="C3263" s="208"/>
      <c r="D3263" s="208"/>
    </row>
    <row r="3264" customHeight="true" spans="1:4">
      <c r="A3264"/>
      <c r="B3264" s="208"/>
      <c r="C3264" s="208"/>
      <c r="D3264" s="208"/>
    </row>
    <row r="3265" customHeight="true" spans="1:4">
      <c r="A3265"/>
      <c r="B3265" s="208"/>
      <c r="C3265" s="208"/>
      <c r="D3265" s="208"/>
    </row>
    <row r="3266" customHeight="true" spans="1:4">
      <c r="A3266"/>
      <c r="B3266" s="208"/>
      <c r="C3266" s="208"/>
      <c r="D3266" s="208"/>
    </row>
    <row r="3267" customHeight="true" spans="1:4">
      <c r="A3267"/>
      <c r="B3267" s="208"/>
      <c r="C3267" s="208"/>
      <c r="D3267" s="208"/>
    </row>
    <row r="3268" customHeight="true" spans="1:4">
      <c r="A3268"/>
      <c r="B3268" s="208"/>
      <c r="C3268" s="208"/>
      <c r="D3268" s="208"/>
    </row>
    <row r="3269" customHeight="true" spans="1:4">
      <c r="A3269"/>
      <c r="B3269" s="208"/>
      <c r="C3269" s="208"/>
      <c r="D3269" s="208"/>
    </row>
    <row r="3270" customHeight="true" spans="1:4">
      <c r="A3270"/>
      <c r="B3270" s="208"/>
      <c r="C3270" s="208"/>
      <c r="D3270" s="208"/>
    </row>
    <row r="3271" customHeight="true" spans="1:4">
      <c r="A3271"/>
      <c r="B3271" s="208"/>
      <c r="C3271" s="208"/>
      <c r="D3271" s="208"/>
    </row>
    <row r="3272" customHeight="true" spans="1:4">
      <c r="A3272"/>
      <c r="B3272" s="208"/>
      <c r="C3272" s="208"/>
      <c r="D3272" s="208"/>
    </row>
    <row r="3273" customHeight="true" spans="1:4">
      <c r="A3273"/>
      <c r="B3273" s="208"/>
      <c r="C3273" s="208"/>
      <c r="D3273" s="208"/>
    </row>
    <row r="3274" customHeight="true" spans="1:4">
      <c r="A3274"/>
      <c r="B3274" s="208"/>
      <c r="C3274" s="208"/>
      <c r="D3274" s="208"/>
    </row>
    <row r="3275" customHeight="true" spans="1:4">
      <c r="A3275"/>
      <c r="B3275" s="208"/>
      <c r="C3275" s="208"/>
      <c r="D3275" s="208"/>
    </row>
    <row r="3276" customHeight="true" spans="1:4">
      <c r="A3276"/>
      <c r="B3276" s="208"/>
      <c r="C3276" s="208"/>
      <c r="D3276" s="208"/>
    </row>
    <row r="3277" customHeight="true" spans="1:4">
      <c r="A3277"/>
      <c r="B3277" s="208"/>
      <c r="C3277" s="208"/>
      <c r="D3277" s="208"/>
    </row>
    <row r="3278" customHeight="true" spans="1:4">
      <c r="A3278"/>
      <c r="B3278" s="208"/>
      <c r="C3278" s="208"/>
      <c r="D3278" s="208"/>
    </row>
    <row r="3279" customHeight="true" spans="1:4">
      <c r="A3279"/>
      <c r="B3279" s="208"/>
      <c r="C3279" s="208"/>
      <c r="D3279" s="208"/>
    </row>
    <row r="3280" customHeight="true" spans="1:4">
      <c r="A3280"/>
      <c r="B3280" s="208"/>
      <c r="C3280" s="208"/>
      <c r="D3280" s="208"/>
    </row>
    <row r="3281" customHeight="true" spans="1:4">
      <c r="A3281"/>
      <c r="B3281" s="208"/>
      <c r="C3281" s="208"/>
      <c r="D3281" s="208"/>
    </row>
    <row r="3282" customHeight="true" spans="1:4">
      <c r="A3282"/>
      <c r="B3282" s="208"/>
      <c r="C3282" s="208"/>
      <c r="D3282" s="208"/>
    </row>
    <row r="3283" customHeight="true" spans="1:4">
      <c r="A3283"/>
      <c r="B3283" s="208"/>
      <c r="C3283" s="208"/>
      <c r="D3283" s="208"/>
    </row>
    <row r="3284" customHeight="true" spans="1:4">
      <c r="A3284"/>
      <c r="B3284" s="208"/>
      <c r="C3284" s="208"/>
      <c r="D3284" s="208"/>
    </row>
    <row r="3285" customHeight="true" spans="1:4">
      <c r="A3285"/>
      <c r="B3285" s="208"/>
      <c r="C3285" s="208"/>
      <c r="D3285" s="208"/>
    </row>
    <row r="3286" customHeight="true" spans="1:4">
      <c r="A3286"/>
      <c r="B3286" s="208"/>
      <c r="C3286" s="208"/>
      <c r="D3286" s="208"/>
    </row>
    <row r="3287" customHeight="true" spans="1:4">
      <c r="A3287"/>
      <c r="B3287" s="208"/>
      <c r="C3287" s="208"/>
      <c r="D3287" s="208"/>
    </row>
    <row r="3288" customHeight="true" spans="1:4">
      <c r="A3288"/>
      <c r="B3288" s="208"/>
      <c r="C3288" s="208"/>
      <c r="D3288" s="208"/>
    </row>
    <row r="3289" customHeight="true" spans="1:4">
      <c r="A3289"/>
      <c r="B3289" s="208"/>
      <c r="C3289" s="208"/>
      <c r="D3289" s="208"/>
    </row>
    <row r="3290" customHeight="true" spans="1:4">
      <c r="A3290"/>
      <c r="B3290" s="208"/>
      <c r="C3290" s="208"/>
      <c r="D3290" s="208"/>
    </row>
    <row r="3291" customHeight="true" spans="1:4">
      <c r="A3291"/>
      <c r="B3291" s="208"/>
      <c r="C3291" s="208"/>
      <c r="D3291" s="208"/>
    </row>
    <row r="3292" customHeight="true" spans="1:4">
      <c r="A3292"/>
      <c r="B3292" s="208"/>
      <c r="C3292" s="208"/>
      <c r="D3292" s="208"/>
    </row>
    <row r="3293" customHeight="true" spans="1:4">
      <c r="A3293"/>
      <c r="B3293" s="208"/>
      <c r="C3293" s="208"/>
      <c r="D3293" s="208"/>
    </row>
    <row r="3294" customHeight="true" spans="1:4">
      <c r="A3294"/>
      <c r="B3294" s="208"/>
      <c r="C3294" s="208"/>
      <c r="D3294" s="208"/>
    </row>
    <row r="3295" customHeight="true" spans="1:4">
      <c r="A3295"/>
      <c r="B3295" s="208"/>
      <c r="C3295" s="208"/>
      <c r="D3295" s="208"/>
    </row>
    <row r="3296" customHeight="true" spans="1:4">
      <c r="A3296"/>
      <c r="B3296" s="208"/>
      <c r="C3296" s="208"/>
      <c r="D3296" s="208"/>
    </row>
    <row r="3297" customHeight="true" spans="1:4">
      <c r="A3297"/>
      <c r="B3297" s="208"/>
      <c r="C3297" s="208"/>
      <c r="D3297" s="208"/>
    </row>
    <row r="3298" customHeight="true" spans="1:4">
      <c r="A3298"/>
      <c r="B3298" s="208"/>
      <c r="C3298" s="208"/>
      <c r="D3298" s="208"/>
    </row>
    <row r="3299" customHeight="true" spans="1:4">
      <c r="A3299"/>
      <c r="B3299" s="208"/>
      <c r="C3299" s="208"/>
      <c r="D3299" s="208"/>
    </row>
    <row r="3300" customHeight="true" spans="1:4">
      <c r="A3300"/>
      <c r="B3300" s="208"/>
      <c r="C3300" s="208"/>
      <c r="D3300" s="208"/>
    </row>
    <row r="3301" customHeight="true" spans="1:4">
      <c r="A3301"/>
      <c r="B3301" s="208"/>
      <c r="C3301" s="208"/>
      <c r="D3301" s="208"/>
    </row>
    <row r="3302" customHeight="true" spans="1:4">
      <c r="A3302"/>
      <c r="B3302" s="208"/>
      <c r="C3302" s="208"/>
      <c r="D3302" s="208"/>
    </row>
    <row r="3303" customHeight="true" spans="1:4">
      <c r="A3303"/>
      <c r="B3303" s="208"/>
      <c r="C3303" s="208"/>
      <c r="D3303" s="208"/>
    </row>
    <row r="3304" customHeight="true" spans="1:4">
      <c r="A3304"/>
      <c r="B3304" s="208"/>
      <c r="C3304" s="208"/>
      <c r="D3304" s="208"/>
    </row>
    <row r="3305" customHeight="true" spans="1:4">
      <c r="A3305"/>
      <c r="B3305" s="208"/>
      <c r="C3305" s="208"/>
      <c r="D3305" s="208"/>
    </row>
    <row r="3306" customHeight="true" spans="1:4">
      <c r="A3306"/>
      <c r="B3306" s="208"/>
      <c r="C3306" s="208"/>
      <c r="D3306" s="208"/>
    </row>
    <row r="3307" customHeight="true" spans="1:4">
      <c r="A3307"/>
      <c r="B3307" s="208"/>
      <c r="C3307" s="208"/>
      <c r="D3307" s="208"/>
    </row>
    <row r="3308" customHeight="true" spans="1:4">
      <c r="A3308"/>
      <c r="B3308" s="208"/>
      <c r="C3308" s="208"/>
      <c r="D3308" s="208"/>
    </row>
    <row r="3309" customHeight="true" spans="1:4">
      <c r="A3309"/>
      <c r="B3309" s="208"/>
      <c r="C3309" s="208"/>
      <c r="D3309" s="208"/>
    </row>
    <row r="3310" customHeight="true" spans="1:4">
      <c r="A3310"/>
      <c r="B3310" s="208"/>
      <c r="C3310" s="208"/>
      <c r="D3310" s="208"/>
    </row>
    <row r="3311" customHeight="true" spans="1:4">
      <c r="A3311"/>
      <c r="B3311" s="208"/>
      <c r="C3311" s="208"/>
      <c r="D3311" s="208"/>
    </row>
    <row r="3312" customHeight="true" spans="1:4">
      <c r="A3312"/>
      <c r="B3312" s="208"/>
      <c r="C3312" s="208"/>
      <c r="D3312" s="208"/>
    </row>
    <row r="3313" customHeight="true" spans="1:4">
      <c r="A3313"/>
      <c r="B3313" s="208"/>
      <c r="C3313" s="208"/>
      <c r="D3313" s="208"/>
    </row>
    <row r="3314" customHeight="true" spans="1:4">
      <c r="A3314"/>
      <c r="B3314" s="208"/>
      <c r="C3314" s="208"/>
      <c r="D3314" s="208"/>
    </row>
    <row r="3315" customHeight="true" spans="1:4">
      <c r="A3315"/>
      <c r="B3315" s="208"/>
      <c r="C3315" s="208"/>
      <c r="D3315" s="208"/>
    </row>
    <row r="3316" customHeight="true" spans="1:4">
      <c r="A3316"/>
      <c r="B3316" s="208"/>
      <c r="C3316" s="208"/>
      <c r="D3316" s="208"/>
    </row>
    <row r="3317" customHeight="true" spans="1:4">
      <c r="A3317"/>
      <c r="B3317" s="208"/>
      <c r="C3317" s="208"/>
      <c r="D3317" s="208"/>
    </row>
    <row r="3318" customHeight="true" spans="1:4">
      <c r="A3318"/>
      <c r="B3318" s="208"/>
      <c r="C3318" s="208"/>
      <c r="D3318" s="208"/>
    </row>
    <row r="3319" customHeight="true" spans="1:4">
      <c r="A3319"/>
      <c r="B3319" s="208"/>
      <c r="C3319" s="208"/>
      <c r="D3319" s="208"/>
    </row>
    <row r="3320" customHeight="true" spans="1:4">
      <c r="A3320"/>
      <c r="B3320" s="208"/>
      <c r="C3320" s="208"/>
      <c r="D3320" s="208"/>
    </row>
    <row r="3321" customHeight="true" spans="1:4">
      <c r="A3321"/>
      <c r="B3321" s="208"/>
      <c r="C3321" s="208"/>
      <c r="D3321" s="208"/>
    </row>
    <row r="3322" customHeight="true" spans="1:4">
      <c r="A3322"/>
      <c r="B3322" s="208"/>
      <c r="C3322" s="208"/>
      <c r="D3322" s="208"/>
    </row>
    <row r="3323" customHeight="true" spans="1:4">
      <c r="A3323"/>
      <c r="B3323" s="208"/>
      <c r="C3323" s="208"/>
      <c r="D3323" s="208"/>
    </row>
    <row r="3324" customHeight="true" spans="1:4">
      <c r="A3324"/>
      <c r="B3324" s="208"/>
      <c r="C3324" s="208"/>
      <c r="D3324" s="208"/>
    </row>
    <row r="3325" customHeight="true" spans="1:4">
      <c r="A3325"/>
      <c r="B3325" s="208"/>
      <c r="C3325" s="208"/>
      <c r="D3325" s="208"/>
    </row>
    <row r="3326" customHeight="true" spans="1:4">
      <c r="A3326"/>
      <c r="B3326" s="208"/>
      <c r="C3326" s="208"/>
      <c r="D3326" s="208"/>
    </row>
    <row r="3327" customHeight="true" spans="1:4">
      <c r="A3327"/>
      <c r="B3327" s="208"/>
      <c r="C3327" s="208"/>
      <c r="D3327" s="208"/>
    </row>
    <row r="3328" customHeight="true" spans="1:4">
      <c r="A3328"/>
      <c r="B3328" s="208"/>
      <c r="C3328" s="208"/>
      <c r="D3328" s="208"/>
    </row>
    <row r="3329" customHeight="true" spans="1:4">
      <c r="A3329"/>
      <c r="B3329" s="208"/>
      <c r="C3329" s="208"/>
      <c r="D3329" s="208"/>
    </row>
    <row r="3330" customHeight="true" spans="1:4">
      <c r="A3330"/>
      <c r="B3330" s="208"/>
      <c r="C3330" s="208"/>
      <c r="D3330" s="208"/>
    </row>
    <row r="3331" customHeight="true" spans="1:4">
      <c r="A3331"/>
      <c r="B3331" s="208"/>
      <c r="C3331" s="208"/>
      <c r="D3331" s="208"/>
    </row>
    <row r="3332" customHeight="true" spans="1:4">
      <c r="A3332"/>
      <c r="B3332" s="208"/>
      <c r="C3332" s="208"/>
      <c r="D3332" s="208"/>
    </row>
    <row r="3333" customHeight="true" spans="1:4">
      <c r="A3333"/>
      <c r="B3333" s="208"/>
      <c r="C3333" s="208"/>
      <c r="D3333" s="208"/>
    </row>
    <row r="3334" customHeight="true" spans="1:4">
      <c r="A3334"/>
      <c r="B3334" s="208"/>
      <c r="C3334" s="208"/>
      <c r="D3334" s="208"/>
    </row>
    <row r="3335" customHeight="true" spans="1:4">
      <c r="A3335"/>
      <c r="B3335" s="208"/>
      <c r="C3335" s="208"/>
      <c r="D3335" s="208"/>
    </row>
    <row r="3336" customHeight="true" spans="1:4">
      <c r="A3336"/>
      <c r="B3336" s="208"/>
      <c r="C3336" s="208"/>
      <c r="D3336" s="208"/>
    </row>
    <row r="3337" customHeight="true" spans="1:4">
      <c r="A3337"/>
      <c r="B3337" s="208"/>
      <c r="C3337" s="208"/>
      <c r="D3337" s="208"/>
    </row>
    <row r="3338" customHeight="true" spans="1:4">
      <c r="A3338"/>
      <c r="B3338" s="208"/>
      <c r="C3338" s="208"/>
      <c r="D3338" s="208"/>
    </row>
    <row r="3339" customHeight="true" spans="1:4">
      <c r="A3339"/>
      <c r="B3339" s="208"/>
      <c r="C3339" s="208"/>
      <c r="D3339" s="208"/>
    </row>
    <row r="3340" customHeight="true" spans="1:4">
      <c r="A3340"/>
      <c r="B3340" s="208"/>
      <c r="C3340" s="208"/>
      <c r="D3340" s="208"/>
    </row>
    <row r="3341" customHeight="true" spans="1:4">
      <c r="A3341"/>
      <c r="B3341" s="208"/>
      <c r="C3341" s="208"/>
      <c r="D3341" s="208"/>
    </row>
    <row r="3342" customHeight="true" spans="1:4">
      <c r="A3342"/>
      <c r="B3342" s="208"/>
      <c r="C3342" s="208"/>
      <c r="D3342" s="208"/>
    </row>
    <row r="3343" customHeight="true" spans="1:4">
      <c r="A3343"/>
      <c r="B3343" s="208"/>
      <c r="C3343" s="208"/>
      <c r="D3343" s="208"/>
    </row>
    <row r="3344" customHeight="true" spans="1:4">
      <c r="A3344"/>
      <c r="B3344" s="208"/>
      <c r="C3344" s="208"/>
      <c r="D3344" s="208"/>
    </row>
    <row r="3345" customHeight="true" spans="1:4">
      <c r="A3345"/>
      <c r="B3345" s="208"/>
      <c r="C3345" s="208"/>
      <c r="D3345" s="208"/>
    </row>
    <row r="3346" customHeight="true" spans="1:4">
      <c r="A3346"/>
      <c r="B3346" s="208"/>
      <c r="C3346" s="208"/>
      <c r="D3346" s="208"/>
    </row>
    <row r="3347" customHeight="true" spans="1:4">
      <c r="A3347"/>
      <c r="B3347" s="208"/>
      <c r="C3347" s="208"/>
      <c r="D3347" s="208"/>
    </row>
    <row r="3348" customHeight="true" spans="1:4">
      <c r="A3348"/>
      <c r="B3348" s="208"/>
      <c r="C3348" s="208"/>
      <c r="D3348" s="208"/>
    </row>
    <row r="3349" customHeight="true" spans="1:4">
      <c r="A3349"/>
      <c r="B3349" s="208"/>
      <c r="C3349" s="208"/>
      <c r="D3349" s="208"/>
    </row>
    <row r="3350" customHeight="true" spans="1:4">
      <c r="A3350"/>
      <c r="B3350" s="208"/>
      <c r="C3350" s="208"/>
      <c r="D3350" s="208"/>
    </row>
    <row r="3351" customHeight="true" spans="1:4">
      <c r="A3351"/>
      <c r="B3351" s="208"/>
      <c r="C3351" s="208"/>
      <c r="D3351" s="208"/>
    </row>
    <row r="3352" customHeight="true" spans="1:4">
      <c r="A3352"/>
      <c r="B3352" s="208"/>
      <c r="C3352" s="208"/>
      <c r="D3352" s="208"/>
    </row>
    <row r="3353" customHeight="true" spans="1:4">
      <c r="A3353"/>
      <c r="B3353" s="208"/>
      <c r="C3353" s="208"/>
      <c r="D3353" s="208"/>
    </row>
    <row r="3354" customHeight="true" spans="1:4">
      <c r="A3354"/>
      <c r="B3354" s="208"/>
      <c r="C3354" s="208"/>
      <c r="D3354" s="208"/>
    </row>
    <row r="3355" customHeight="true" spans="1:4">
      <c r="A3355"/>
      <c r="B3355" s="208"/>
      <c r="C3355" s="208"/>
      <c r="D3355" s="208"/>
    </row>
    <row r="3356" customHeight="true" spans="1:4">
      <c r="A3356"/>
      <c r="B3356" s="208"/>
      <c r="C3356" s="208"/>
      <c r="D3356" s="208"/>
    </row>
    <row r="3357" customHeight="true" spans="1:4">
      <c r="A3357"/>
      <c r="B3357" s="208"/>
      <c r="C3357" s="208"/>
      <c r="D3357" s="208"/>
    </row>
    <row r="3358" customHeight="true" spans="1:4">
      <c r="A3358"/>
      <c r="B3358" s="208"/>
      <c r="C3358" s="208"/>
      <c r="D3358" s="208"/>
    </row>
    <row r="3359" customHeight="true" spans="1:4">
      <c r="A3359"/>
      <c r="B3359" s="208"/>
      <c r="C3359" s="208"/>
      <c r="D3359" s="208"/>
    </row>
    <row r="3360" customHeight="true" spans="1:4">
      <c r="A3360"/>
      <c r="B3360" s="208"/>
      <c r="C3360" s="208"/>
      <c r="D3360" s="208"/>
    </row>
    <row r="3361" customHeight="true" spans="1:4">
      <c r="A3361"/>
      <c r="B3361" s="208"/>
      <c r="C3361" s="208"/>
      <c r="D3361" s="208"/>
    </row>
    <row r="3362" customHeight="true" spans="1:4">
      <c r="A3362"/>
      <c r="B3362" s="208"/>
      <c r="C3362" s="208"/>
      <c r="D3362" s="208"/>
    </row>
    <row r="3363" customHeight="true" spans="1:4">
      <c r="A3363"/>
      <c r="B3363" s="208"/>
      <c r="C3363" s="208"/>
      <c r="D3363" s="208"/>
    </row>
    <row r="3364" customHeight="true" spans="1:4">
      <c r="A3364"/>
      <c r="B3364" s="208"/>
      <c r="C3364" s="208"/>
      <c r="D3364" s="208"/>
    </row>
    <row r="3365" customHeight="true" spans="1:4">
      <c r="A3365"/>
      <c r="B3365" s="208"/>
      <c r="C3365" s="208"/>
      <c r="D3365" s="208"/>
    </row>
    <row r="3366" customHeight="true" spans="1:4">
      <c r="A3366"/>
      <c r="B3366" s="208"/>
      <c r="C3366" s="208"/>
      <c r="D3366" s="208"/>
    </row>
    <row r="3367" customHeight="true" spans="1:4">
      <c r="A3367"/>
      <c r="B3367" s="208"/>
      <c r="C3367" s="208"/>
      <c r="D3367" s="208"/>
    </row>
    <row r="3368" customHeight="true" spans="1:4">
      <c r="A3368"/>
      <c r="B3368" s="208"/>
      <c r="C3368" s="208"/>
      <c r="D3368" s="208"/>
    </row>
    <row r="3369" customHeight="true" spans="1:4">
      <c r="A3369"/>
      <c r="B3369" s="208"/>
      <c r="C3369" s="208"/>
      <c r="D3369" s="208"/>
    </row>
    <row r="3370" customHeight="true" spans="1:4">
      <c r="A3370"/>
      <c r="B3370" s="208"/>
      <c r="C3370" s="208"/>
      <c r="D3370" s="208"/>
    </row>
    <row r="3371" customHeight="true" spans="1:4">
      <c r="A3371"/>
      <c r="B3371" s="208"/>
      <c r="C3371" s="208"/>
      <c r="D3371" s="208"/>
    </row>
    <row r="3372" customHeight="true" spans="1:4">
      <c r="A3372"/>
      <c r="B3372" s="208"/>
      <c r="C3372" s="208"/>
      <c r="D3372" s="208"/>
    </row>
    <row r="3373" customHeight="true" spans="1:4">
      <c r="A3373"/>
      <c r="B3373" s="208"/>
      <c r="C3373" s="208"/>
      <c r="D3373" s="208"/>
    </row>
    <row r="3374" customHeight="true" spans="1:4">
      <c r="A3374"/>
      <c r="B3374" s="208"/>
      <c r="C3374" s="208"/>
      <c r="D3374" s="208"/>
    </row>
    <row r="3375" customHeight="true" spans="1:4">
      <c r="A3375"/>
      <c r="B3375" s="208"/>
      <c r="C3375" s="208"/>
      <c r="D3375" s="208"/>
    </row>
    <row r="3376" customHeight="true" spans="1:4">
      <c r="A3376"/>
      <c r="B3376" s="208"/>
      <c r="C3376" s="208"/>
      <c r="D3376" s="208"/>
    </row>
    <row r="3377" customHeight="true" spans="1:4">
      <c r="A3377"/>
      <c r="B3377" s="208"/>
      <c r="C3377" s="208"/>
      <c r="D3377" s="208"/>
    </row>
    <row r="3378" customHeight="true" spans="1:4">
      <c r="A3378"/>
      <c r="B3378" s="208"/>
      <c r="C3378" s="208"/>
      <c r="D3378" s="208"/>
    </row>
    <row r="3379" customHeight="true" spans="1:4">
      <c r="A3379"/>
      <c r="B3379" s="208"/>
      <c r="C3379" s="208"/>
      <c r="D3379" s="208"/>
    </row>
    <row r="3380" customHeight="true" spans="1:4">
      <c r="A3380"/>
      <c r="B3380" s="208"/>
      <c r="C3380" s="208"/>
      <c r="D3380" s="208"/>
    </row>
    <row r="3381" customHeight="true" spans="1:4">
      <c r="A3381"/>
      <c r="B3381" s="208"/>
      <c r="C3381" s="208"/>
      <c r="D3381" s="208"/>
    </row>
    <row r="3382" customHeight="true" spans="1:4">
      <c r="A3382"/>
      <c r="B3382" s="208"/>
      <c r="C3382" s="208"/>
      <c r="D3382" s="208"/>
    </row>
    <row r="3383" customHeight="true" spans="1:4">
      <c r="A3383"/>
      <c r="B3383" s="208"/>
      <c r="C3383" s="208"/>
      <c r="D3383" s="208"/>
    </row>
    <row r="3384" customHeight="true" spans="1:4">
      <c r="A3384"/>
      <c r="B3384" s="208"/>
      <c r="C3384" s="208"/>
      <c r="D3384" s="208"/>
    </row>
    <row r="3385" customHeight="true" spans="1:4">
      <c r="A3385"/>
      <c r="B3385" s="208"/>
      <c r="C3385" s="208"/>
      <c r="D3385" s="208"/>
    </row>
    <row r="3386" customHeight="true" spans="1:4">
      <c r="A3386"/>
      <c r="B3386" s="208"/>
      <c r="C3386" s="208"/>
      <c r="D3386" s="208"/>
    </row>
    <row r="3387" customHeight="true" spans="1:4">
      <c r="A3387"/>
      <c r="B3387" s="208"/>
      <c r="C3387" s="208"/>
      <c r="D3387" s="208"/>
    </row>
    <row r="3388" customHeight="true" spans="1:4">
      <c r="A3388"/>
      <c r="B3388" s="208"/>
      <c r="C3388" s="208"/>
      <c r="D3388" s="208"/>
    </row>
    <row r="3389" customHeight="true" spans="1:4">
      <c r="A3389"/>
      <c r="B3389" s="208"/>
      <c r="C3389" s="208"/>
      <c r="D3389" s="208"/>
    </row>
    <row r="3390" customHeight="true" spans="1:4">
      <c r="A3390"/>
      <c r="B3390" s="208"/>
      <c r="C3390" s="208"/>
      <c r="D3390" s="208"/>
    </row>
    <row r="3391" customHeight="true" spans="1:4">
      <c r="A3391"/>
      <c r="B3391" s="208"/>
      <c r="C3391" s="208"/>
      <c r="D3391" s="208"/>
    </row>
    <row r="3392" customHeight="true" spans="1:4">
      <c r="A3392"/>
      <c r="B3392" s="208"/>
      <c r="C3392" s="208"/>
      <c r="D3392" s="208"/>
    </row>
    <row r="3393" customHeight="true" spans="1:4">
      <c r="A3393"/>
      <c r="B3393" s="208"/>
      <c r="C3393" s="208"/>
      <c r="D3393" s="208"/>
    </row>
    <row r="3394" customHeight="true" spans="1:4">
      <c r="A3394"/>
      <c r="B3394" s="208"/>
      <c r="C3394" s="208"/>
      <c r="D3394" s="208"/>
    </row>
    <row r="3395" customHeight="true" spans="1:4">
      <c r="A3395"/>
      <c r="B3395" s="208"/>
      <c r="C3395" s="208"/>
      <c r="D3395" s="208"/>
    </row>
    <row r="3396" customHeight="true" spans="1:4">
      <c r="A3396"/>
      <c r="B3396" s="208"/>
      <c r="C3396" s="208"/>
      <c r="D3396" s="208"/>
    </row>
    <row r="3397" customHeight="true" spans="1:4">
      <c r="A3397"/>
      <c r="B3397" s="208"/>
      <c r="C3397" s="208"/>
      <c r="D3397" s="208"/>
    </row>
    <row r="3398" customHeight="true" spans="1:4">
      <c r="A3398"/>
      <c r="B3398" s="208"/>
      <c r="C3398" s="208"/>
      <c r="D3398" s="208"/>
    </row>
    <row r="3399" customHeight="true" spans="1:4">
      <c r="A3399"/>
      <c r="B3399" s="208"/>
      <c r="C3399" s="208"/>
      <c r="D3399" s="208"/>
    </row>
    <row r="3400" customHeight="true" spans="1:4">
      <c r="A3400"/>
      <c r="B3400" s="208"/>
      <c r="C3400" s="208"/>
      <c r="D3400" s="208"/>
    </row>
    <row r="3401" customHeight="true" spans="1:4">
      <c r="A3401"/>
      <c r="B3401" s="208"/>
      <c r="C3401" s="208"/>
      <c r="D3401" s="208"/>
    </row>
    <row r="3402" customHeight="true" spans="1:4">
      <c r="A3402"/>
      <c r="B3402" s="208"/>
      <c r="C3402" s="208"/>
      <c r="D3402" s="208"/>
    </row>
    <row r="3403" customHeight="true" spans="1:4">
      <c r="A3403"/>
      <c r="B3403" s="208"/>
      <c r="C3403" s="208"/>
      <c r="D3403" s="208"/>
    </row>
    <row r="3404" customHeight="true" spans="1:4">
      <c r="A3404"/>
      <c r="B3404" s="208"/>
      <c r="C3404" s="208"/>
      <c r="D3404" s="208"/>
    </row>
    <row r="3405" customHeight="true" spans="1:4">
      <c r="A3405"/>
      <c r="B3405" s="208"/>
      <c r="C3405" s="208"/>
      <c r="D3405" s="208"/>
    </row>
    <row r="3406" customHeight="true" spans="1:4">
      <c r="A3406"/>
      <c r="B3406" s="208"/>
      <c r="C3406" s="208"/>
      <c r="D3406" s="208"/>
    </row>
    <row r="3407" customHeight="true" spans="1:4">
      <c r="A3407"/>
      <c r="B3407" s="208"/>
      <c r="C3407" s="208"/>
      <c r="D3407" s="208"/>
    </row>
    <row r="3408" customHeight="true" spans="1:4">
      <c r="A3408"/>
      <c r="B3408" s="208"/>
      <c r="C3408" s="208"/>
      <c r="D3408" s="208"/>
    </row>
    <row r="3409" customHeight="true" spans="1:4">
      <c r="A3409"/>
      <c r="B3409" s="208"/>
      <c r="C3409" s="208"/>
      <c r="D3409" s="208"/>
    </row>
    <row r="3410" customHeight="true" spans="1:4">
      <c r="A3410"/>
      <c r="B3410" s="208"/>
      <c r="C3410" s="208"/>
      <c r="D3410" s="208"/>
    </row>
    <row r="3411" customHeight="true" spans="1:4">
      <c r="A3411"/>
      <c r="B3411" s="208"/>
      <c r="C3411" s="208"/>
      <c r="D3411" s="208"/>
    </row>
    <row r="3412" customHeight="true" spans="1:4">
      <c r="A3412"/>
      <c r="B3412" s="208"/>
      <c r="C3412" s="208"/>
      <c r="D3412" s="208"/>
    </row>
    <row r="3413" customHeight="true" spans="1:4">
      <c r="A3413"/>
      <c r="B3413" s="208"/>
      <c r="C3413" s="208"/>
      <c r="D3413" s="208"/>
    </row>
    <row r="3414" customHeight="true" spans="1:4">
      <c r="A3414"/>
      <c r="B3414" s="208"/>
      <c r="C3414" s="208"/>
      <c r="D3414" s="208"/>
    </row>
    <row r="3415" customHeight="true" spans="1:4">
      <c r="A3415"/>
      <c r="B3415" s="208"/>
      <c r="C3415" s="208"/>
      <c r="D3415" s="208"/>
    </row>
    <row r="3416" customHeight="true" spans="1:4">
      <c r="A3416"/>
      <c r="B3416" s="208"/>
      <c r="C3416" s="208"/>
      <c r="D3416" s="208"/>
    </row>
    <row r="3417" customHeight="true" spans="1:4">
      <c r="A3417"/>
      <c r="B3417" s="208"/>
      <c r="C3417" s="208"/>
      <c r="D3417" s="208"/>
    </row>
    <row r="3418" customHeight="true" spans="1:4">
      <c r="A3418"/>
      <c r="B3418" s="208"/>
      <c r="C3418" s="208"/>
      <c r="D3418" s="208"/>
    </row>
    <row r="3419" customHeight="true" spans="1:4">
      <c r="A3419"/>
      <c r="B3419" s="208"/>
      <c r="C3419" s="208"/>
      <c r="D3419" s="208"/>
    </row>
    <row r="3420" customHeight="true" spans="1:4">
      <c r="A3420"/>
      <c r="B3420" s="208"/>
      <c r="C3420" s="208"/>
      <c r="D3420" s="208"/>
    </row>
    <row r="3421" customHeight="true" spans="1:4">
      <c r="A3421"/>
      <c r="B3421" s="208"/>
      <c r="C3421" s="208"/>
      <c r="D3421" s="208"/>
    </row>
    <row r="3422" customHeight="true" spans="1:4">
      <c r="A3422"/>
      <c r="B3422" s="208"/>
      <c r="C3422" s="208"/>
      <c r="D3422" s="208"/>
    </row>
    <row r="3423" customHeight="true" spans="1:4">
      <c r="A3423"/>
      <c r="B3423" s="208"/>
      <c r="C3423" s="208"/>
      <c r="D3423" s="208"/>
    </row>
    <row r="3424" customHeight="true" spans="1:4">
      <c r="A3424"/>
      <c r="B3424" s="208"/>
      <c r="C3424" s="208"/>
      <c r="D3424" s="208"/>
    </row>
    <row r="3425" customHeight="true" spans="1:4">
      <c r="A3425"/>
      <c r="B3425" s="208"/>
      <c r="C3425" s="208"/>
      <c r="D3425" s="208"/>
    </row>
    <row r="3426" customHeight="true" spans="1:4">
      <c r="A3426"/>
      <c r="B3426" s="208"/>
      <c r="C3426" s="208"/>
      <c r="D3426" s="208"/>
    </row>
    <row r="3427" customHeight="true" spans="1:4">
      <c r="A3427"/>
      <c r="B3427" s="208"/>
      <c r="C3427" s="208"/>
      <c r="D3427" s="208"/>
    </row>
    <row r="3428" customHeight="true" spans="1:4">
      <c r="A3428"/>
      <c r="B3428" s="208"/>
      <c r="C3428" s="208"/>
      <c r="D3428" s="208"/>
    </row>
    <row r="3429" customHeight="true" spans="1:4">
      <c r="A3429"/>
      <c r="B3429" s="208"/>
      <c r="C3429" s="208"/>
      <c r="D3429" s="208"/>
    </row>
    <row r="3430" customHeight="true" spans="1:4">
      <c r="A3430"/>
      <c r="B3430" s="208"/>
      <c r="C3430" s="208"/>
      <c r="D3430" s="208"/>
    </row>
    <row r="3431" customHeight="true" spans="1:4">
      <c r="A3431"/>
      <c r="B3431" s="208"/>
      <c r="C3431" s="208"/>
      <c r="D3431" s="208"/>
    </row>
    <row r="3432" customHeight="true" spans="1:4">
      <c r="A3432"/>
      <c r="B3432" s="208"/>
      <c r="C3432" s="208"/>
      <c r="D3432" s="208"/>
    </row>
    <row r="3433" customHeight="true" spans="1:4">
      <c r="A3433"/>
      <c r="B3433" s="208"/>
      <c r="C3433" s="208"/>
      <c r="D3433" s="208"/>
    </row>
    <row r="3434" customHeight="true" spans="1:4">
      <c r="A3434"/>
      <c r="B3434" s="208"/>
      <c r="C3434" s="208"/>
      <c r="D3434" s="208"/>
    </row>
    <row r="3435" customHeight="true" spans="1:4">
      <c r="A3435"/>
      <c r="B3435" s="208"/>
      <c r="C3435" s="208"/>
      <c r="D3435" s="208"/>
    </row>
    <row r="3436" customHeight="true" spans="1:4">
      <c r="A3436"/>
      <c r="B3436" s="208"/>
      <c r="C3436" s="208"/>
      <c r="D3436" s="208"/>
    </row>
    <row r="3437" customHeight="true" spans="1:4">
      <c r="A3437"/>
      <c r="B3437" s="208"/>
      <c r="C3437" s="208"/>
      <c r="D3437" s="208"/>
    </row>
    <row r="3438" customHeight="true" spans="1:4">
      <c r="A3438"/>
      <c r="B3438" s="208"/>
      <c r="C3438" s="208"/>
      <c r="D3438" s="208"/>
    </row>
    <row r="3439" customHeight="true" spans="1:4">
      <c r="A3439"/>
      <c r="B3439" s="208"/>
      <c r="C3439" s="208"/>
      <c r="D3439" s="208"/>
    </row>
    <row r="3440" customHeight="true" spans="1:4">
      <c r="A3440"/>
      <c r="B3440" s="208"/>
      <c r="C3440" s="208"/>
      <c r="D3440" s="208"/>
    </row>
    <row r="3441" customHeight="true" spans="1:4">
      <c r="A3441"/>
      <c r="B3441" s="208"/>
      <c r="C3441" s="208"/>
      <c r="D3441" s="208"/>
    </row>
    <row r="3442" customHeight="true" spans="1:4">
      <c r="A3442"/>
      <c r="B3442" s="208"/>
      <c r="C3442" s="208"/>
      <c r="D3442" s="208"/>
    </row>
    <row r="3443" customHeight="true" spans="1:4">
      <c r="A3443"/>
      <c r="B3443" s="208"/>
      <c r="C3443" s="208"/>
      <c r="D3443" s="208"/>
    </row>
    <row r="3444" customHeight="true" spans="1:4">
      <c r="A3444"/>
      <c r="B3444" s="208"/>
      <c r="C3444" s="208"/>
      <c r="D3444" s="208"/>
    </row>
    <row r="3445" customHeight="true" spans="1:4">
      <c r="A3445"/>
      <c r="B3445" s="208"/>
      <c r="C3445" s="208"/>
      <c r="D3445" s="208"/>
    </row>
    <row r="3446" customHeight="true" spans="1:4">
      <c r="A3446"/>
      <c r="B3446" s="208"/>
      <c r="C3446" s="208"/>
      <c r="D3446" s="208"/>
    </row>
    <row r="3447" customHeight="true" spans="1:4">
      <c r="A3447"/>
      <c r="B3447" s="208"/>
      <c r="C3447" s="208"/>
      <c r="D3447" s="208"/>
    </row>
    <row r="3448" customHeight="true" spans="1:4">
      <c r="A3448"/>
      <c r="B3448" s="208"/>
      <c r="C3448" s="208"/>
      <c r="D3448" s="208"/>
    </row>
    <row r="3449" customHeight="true" spans="1:4">
      <c r="A3449"/>
      <c r="B3449" s="208"/>
      <c r="C3449" s="208"/>
      <c r="D3449" s="208"/>
    </row>
    <row r="3450" customHeight="true" spans="1:4">
      <c r="A3450"/>
      <c r="B3450" s="208"/>
      <c r="C3450" s="208"/>
      <c r="D3450" s="208"/>
    </row>
    <row r="3451" customHeight="true" spans="1:4">
      <c r="A3451"/>
      <c r="B3451" s="208"/>
      <c r="C3451" s="208"/>
      <c r="D3451" s="208"/>
    </row>
    <row r="3452" customHeight="true" spans="1:4">
      <c r="A3452"/>
      <c r="B3452" s="208"/>
      <c r="C3452" s="208"/>
      <c r="D3452" s="208"/>
    </row>
    <row r="3453" customHeight="true" spans="1:4">
      <c r="A3453"/>
      <c r="B3453" s="208"/>
      <c r="C3453" s="208"/>
      <c r="D3453" s="208"/>
    </row>
    <row r="3454" customHeight="true" spans="1:4">
      <c r="A3454"/>
      <c r="B3454" s="208"/>
      <c r="C3454" s="208"/>
      <c r="D3454" s="208"/>
    </row>
    <row r="3455" customHeight="true" spans="1:4">
      <c r="A3455"/>
      <c r="B3455" s="208"/>
      <c r="C3455" s="208"/>
      <c r="D3455" s="208"/>
    </row>
    <row r="3456" customHeight="true" spans="1:4">
      <c r="A3456"/>
      <c r="B3456" s="208"/>
      <c r="C3456" s="208"/>
      <c r="D3456" s="208"/>
    </row>
    <row r="3457" customHeight="true" spans="1:4">
      <c r="A3457"/>
      <c r="B3457" s="208"/>
      <c r="C3457" s="208"/>
      <c r="D3457" s="208"/>
    </row>
    <row r="3458" customHeight="true" spans="1:4">
      <c r="A3458"/>
      <c r="B3458" s="208"/>
      <c r="C3458" s="208"/>
      <c r="D3458" s="208"/>
    </row>
    <row r="3459" customHeight="true" spans="1:4">
      <c r="A3459"/>
      <c r="B3459" s="208"/>
      <c r="C3459" s="208"/>
      <c r="D3459" s="208"/>
    </row>
    <row r="3460" customHeight="true" spans="1:4">
      <c r="A3460"/>
      <c r="B3460" s="208"/>
      <c r="C3460" s="208"/>
      <c r="D3460" s="208"/>
    </row>
    <row r="3461" customHeight="true" spans="1:4">
      <c r="A3461"/>
      <c r="B3461" s="208"/>
      <c r="C3461" s="208"/>
      <c r="D3461" s="208"/>
    </row>
    <row r="3462" customHeight="true" spans="1:4">
      <c r="A3462"/>
      <c r="B3462" s="208"/>
      <c r="C3462" s="208"/>
      <c r="D3462" s="208"/>
    </row>
    <row r="3463" customHeight="true" spans="1:4">
      <c r="A3463"/>
      <c r="B3463" s="208"/>
      <c r="C3463" s="208"/>
      <c r="D3463" s="208"/>
    </row>
    <row r="3464" customHeight="true" spans="1:4">
      <c r="A3464"/>
      <c r="B3464" s="208"/>
      <c r="C3464" s="208"/>
      <c r="D3464" s="208"/>
    </row>
    <row r="3465" customHeight="true" spans="1:4">
      <c r="A3465"/>
      <c r="B3465" s="208"/>
      <c r="C3465" s="208"/>
      <c r="D3465" s="208"/>
    </row>
    <row r="3466" customHeight="true" spans="1:4">
      <c r="A3466"/>
      <c r="B3466" s="208"/>
      <c r="C3466" s="208"/>
      <c r="D3466" s="208"/>
    </row>
    <row r="3467" customHeight="true" spans="1:4">
      <c r="A3467"/>
      <c r="B3467" s="208"/>
      <c r="C3467" s="208"/>
      <c r="D3467" s="208"/>
    </row>
    <row r="3468" customHeight="true" spans="1:4">
      <c r="A3468"/>
      <c r="B3468" s="208"/>
      <c r="C3468" s="208"/>
      <c r="D3468" s="208"/>
    </row>
    <row r="3469" customHeight="true" spans="1:4">
      <c r="A3469"/>
      <c r="B3469" s="208"/>
      <c r="C3469" s="208"/>
      <c r="D3469" s="208"/>
    </row>
    <row r="3470" customHeight="true" spans="1:4">
      <c r="A3470"/>
      <c r="B3470" s="208"/>
      <c r="C3470" s="208"/>
      <c r="D3470" s="208"/>
    </row>
    <row r="3471" customHeight="true" spans="1:4">
      <c r="A3471"/>
      <c r="B3471" s="208"/>
      <c r="C3471" s="208"/>
      <c r="D3471" s="208"/>
    </row>
    <row r="3472" customHeight="true" spans="1:4">
      <c r="A3472"/>
      <c r="B3472" s="208"/>
      <c r="C3472" s="208"/>
      <c r="D3472" s="208"/>
    </row>
    <row r="3473" customHeight="true" spans="1:4">
      <c r="A3473"/>
      <c r="B3473" s="208"/>
      <c r="C3473" s="208"/>
      <c r="D3473" s="208"/>
    </row>
    <row r="3474" customHeight="true" spans="1:4">
      <c r="A3474"/>
      <c r="B3474" s="208"/>
      <c r="C3474" s="208"/>
      <c r="D3474" s="208"/>
    </row>
    <row r="3475" customHeight="true" spans="1:4">
      <c r="A3475"/>
      <c r="B3475" s="208"/>
      <c r="C3475" s="208"/>
      <c r="D3475" s="208"/>
    </row>
    <row r="3476" customHeight="true" spans="1:4">
      <c r="A3476"/>
      <c r="B3476" s="208"/>
      <c r="C3476" s="208"/>
      <c r="D3476" s="208"/>
    </row>
    <row r="3477" customHeight="true" spans="1:4">
      <c r="A3477"/>
      <c r="B3477" s="208"/>
      <c r="C3477" s="208"/>
      <c r="D3477" s="208"/>
    </row>
    <row r="3478" customHeight="true" spans="1:4">
      <c r="A3478"/>
      <c r="B3478" s="208"/>
      <c r="C3478" s="208"/>
      <c r="D3478" s="208"/>
    </row>
    <row r="3479" customHeight="true" spans="1:4">
      <c r="A3479"/>
      <c r="B3479" s="208"/>
      <c r="C3479" s="208"/>
      <c r="D3479" s="208"/>
    </row>
    <row r="3480" customHeight="true" spans="1:4">
      <c r="A3480"/>
      <c r="B3480" s="208"/>
      <c r="C3480" s="208"/>
      <c r="D3480" s="208"/>
    </row>
    <row r="3481" customHeight="true" spans="1:4">
      <c r="A3481"/>
      <c r="B3481" s="208"/>
      <c r="C3481" s="208"/>
      <c r="D3481" s="208"/>
    </row>
    <row r="3482" customHeight="true" spans="1:4">
      <c r="A3482"/>
      <c r="B3482" s="208"/>
      <c r="C3482" s="208"/>
      <c r="D3482" s="208"/>
    </row>
    <row r="3483" customHeight="true" spans="1:4">
      <c r="A3483"/>
      <c r="B3483" s="208"/>
      <c r="C3483" s="208"/>
      <c r="D3483" s="208"/>
    </row>
    <row r="3484" customHeight="true" spans="1:4">
      <c r="A3484"/>
      <c r="B3484" s="208"/>
      <c r="C3484" s="208"/>
      <c r="D3484" s="208"/>
    </row>
    <row r="3485" customHeight="true" spans="1:4">
      <c r="A3485"/>
      <c r="B3485" s="208"/>
      <c r="C3485" s="208"/>
      <c r="D3485" s="208"/>
    </row>
    <row r="3486" customHeight="true" spans="1:4">
      <c r="A3486"/>
      <c r="B3486" s="208"/>
      <c r="C3486" s="208"/>
      <c r="D3486" s="208"/>
    </row>
    <row r="3487" customHeight="true" spans="1:4">
      <c r="A3487"/>
      <c r="B3487" s="208"/>
      <c r="C3487" s="208"/>
      <c r="D3487" s="208"/>
    </row>
    <row r="3488" customHeight="true" spans="1:4">
      <c r="A3488"/>
      <c r="B3488" s="208"/>
      <c r="C3488" s="208"/>
      <c r="D3488" s="208"/>
    </row>
    <row r="3489" customHeight="true" spans="1:4">
      <c r="A3489"/>
      <c r="B3489" s="208"/>
      <c r="C3489" s="208"/>
      <c r="D3489" s="208"/>
    </row>
    <row r="3490" customHeight="true" spans="1:4">
      <c r="A3490"/>
      <c r="B3490" s="208"/>
      <c r="C3490" s="208"/>
      <c r="D3490" s="208"/>
    </row>
    <row r="3491" customHeight="true" spans="1:4">
      <c r="A3491"/>
      <c r="B3491" s="208"/>
      <c r="C3491" s="208"/>
      <c r="D3491" s="208"/>
    </row>
    <row r="3492" customHeight="true" spans="1:4">
      <c r="A3492"/>
      <c r="B3492" s="208"/>
      <c r="C3492" s="208"/>
      <c r="D3492" s="208"/>
    </row>
    <row r="3493" customHeight="true" spans="1:4">
      <c r="A3493"/>
      <c r="B3493" s="208"/>
      <c r="C3493" s="208"/>
      <c r="D3493" s="208"/>
    </row>
    <row r="3494" customHeight="true" spans="1:4">
      <c r="A3494"/>
      <c r="B3494" s="208"/>
      <c r="C3494" s="208"/>
      <c r="D3494" s="208"/>
    </row>
    <row r="3495" customHeight="true" spans="1:4">
      <c r="A3495"/>
      <c r="B3495" s="208"/>
      <c r="C3495" s="208"/>
      <c r="D3495" s="208"/>
    </row>
    <row r="3496" customHeight="true" spans="1:4">
      <c r="A3496"/>
      <c r="B3496" s="208"/>
      <c r="C3496" s="208"/>
      <c r="D3496" s="208"/>
    </row>
    <row r="3497" customHeight="true" spans="1:4">
      <c r="A3497"/>
      <c r="B3497" s="208"/>
      <c r="C3497" s="208"/>
      <c r="D3497" s="208"/>
    </row>
    <row r="3498" customHeight="true" spans="1:4">
      <c r="A3498"/>
      <c r="B3498" s="208"/>
      <c r="C3498" s="208"/>
      <c r="D3498" s="208"/>
    </row>
    <row r="3499" customHeight="true" spans="1:4">
      <c r="A3499"/>
      <c r="B3499" s="208"/>
      <c r="C3499" s="208"/>
      <c r="D3499" s="208"/>
    </row>
    <row r="3500" customHeight="true" spans="1:4">
      <c r="A3500"/>
      <c r="B3500" s="208"/>
      <c r="C3500" s="208"/>
      <c r="D3500" s="208"/>
    </row>
    <row r="3501" customHeight="true" spans="1:4">
      <c r="A3501"/>
      <c r="B3501" s="208"/>
      <c r="C3501" s="208"/>
      <c r="D3501" s="208"/>
    </row>
    <row r="3502" customHeight="true" spans="1:4">
      <c r="A3502"/>
      <c r="B3502" s="208"/>
      <c r="C3502" s="208"/>
      <c r="D3502" s="208"/>
    </row>
    <row r="3503" customHeight="true" spans="1:4">
      <c r="A3503"/>
      <c r="B3503" s="208"/>
      <c r="C3503" s="208"/>
      <c r="D3503" s="208"/>
    </row>
    <row r="3504" customHeight="true" spans="1:4">
      <c r="A3504"/>
      <c r="B3504" s="208"/>
      <c r="C3504" s="208"/>
      <c r="D3504" s="208"/>
    </row>
    <row r="3505" customHeight="true" spans="1:4">
      <c r="A3505"/>
      <c r="B3505" s="208"/>
      <c r="C3505" s="208"/>
      <c r="D3505" s="208"/>
    </row>
    <row r="3506" customHeight="true" spans="1:4">
      <c r="A3506"/>
      <c r="B3506" s="208"/>
      <c r="C3506" s="208"/>
      <c r="D3506" s="208"/>
    </row>
    <row r="3507" customHeight="true" spans="1:4">
      <c r="A3507"/>
      <c r="B3507" s="208"/>
      <c r="C3507" s="208"/>
      <c r="D3507" s="208"/>
    </row>
    <row r="3508" customHeight="true" spans="1:4">
      <c r="A3508"/>
      <c r="B3508" s="208"/>
      <c r="C3508" s="208"/>
      <c r="D3508" s="208"/>
    </row>
    <row r="3509" customHeight="true" spans="1:4">
      <c r="A3509"/>
      <c r="B3509" s="208"/>
      <c r="C3509" s="208"/>
      <c r="D3509" s="208"/>
    </row>
    <row r="3510" customHeight="true" spans="1:4">
      <c r="A3510"/>
      <c r="B3510" s="208"/>
      <c r="C3510" s="208"/>
      <c r="D3510" s="208"/>
    </row>
    <row r="3511" customHeight="true" spans="1:4">
      <c r="A3511"/>
      <c r="B3511" s="208"/>
      <c r="C3511" s="208"/>
      <c r="D3511" s="208"/>
    </row>
    <row r="3512" customHeight="true" spans="1:4">
      <c r="A3512"/>
      <c r="B3512" s="208"/>
      <c r="C3512" s="208"/>
      <c r="D3512" s="208"/>
    </row>
    <row r="3513" customHeight="true" spans="1:4">
      <c r="A3513"/>
      <c r="B3513" s="208"/>
      <c r="C3513" s="208"/>
      <c r="D3513" s="208"/>
    </row>
    <row r="3514" customHeight="true" spans="1:4">
      <c r="A3514"/>
      <c r="B3514" s="208"/>
      <c r="C3514" s="208"/>
      <c r="D3514" s="208"/>
    </row>
    <row r="3515" customHeight="true" spans="1:4">
      <c r="A3515"/>
      <c r="B3515" s="208"/>
      <c r="C3515" s="208"/>
      <c r="D3515" s="208"/>
    </row>
    <row r="3516" customHeight="true" spans="1:4">
      <c r="A3516"/>
      <c r="B3516" s="208"/>
      <c r="C3516" s="208"/>
      <c r="D3516" s="208"/>
    </row>
    <row r="3517" customHeight="true" spans="1:4">
      <c r="A3517"/>
      <c r="B3517" s="208"/>
      <c r="C3517" s="208"/>
      <c r="D3517" s="208"/>
    </row>
    <row r="3518" customHeight="true" spans="1:4">
      <c r="A3518"/>
      <c r="B3518" s="208"/>
      <c r="C3518" s="208"/>
      <c r="D3518" s="208"/>
    </row>
    <row r="3519" customHeight="true" spans="1:4">
      <c r="A3519"/>
      <c r="B3519" s="208"/>
      <c r="C3519" s="208"/>
      <c r="D3519" s="208"/>
    </row>
    <row r="3520" customHeight="true" spans="1:4">
      <c r="A3520"/>
      <c r="B3520" s="208"/>
      <c r="C3520" s="208"/>
      <c r="D3520" s="208"/>
    </row>
    <row r="3521" customHeight="true" spans="1:4">
      <c r="A3521"/>
      <c r="B3521" s="208"/>
      <c r="C3521" s="208"/>
      <c r="D3521" s="208"/>
    </row>
    <row r="3522" customHeight="true" spans="1:4">
      <c r="A3522"/>
      <c r="B3522" s="208"/>
      <c r="C3522" s="208"/>
      <c r="D3522" s="208"/>
    </row>
    <row r="3523" customHeight="true" spans="1:4">
      <c r="A3523"/>
      <c r="B3523" s="208"/>
      <c r="C3523" s="208"/>
      <c r="D3523" s="208"/>
    </row>
    <row r="3524" customHeight="true" spans="1:4">
      <c r="A3524"/>
      <c r="B3524" s="208"/>
      <c r="C3524" s="208"/>
      <c r="D3524" s="208"/>
    </row>
    <row r="3525" customHeight="true" spans="1:4">
      <c r="A3525"/>
      <c r="B3525" s="208"/>
      <c r="C3525" s="208"/>
      <c r="D3525" s="208"/>
    </row>
    <row r="3526" customHeight="true" spans="1:4">
      <c r="A3526"/>
      <c r="B3526" s="208"/>
      <c r="C3526" s="208"/>
      <c r="D3526" s="208"/>
    </row>
    <row r="3527" customHeight="true" spans="1:4">
      <c r="A3527"/>
      <c r="B3527" s="208"/>
      <c r="C3527" s="208"/>
      <c r="D3527" s="208"/>
    </row>
    <row r="3528" customHeight="true" spans="1:4">
      <c r="A3528"/>
      <c r="B3528" s="208"/>
      <c r="C3528" s="208"/>
      <c r="D3528" s="208"/>
    </row>
    <row r="3529" customHeight="true" spans="1:4">
      <c r="A3529"/>
      <c r="B3529" s="208"/>
      <c r="C3529" s="208"/>
      <c r="D3529" s="208"/>
    </row>
    <row r="3530" customHeight="true" spans="1:4">
      <c r="A3530"/>
      <c r="B3530" s="208"/>
      <c r="C3530" s="208"/>
      <c r="D3530" s="208"/>
    </row>
    <row r="3531" customHeight="true" spans="1:4">
      <c r="A3531"/>
      <c r="B3531" s="208"/>
      <c r="C3531" s="208"/>
      <c r="D3531" s="208"/>
    </row>
    <row r="3532" customHeight="true" spans="1:4">
      <c r="A3532"/>
      <c r="B3532" s="208"/>
      <c r="C3532" s="208"/>
      <c r="D3532" s="208"/>
    </row>
    <row r="3533" customHeight="true" spans="1:4">
      <c r="A3533"/>
      <c r="B3533" s="208"/>
      <c r="C3533" s="208"/>
      <c r="D3533" s="208"/>
    </row>
    <row r="3534" customHeight="true" spans="1:4">
      <c r="A3534"/>
      <c r="B3534" s="208"/>
      <c r="C3534" s="208"/>
      <c r="D3534" s="208"/>
    </row>
    <row r="3535" customHeight="true" spans="1:4">
      <c r="A3535"/>
      <c r="B3535" s="208"/>
      <c r="C3535" s="208"/>
      <c r="D3535" s="208"/>
    </row>
    <row r="3536" customHeight="true" spans="1:4">
      <c r="A3536"/>
      <c r="B3536" s="208"/>
      <c r="C3536" s="208"/>
      <c r="D3536" s="208"/>
    </row>
    <row r="3537" customHeight="true" spans="1:4">
      <c r="A3537"/>
      <c r="B3537" s="208"/>
      <c r="C3537" s="208"/>
      <c r="D3537" s="208"/>
    </row>
    <row r="3538" customHeight="true" spans="1:4">
      <c r="A3538"/>
      <c r="B3538" s="208"/>
      <c r="C3538" s="208"/>
      <c r="D3538" s="208"/>
    </row>
    <row r="3539" customHeight="true" spans="1:4">
      <c r="A3539"/>
      <c r="B3539" s="208"/>
      <c r="C3539" s="208"/>
      <c r="D3539" s="208"/>
    </row>
    <row r="3540" customHeight="true" spans="1:4">
      <c r="A3540"/>
      <c r="B3540" s="208"/>
      <c r="C3540" s="208"/>
      <c r="D3540" s="208"/>
    </row>
    <row r="3541" customHeight="true" spans="1:4">
      <c r="A3541"/>
      <c r="B3541" s="208"/>
      <c r="C3541" s="208"/>
      <c r="D3541" s="208"/>
    </row>
    <row r="3542" customHeight="true" spans="1:4">
      <c r="A3542"/>
      <c r="B3542" s="208"/>
      <c r="C3542" s="208"/>
      <c r="D3542" s="208"/>
    </row>
    <row r="3543" customHeight="true" spans="1:4">
      <c r="A3543"/>
      <c r="B3543" s="208"/>
      <c r="C3543" s="208"/>
      <c r="D3543" s="208"/>
    </row>
    <row r="3544" customHeight="true" spans="1:4">
      <c r="A3544"/>
      <c r="B3544" s="208"/>
      <c r="C3544" s="208"/>
      <c r="D3544" s="208"/>
    </row>
    <row r="3545" customHeight="true" spans="1:4">
      <c r="A3545"/>
      <c r="B3545" s="208"/>
      <c r="C3545" s="208"/>
      <c r="D3545" s="208"/>
    </row>
    <row r="3546" customHeight="true" spans="1:4">
      <c r="A3546"/>
      <c r="B3546" s="208"/>
      <c r="C3546" s="208"/>
      <c r="D3546" s="208"/>
    </row>
    <row r="3547" customHeight="true" spans="1:4">
      <c r="A3547"/>
      <c r="B3547" s="208"/>
      <c r="C3547" s="208"/>
      <c r="D3547" s="208"/>
    </row>
    <row r="3548" customHeight="true" spans="1:4">
      <c r="A3548"/>
      <c r="B3548" s="208"/>
      <c r="C3548" s="208"/>
      <c r="D3548" s="208"/>
    </row>
    <row r="3549" customHeight="true" spans="1:4">
      <c r="A3549"/>
      <c r="B3549" s="208"/>
      <c r="C3549" s="208"/>
      <c r="D3549" s="208"/>
    </row>
    <row r="3550" customHeight="true" spans="1:4">
      <c r="A3550"/>
      <c r="B3550" s="208"/>
      <c r="C3550" s="208"/>
      <c r="D3550" s="208"/>
    </row>
    <row r="3551" customHeight="true" spans="1:4">
      <c r="A3551"/>
      <c r="B3551" s="208"/>
      <c r="C3551" s="208"/>
      <c r="D3551" s="208"/>
    </row>
    <row r="3552" customHeight="true" spans="1:4">
      <c r="A3552"/>
      <c r="B3552" s="208"/>
      <c r="C3552" s="208"/>
      <c r="D3552" s="208"/>
    </row>
    <row r="3553" customHeight="true" spans="1:4">
      <c r="A3553"/>
      <c r="B3553" s="208"/>
      <c r="C3553" s="208"/>
      <c r="D3553" s="208"/>
    </row>
    <row r="3554" customHeight="true" spans="1:4">
      <c r="A3554"/>
      <c r="B3554" s="208"/>
      <c r="C3554" s="208"/>
      <c r="D3554" s="208"/>
    </row>
    <row r="3555" customHeight="true" spans="1:4">
      <c r="A3555"/>
      <c r="B3555" s="208"/>
      <c r="C3555" s="208"/>
      <c r="D3555" s="208"/>
    </row>
    <row r="3556" customHeight="true" spans="1:4">
      <c r="A3556"/>
      <c r="B3556" s="208"/>
      <c r="C3556" s="208"/>
      <c r="D3556" s="208"/>
    </row>
    <row r="3557" customHeight="true" spans="1:4">
      <c r="A3557"/>
      <c r="B3557" s="208"/>
      <c r="C3557" s="208"/>
      <c r="D3557" s="208"/>
    </row>
    <row r="3558" customHeight="true" spans="1:4">
      <c r="A3558"/>
      <c r="B3558" s="208"/>
      <c r="C3558" s="208"/>
      <c r="D3558" s="208"/>
    </row>
    <row r="3559" customHeight="true" spans="1:4">
      <c r="A3559"/>
      <c r="B3559" s="208"/>
      <c r="C3559" s="208"/>
      <c r="D3559" s="208"/>
    </row>
    <row r="3560" customHeight="true" spans="1:4">
      <c r="A3560"/>
      <c r="B3560" s="208"/>
      <c r="C3560" s="208"/>
      <c r="D3560" s="208"/>
    </row>
    <row r="3561" customHeight="true" spans="1:4">
      <c r="A3561"/>
      <c r="B3561" s="208"/>
      <c r="C3561" s="208"/>
      <c r="D3561" s="208"/>
    </row>
    <row r="3562" customHeight="true" spans="1:4">
      <c r="A3562"/>
      <c r="B3562" s="208"/>
      <c r="C3562" s="208"/>
      <c r="D3562" s="208"/>
    </row>
    <row r="3563" customHeight="true" spans="1:4">
      <c r="A3563"/>
      <c r="B3563" s="208"/>
      <c r="C3563" s="208"/>
      <c r="D3563" s="208"/>
    </row>
    <row r="3564" customHeight="true" spans="1:4">
      <c r="A3564"/>
      <c r="B3564" s="208"/>
      <c r="C3564" s="208"/>
      <c r="D3564" s="208"/>
    </row>
    <row r="3565" customHeight="true" spans="1:4">
      <c r="A3565"/>
      <c r="B3565" s="208"/>
      <c r="C3565" s="208"/>
      <c r="D3565" s="208"/>
    </row>
    <row r="3566" customHeight="true" spans="1:4">
      <c r="A3566"/>
      <c r="B3566" s="208"/>
      <c r="C3566" s="208"/>
      <c r="D3566" s="208"/>
    </row>
    <row r="3567" customHeight="true" spans="1:4">
      <c r="A3567"/>
      <c r="B3567" s="208"/>
      <c r="C3567" s="208"/>
      <c r="D3567" s="208"/>
    </row>
    <row r="3568" customHeight="true" spans="1:4">
      <c r="A3568"/>
      <c r="B3568" s="208"/>
      <c r="C3568" s="208"/>
      <c r="D3568" s="208"/>
    </row>
    <row r="3569" customHeight="true" spans="1:4">
      <c r="A3569"/>
      <c r="B3569" s="208"/>
      <c r="C3569" s="208"/>
      <c r="D3569" s="208"/>
    </row>
    <row r="3570" customHeight="true" spans="1:4">
      <c r="A3570"/>
      <c r="B3570" s="208"/>
      <c r="C3570" s="208"/>
      <c r="D3570" s="208"/>
    </row>
    <row r="3571" customHeight="true" spans="1:4">
      <c r="A3571"/>
      <c r="B3571" s="208"/>
      <c r="C3571" s="208"/>
      <c r="D3571" s="208"/>
    </row>
    <row r="3572" customHeight="true" spans="1:4">
      <c r="A3572"/>
      <c r="B3572" s="208"/>
      <c r="C3572" s="208"/>
      <c r="D3572" s="208"/>
    </row>
    <row r="3573" customHeight="true" spans="1:4">
      <c r="A3573"/>
      <c r="B3573" s="208"/>
      <c r="C3573" s="208"/>
      <c r="D3573" s="208"/>
    </row>
    <row r="3574" customHeight="true" spans="1:4">
      <c r="A3574"/>
      <c r="B3574" s="208"/>
      <c r="C3574" s="208"/>
      <c r="D3574" s="208"/>
    </row>
    <row r="3575" customHeight="true" spans="1:4">
      <c r="A3575"/>
      <c r="B3575" s="208"/>
      <c r="C3575" s="208"/>
      <c r="D3575" s="208"/>
    </row>
    <row r="3576" customHeight="true" spans="1:4">
      <c r="A3576"/>
      <c r="B3576" s="208"/>
      <c r="C3576" s="208"/>
      <c r="D3576" s="208"/>
    </row>
    <row r="3577" customHeight="true" spans="1:4">
      <c r="A3577"/>
      <c r="B3577" s="208"/>
      <c r="C3577" s="208"/>
      <c r="D3577" s="208"/>
    </row>
    <row r="3578" customHeight="true" spans="1:4">
      <c r="A3578"/>
      <c r="B3578" s="208"/>
      <c r="C3578" s="208"/>
      <c r="D3578" s="208"/>
    </row>
    <row r="3579" customHeight="true" spans="1:4">
      <c r="A3579"/>
      <c r="B3579" s="208"/>
      <c r="C3579" s="208"/>
      <c r="D3579" s="208"/>
    </row>
    <row r="3580" customHeight="true" spans="1:4">
      <c r="A3580"/>
      <c r="B3580" s="208"/>
      <c r="C3580" s="208"/>
      <c r="D3580" s="208"/>
    </row>
    <row r="3581" customHeight="true" spans="1:4">
      <c r="A3581"/>
      <c r="B3581" s="208"/>
      <c r="C3581" s="208"/>
      <c r="D3581" s="208"/>
    </row>
    <row r="3582" customHeight="true" spans="1:4">
      <c r="A3582"/>
      <c r="B3582" s="208"/>
      <c r="C3582" s="208"/>
      <c r="D3582" s="208"/>
    </row>
    <row r="3583" customHeight="true" spans="1:4">
      <c r="A3583"/>
      <c r="B3583" s="208"/>
      <c r="C3583" s="208"/>
      <c r="D3583" s="208"/>
    </row>
    <row r="3584" customHeight="true" spans="1:4">
      <c r="A3584"/>
      <c r="B3584" s="208"/>
      <c r="C3584" s="208"/>
      <c r="D3584" s="208"/>
    </row>
    <row r="3585" customHeight="true" spans="1:4">
      <c r="A3585"/>
      <c r="B3585" s="208"/>
      <c r="C3585" s="208"/>
      <c r="D3585" s="208"/>
    </row>
    <row r="3586" customHeight="true" spans="1:4">
      <c r="A3586"/>
      <c r="B3586" s="208"/>
      <c r="C3586" s="208"/>
      <c r="D3586" s="208"/>
    </row>
    <row r="3587" customHeight="true" spans="1:4">
      <c r="A3587"/>
      <c r="B3587" s="208"/>
      <c r="C3587" s="208"/>
      <c r="D3587" s="208"/>
    </row>
    <row r="3588" customHeight="true" spans="1:4">
      <c r="A3588"/>
      <c r="B3588" s="208"/>
      <c r="C3588" s="208"/>
      <c r="D3588" s="208"/>
    </row>
    <row r="3589" customHeight="true" spans="1:4">
      <c r="A3589"/>
      <c r="B3589" s="208"/>
      <c r="C3589" s="208"/>
      <c r="D3589" s="208"/>
    </row>
    <row r="3590" customHeight="true" spans="1:4">
      <c r="A3590"/>
      <c r="B3590" s="208"/>
      <c r="C3590" s="208"/>
      <c r="D3590" s="208"/>
    </row>
    <row r="3591" customHeight="true" spans="1:4">
      <c r="A3591"/>
      <c r="B3591" s="208"/>
      <c r="C3591" s="208"/>
      <c r="D3591" s="208"/>
    </row>
    <row r="3592" customHeight="true" spans="1:4">
      <c r="A3592"/>
      <c r="B3592" s="208"/>
      <c r="C3592" s="208"/>
      <c r="D3592" s="208"/>
    </row>
    <row r="3593" customHeight="true" spans="1:4">
      <c r="A3593"/>
      <c r="B3593" s="208"/>
      <c r="C3593" s="208"/>
      <c r="D3593" s="208"/>
    </row>
    <row r="3594" customHeight="true" spans="1:4">
      <c r="A3594"/>
      <c r="B3594" s="208"/>
      <c r="C3594" s="208"/>
      <c r="D3594" s="208"/>
    </row>
    <row r="3595" customHeight="true" spans="1:4">
      <c r="A3595"/>
      <c r="B3595" s="208"/>
      <c r="C3595" s="208"/>
      <c r="D3595" s="208"/>
    </row>
    <row r="3596" customHeight="true" spans="1:4">
      <c r="A3596"/>
      <c r="B3596" s="208"/>
      <c r="C3596" s="208"/>
      <c r="D3596" s="208"/>
    </row>
    <row r="3597" customHeight="true" spans="1:4">
      <c r="A3597"/>
      <c r="B3597" s="208"/>
      <c r="C3597" s="208"/>
      <c r="D3597" s="208"/>
    </row>
    <row r="3598" customHeight="true" spans="1:4">
      <c r="A3598"/>
      <c r="B3598" s="208"/>
      <c r="C3598" s="208"/>
      <c r="D3598" s="208"/>
    </row>
    <row r="3599" customHeight="true" spans="1:4">
      <c r="A3599"/>
      <c r="B3599" s="208"/>
      <c r="C3599" s="208"/>
      <c r="D3599" s="208"/>
    </row>
    <row r="3600" customHeight="true" spans="1:4">
      <c r="A3600"/>
      <c r="B3600" s="208"/>
      <c r="C3600" s="208"/>
      <c r="D3600" s="208"/>
    </row>
    <row r="3601" customHeight="true" spans="1:4">
      <c r="A3601"/>
      <c r="B3601" s="208"/>
      <c r="C3601" s="208"/>
      <c r="D3601" s="208"/>
    </row>
    <row r="3602" customHeight="true" spans="1:4">
      <c r="A3602"/>
      <c r="B3602" s="208"/>
      <c r="C3602" s="208"/>
      <c r="D3602" s="208"/>
    </row>
    <row r="3603" customHeight="true" spans="1:4">
      <c r="A3603"/>
      <c r="B3603" s="208"/>
      <c r="C3603" s="208"/>
      <c r="D3603" s="208"/>
    </row>
    <row r="3604" customHeight="true" spans="1:4">
      <c r="A3604"/>
      <c r="B3604" s="208"/>
      <c r="C3604" s="208"/>
      <c r="D3604" s="208"/>
    </row>
    <row r="3605" customHeight="true" spans="1:4">
      <c r="A3605"/>
      <c r="B3605" s="208"/>
      <c r="C3605" s="208"/>
      <c r="D3605" s="208"/>
    </row>
    <row r="3606" customHeight="true" spans="1:4">
      <c r="A3606"/>
      <c r="B3606" s="208"/>
      <c r="C3606" s="208"/>
      <c r="D3606" s="208"/>
    </row>
    <row r="3607" customHeight="true" spans="1:4">
      <c r="A3607"/>
      <c r="B3607" s="208"/>
      <c r="C3607" s="208"/>
      <c r="D3607" s="208"/>
    </row>
    <row r="3608" customHeight="true" spans="1:4">
      <c r="A3608"/>
      <c r="B3608" s="208"/>
      <c r="C3608" s="208"/>
      <c r="D3608" s="208"/>
    </row>
    <row r="3609" customHeight="true" spans="1:4">
      <c r="A3609"/>
      <c r="B3609" s="208"/>
      <c r="C3609" s="208"/>
      <c r="D3609" s="208"/>
    </row>
    <row r="3610" customHeight="true" spans="1:4">
      <c r="A3610"/>
      <c r="B3610" s="208"/>
      <c r="C3610" s="208"/>
      <c r="D3610" s="208"/>
    </row>
    <row r="3611" customHeight="true" spans="1:4">
      <c r="A3611"/>
      <c r="B3611" s="208"/>
      <c r="C3611" s="208"/>
      <c r="D3611" s="208"/>
    </row>
    <row r="3612" customHeight="true" spans="1:4">
      <c r="A3612"/>
      <c r="B3612" s="208"/>
      <c r="C3612" s="208"/>
      <c r="D3612" s="208"/>
    </row>
    <row r="3613" customHeight="true" spans="1:4">
      <c r="A3613"/>
      <c r="B3613" s="208"/>
      <c r="C3613" s="208"/>
      <c r="D3613" s="208"/>
    </row>
    <row r="3614" customHeight="true" spans="1:4">
      <c r="A3614"/>
      <c r="B3614" s="208"/>
      <c r="C3614" s="208"/>
      <c r="D3614" s="208"/>
    </row>
    <row r="3615" customHeight="true" spans="1:4">
      <c r="A3615"/>
      <c r="B3615" s="208"/>
      <c r="C3615" s="208"/>
      <c r="D3615" s="208"/>
    </row>
    <row r="3616" customHeight="true" spans="1:4">
      <c r="A3616"/>
      <c r="B3616" s="208"/>
      <c r="C3616" s="208"/>
      <c r="D3616" s="208"/>
    </row>
    <row r="3617" customHeight="true" spans="1:4">
      <c r="A3617"/>
      <c r="B3617" s="208"/>
      <c r="C3617" s="208"/>
      <c r="D3617" s="208"/>
    </row>
    <row r="3618" customHeight="true" spans="1:4">
      <c r="A3618"/>
      <c r="B3618" s="208"/>
      <c r="C3618" s="208"/>
      <c r="D3618" s="208"/>
    </row>
    <row r="3619" customHeight="true" spans="1:4">
      <c r="A3619"/>
      <c r="B3619" s="208"/>
      <c r="C3619" s="208"/>
      <c r="D3619" s="208"/>
    </row>
    <row r="3620" customHeight="true" spans="1:4">
      <c r="A3620"/>
      <c r="B3620" s="208"/>
      <c r="C3620" s="208"/>
      <c r="D3620" s="208"/>
    </row>
    <row r="3621" customHeight="true" spans="1:4">
      <c r="A3621"/>
      <c r="B3621" s="208"/>
      <c r="C3621" s="208"/>
      <c r="D3621" s="208"/>
    </row>
    <row r="3622" customHeight="true" spans="1:4">
      <c r="A3622"/>
      <c r="B3622" s="208"/>
      <c r="C3622" s="208"/>
      <c r="D3622" s="208"/>
    </row>
    <row r="3623" customHeight="true" spans="1:4">
      <c r="A3623"/>
      <c r="B3623" s="208"/>
      <c r="C3623" s="208"/>
      <c r="D3623" s="208"/>
    </row>
    <row r="3624" customHeight="true" spans="1:4">
      <c r="A3624"/>
      <c r="B3624" s="208"/>
      <c r="C3624" s="208"/>
      <c r="D3624" s="208"/>
    </row>
    <row r="3625" customHeight="true" spans="1:4">
      <c r="A3625"/>
      <c r="B3625" s="208"/>
      <c r="C3625" s="208"/>
      <c r="D3625" s="208"/>
    </row>
    <row r="3626" customHeight="true" spans="1:4">
      <c r="A3626"/>
      <c r="B3626" s="208"/>
      <c r="C3626" s="208"/>
      <c r="D3626" s="208"/>
    </row>
    <row r="3627" customHeight="true" spans="1:4">
      <c r="A3627"/>
      <c r="B3627" s="208"/>
      <c r="C3627" s="208"/>
      <c r="D3627" s="208"/>
    </row>
    <row r="3628" customHeight="true" spans="1:4">
      <c r="A3628"/>
      <c r="B3628" s="208"/>
      <c r="C3628" s="208"/>
      <c r="D3628" s="208"/>
    </row>
    <row r="3629" customHeight="true" spans="1:4">
      <c r="A3629"/>
      <c r="B3629" s="208"/>
      <c r="C3629" s="208"/>
      <c r="D3629" s="208"/>
    </row>
    <row r="3630" customHeight="true" spans="1:4">
      <c r="A3630"/>
      <c r="B3630" s="208"/>
      <c r="C3630" s="208"/>
      <c r="D3630" s="208"/>
    </row>
    <row r="3631" customHeight="true" spans="1:4">
      <c r="A3631"/>
      <c r="B3631" s="208"/>
      <c r="C3631" s="208"/>
      <c r="D3631" s="208"/>
    </row>
    <row r="3632" customHeight="true" spans="1:4">
      <c r="A3632"/>
      <c r="B3632" s="208"/>
      <c r="C3632" s="208"/>
      <c r="D3632" s="208"/>
    </row>
    <row r="3633" customHeight="true" spans="1:4">
      <c r="A3633"/>
      <c r="B3633" s="208"/>
      <c r="C3633" s="208"/>
      <c r="D3633" s="208"/>
    </row>
    <row r="3634" customHeight="true" spans="1:4">
      <c r="A3634"/>
      <c r="B3634" s="208"/>
      <c r="C3634" s="208"/>
      <c r="D3634" s="208"/>
    </row>
    <row r="3635" customHeight="true" spans="1:4">
      <c r="A3635"/>
      <c r="B3635" s="208"/>
      <c r="C3635" s="208"/>
      <c r="D3635" s="208"/>
    </row>
    <row r="3636" customHeight="true" spans="1:4">
      <c r="A3636"/>
      <c r="B3636" s="208"/>
      <c r="C3636" s="208"/>
      <c r="D3636" s="208"/>
    </row>
    <row r="3637" customHeight="true" spans="1:4">
      <c r="A3637"/>
      <c r="B3637" s="208"/>
      <c r="C3637" s="208"/>
      <c r="D3637" s="208"/>
    </row>
    <row r="3638" customHeight="true" spans="1:4">
      <c r="A3638"/>
      <c r="B3638" s="208"/>
      <c r="C3638" s="208"/>
      <c r="D3638" s="208"/>
    </row>
    <row r="3639" customHeight="true" spans="1:4">
      <c r="A3639"/>
      <c r="B3639" s="208"/>
      <c r="C3639" s="208"/>
      <c r="D3639" s="208"/>
    </row>
    <row r="3640" customHeight="true" spans="1:4">
      <c r="A3640"/>
      <c r="B3640" s="208"/>
      <c r="C3640" s="208"/>
      <c r="D3640" s="208"/>
    </row>
    <row r="3641" customHeight="true" spans="1:4">
      <c r="A3641"/>
      <c r="B3641" s="208"/>
      <c r="C3641" s="208"/>
      <c r="D3641" s="208"/>
    </row>
    <row r="3642" customHeight="true" spans="1:4">
      <c r="A3642"/>
      <c r="B3642" s="208"/>
      <c r="C3642" s="208"/>
      <c r="D3642" s="208"/>
    </row>
    <row r="3643" customHeight="true" spans="1:4">
      <c r="A3643"/>
      <c r="B3643" s="208"/>
      <c r="C3643" s="208"/>
      <c r="D3643" s="208"/>
    </row>
    <row r="3644" customHeight="true" spans="1:4">
      <c r="A3644"/>
      <c r="B3644" s="208"/>
      <c r="C3644" s="208"/>
      <c r="D3644" s="208"/>
    </row>
    <row r="3645" customHeight="true" spans="1:4">
      <c r="A3645"/>
      <c r="B3645" s="208"/>
      <c r="C3645" s="208"/>
      <c r="D3645" s="208"/>
    </row>
    <row r="3646" customHeight="true" spans="1:4">
      <c r="A3646"/>
      <c r="B3646" s="208"/>
      <c r="C3646" s="208"/>
      <c r="D3646" s="208"/>
    </row>
    <row r="3647" customHeight="true" spans="1:4">
      <c r="A3647"/>
      <c r="B3647" s="208"/>
      <c r="C3647" s="208"/>
      <c r="D3647" s="208"/>
    </row>
    <row r="3648" customHeight="true" spans="1:4">
      <c r="A3648"/>
      <c r="B3648" s="208"/>
      <c r="C3648" s="208"/>
      <c r="D3648" s="208"/>
    </row>
    <row r="3649" customHeight="true" spans="1:4">
      <c r="A3649"/>
      <c r="B3649" s="208"/>
      <c r="C3649" s="208"/>
      <c r="D3649" s="208"/>
    </row>
    <row r="3650" customHeight="true" spans="1:4">
      <c r="A3650"/>
      <c r="B3650" s="208"/>
      <c r="C3650" s="208"/>
      <c r="D3650" s="208"/>
    </row>
    <row r="3651" customHeight="true" spans="1:4">
      <c r="A3651"/>
      <c r="B3651" s="208"/>
      <c r="C3651" s="208"/>
      <c r="D3651" s="208"/>
    </row>
    <row r="3652" customHeight="true" spans="1:4">
      <c r="A3652"/>
      <c r="B3652" s="208"/>
      <c r="C3652" s="208"/>
      <c r="D3652" s="208"/>
    </row>
    <row r="3653" customHeight="true" spans="1:4">
      <c r="A3653"/>
      <c r="B3653" s="208"/>
      <c r="C3653" s="208"/>
      <c r="D3653" s="208"/>
    </row>
    <row r="3654" customHeight="true" spans="1:4">
      <c r="A3654"/>
      <c r="B3654" s="208"/>
      <c r="C3654" s="208"/>
      <c r="D3654" s="208"/>
    </row>
    <row r="3655" customHeight="true" spans="1:4">
      <c r="A3655"/>
      <c r="B3655" s="208"/>
      <c r="C3655" s="208"/>
      <c r="D3655" s="208"/>
    </row>
    <row r="3656" customHeight="true" spans="1:4">
      <c r="A3656"/>
      <c r="B3656" s="208"/>
      <c r="C3656" s="208"/>
      <c r="D3656" s="208"/>
    </row>
    <row r="3657" customHeight="true" spans="1:4">
      <c r="A3657"/>
      <c r="B3657" s="208"/>
      <c r="C3657" s="208"/>
      <c r="D3657" s="208"/>
    </row>
    <row r="3658" customHeight="true" spans="1:4">
      <c r="A3658"/>
      <c r="B3658" s="208"/>
      <c r="C3658" s="208"/>
      <c r="D3658" s="208"/>
    </row>
    <row r="3659" customHeight="true" spans="1:4">
      <c r="A3659"/>
      <c r="B3659" s="208"/>
      <c r="C3659" s="208"/>
      <c r="D3659" s="208"/>
    </row>
    <row r="3660" customHeight="true" spans="1:4">
      <c r="A3660"/>
      <c r="B3660" s="208"/>
      <c r="C3660" s="208"/>
      <c r="D3660" s="208"/>
    </row>
    <row r="3661" customHeight="true" spans="1:4">
      <c r="A3661"/>
      <c r="B3661" s="208"/>
      <c r="C3661" s="208"/>
      <c r="D3661" s="208"/>
    </row>
    <row r="3662" customHeight="true" spans="1:4">
      <c r="A3662"/>
      <c r="B3662" s="208"/>
      <c r="C3662" s="208"/>
      <c r="D3662" s="208"/>
    </row>
    <row r="3663" customHeight="true" spans="1:4">
      <c r="A3663"/>
      <c r="B3663" s="208"/>
      <c r="C3663" s="208"/>
      <c r="D3663" s="208"/>
    </row>
    <row r="3664" customHeight="true" spans="1:4">
      <c r="A3664"/>
      <c r="B3664" s="208"/>
      <c r="C3664" s="208"/>
      <c r="D3664" s="208"/>
    </row>
    <row r="3665" customHeight="true" spans="1:4">
      <c r="A3665"/>
      <c r="B3665" s="208"/>
      <c r="C3665" s="208"/>
      <c r="D3665" s="208"/>
    </row>
    <row r="3666" customHeight="true" spans="1:4">
      <c r="A3666"/>
      <c r="B3666" s="208"/>
      <c r="C3666" s="208"/>
      <c r="D3666" s="208"/>
    </row>
    <row r="3667" customHeight="true" spans="1:4">
      <c r="A3667"/>
      <c r="B3667" s="208"/>
      <c r="C3667" s="208"/>
      <c r="D3667" s="208"/>
    </row>
    <row r="3668" customHeight="true" spans="1:4">
      <c r="A3668"/>
      <c r="B3668" s="208"/>
      <c r="C3668" s="208"/>
      <c r="D3668" s="208"/>
    </row>
    <row r="3669" customHeight="true" spans="1:4">
      <c r="A3669"/>
      <c r="B3669" s="208"/>
      <c r="C3669" s="208"/>
      <c r="D3669" s="208"/>
    </row>
    <row r="3670" customHeight="true" spans="1:4">
      <c r="A3670"/>
      <c r="B3670" s="208"/>
      <c r="C3670" s="208"/>
      <c r="D3670" s="208"/>
    </row>
    <row r="3671" customHeight="true" spans="1:4">
      <c r="A3671"/>
      <c r="B3671" s="208"/>
      <c r="C3671" s="208"/>
      <c r="D3671" s="208"/>
    </row>
    <row r="3672" customHeight="true" spans="1:4">
      <c r="A3672"/>
      <c r="B3672" s="208"/>
      <c r="C3672" s="208"/>
      <c r="D3672" s="208"/>
    </row>
    <row r="3673" customHeight="true" spans="1:4">
      <c r="A3673"/>
      <c r="B3673" s="208"/>
      <c r="C3673" s="208"/>
      <c r="D3673" s="208"/>
    </row>
    <row r="3674" customHeight="true" spans="1:4">
      <c r="A3674"/>
      <c r="B3674" s="208"/>
      <c r="C3674" s="208"/>
      <c r="D3674" s="208"/>
    </row>
    <row r="3675" customHeight="true" spans="1:4">
      <c r="A3675"/>
      <c r="B3675" s="208"/>
      <c r="C3675" s="208"/>
      <c r="D3675" s="208"/>
    </row>
    <row r="3676" customHeight="true" spans="1:4">
      <c r="A3676"/>
      <c r="B3676" s="208"/>
      <c r="C3676" s="208"/>
      <c r="D3676" s="208"/>
    </row>
    <row r="3677" customHeight="true" spans="1:4">
      <c r="A3677"/>
      <c r="B3677" s="208"/>
      <c r="C3677" s="208"/>
      <c r="D3677" s="208"/>
    </row>
    <row r="3678" customHeight="true" spans="1:4">
      <c r="A3678"/>
      <c r="B3678" s="208"/>
      <c r="C3678" s="208"/>
      <c r="D3678" s="208"/>
    </row>
    <row r="3679" customHeight="true" spans="1:4">
      <c r="A3679"/>
      <c r="B3679" s="208"/>
      <c r="C3679" s="208"/>
      <c r="D3679" s="208"/>
    </row>
    <row r="3680" customHeight="true" spans="1:4">
      <c r="A3680"/>
      <c r="B3680" s="208"/>
      <c r="C3680" s="208"/>
      <c r="D3680" s="208"/>
    </row>
    <row r="3681" customHeight="true" spans="1:4">
      <c r="A3681"/>
      <c r="B3681" s="208"/>
      <c r="C3681" s="208"/>
      <c r="D3681" s="208"/>
    </row>
    <row r="3682" customHeight="true" spans="1:4">
      <c r="A3682"/>
      <c r="B3682" s="208"/>
      <c r="C3682" s="208"/>
      <c r="D3682" s="208"/>
    </row>
    <row r="3683" customHeight="true" spans="1:4">
      <c r="A3683"/>
      <c r="B3683" s="208"/>
      <c r="C3683" s="208"/>
      <c r="D3683" s="208"/>
    </row>
    <row r="3684" customHeight="true" spans="1:4">
      <c r="A3684"/>
      <c r="B3684" s="208"/>
      <c r="C3684" s="208"/>
      <c r="D3684" s="208"/>
    </row>
    <row r="3685" customHeight="true" spans="1:4">
      <c r="A3685"/>
      <c r="B3685" s="208"/>
      <c r="C3685" s="208"/>
      <c r="D3685" s="208"/>
    </row>
    <row r="3686" customHeight="true" spans="1:4">
      <c r="A3686"/>
      <c r="B3686" s="208"/>
      <c r="C3686" s="208"/>
      <c r="D3686" s="208"/>
    </row>
    <row r="3687" customHeight="true" spans="1:4">
      <c r="A3687"/>
      <c r="B3687" s="208"/>
      <c r="C3687" s="208"/>
      <c r="D3687" s="208"/>
    </row>
    <row r="3688" customHeight="true" spans="1:4">
      <c r="A3688"/>
      <c r="B3688" s="208"/>
      <c r="C3688" s="208"/>
      <c r="D3688" s="208"/>
    </row>
    <row r="3689" customHeight="true" spans="1:4">
      <c r="A3689"/>
      <c r="B3689" s="208"/>
      <c r="C3689" s="208"/>
      <c r="D3689" s="208"/>
    </row>
    <row r="3690" customHeight="true" spans="1:4">
      <c r="A3690"/>
      <c r="B3690" s="208"/>
      <c r="C3690" s="208"/>
      <c r="D3690" s="208"/>
    </row>
    <row r="3691" customHeight="true" spans="1:4">
      <c r="A3691"/>
      <c r="B3691" s="208"/>
      <c r="C3691" s="208"/>
      <c r="D3691" s="208"/>
    </row>
    <row r="3692" customHeight="true" spans="1:4">
      <c r="A3692"/>
      <c r="B3692" s="208"/>
      <c r="C3692" s="208"/>
      <c r="D3692" s="208"/>
    </row>
    <row r="3693" customHeight="true" spans="1:4">
      <c r="A3693"/>
      <c r="B3693" s="208"/>
      <c r="C3693" s="208"/>
      <c r="D3693" s="208"/>
    </row>
    <row r="3694" customHeight="true" spans="1:4">
      <c r="A3694"/>
      <c r="B3694" s="208"/>
      <c r="C3694" s="208"/>
      <c r="D3694" s="208"/>
    </row>
    <row r="3695" customHeight="true" spans="1:4">
      <c r="A3695"/>
      <c r="B3695" s="208"/>
      <c r="C3695" s="208"/>
      <c r="D3695" s="208"/>
    </row>
    <row r="3696" customHeight="true" spans="1:4">
      <c r="A3696"/>
      <c r="B3696" s="208"/>
      <c r="C3696" s="208"/>
      <c r="D3696" s="208"/>
    </row>
    <row r="3697" customHeight="true" spans="1:4">
      <c r="A3697"/>
      <c r="B3697" s="208"/>
      <c r="C3697" s="208"/>
      <c r="D3697" s="208"/>
    </row>
    <row r="3698" customHeight="true" spans="1:4">
      <c r="A3698"/>
      <c r="B3698" s="208"/>
      <c r="C3698" s="208"/>
      <c r="D3698" s="208"/>
    </row>
    <row r="3699" customHeight="true" spans="1:4">
      <c r="A3699"/>
      <c r="B3699" s="208"/>
      <c r="C3699" s="208"/>
      <c r="D3699" s="208"/>
    </row>
    <row r="3700" customHeight="true" spans="1:4">
      <c r="A3700"/>
      <c r="B3700" s="208"/>
      <c r="C3700" s="208"/>
      <c r="D3700" s="208"/>
    </row>
    <row r="3701" customHeight="true" spans="1:4">
      <c r="A3701"/>
      <c r="B3701" s="208"/>
      <c r="C3701" s="208"/>
      <c r="D3701" s="208"/>
    </row>
    <row r="3702" customHeight="true" spans="1:4">
      <c r="A3702"/>
      <c r="B3702" s="208"/>
      <c r="C3702" s="208"/>
      <c r="D3702" s="208"/>
    </row>
    <row r="3703" customHeight="true" spans="1:4">
      <c r="A3703"/>
      <c r="B3703" s="208"/>
      <c r="C3703" s="208"/>
      <c r="D3703" s="208"/>
    </row>
    <row r="3704" customHeight="true" spans="1:4">
      <c r="A3704"/>
      <c r="B3704" s="208"/>
      <c r="C3704" s="208"/>
      <c r="D3704" s="208"/>
    </row>
    <row r="3705" customHeight="true" spans="1:4">
      <c r="A3705"/>
      <c r="B3705" s="208"/>
      <c r="C3705" s="208"/>
      <c r="D3705" s="208"/>
    </row>
    <row r="3706" customHeight="true" spans="1:4">
      <c r="A3706"/>
      <c r="B3706" s="208"/>
      <c r="C3706" s="208"/>
      <c r="D3706" s="208"/>
    </row>
    <row r="3707" customHeight="true" spans="1:4">
      <c r="A3707"/>
      <c r="B3707" s="208"/>
      <c r="C3707" s="208"/>
      <c r="D3707" s="208"/>
    </row>
    <row r="3708" customHeight="true" spans="1:4">
      <c r="A3708"/>
      <c r="B3708" s="208"/>
      <c r="C3708" s="208"/>
      <c r="D3708" s="208"/>
    </row>
    <row r="3709" customHeight="true" spans="1:4">
      <c r="A3709"/>
      <c r="B3709" s="208"/>
      <c r="C3709" s="208"/>
      <c r="D3709" s="208"/>
    </row>
    <row r="3710" customHeight="true" spans="1:4">
      <c r="A3710"/>
      <c r="B3710" s="208"/>
      <c r="C3710" s="208"/>
      <c r="D3710" s="208"/>
    </row>
    <row r="3711" customHeight="true" spans="1:4">
      <c r="A3711"/>
      <c r="B3711" s="208"/>
      <c r="C3711" s="208"/>
      <c r="D3711" s="208"/>
    </row>
    <row r="3712" customHeight="true" spans="1:4">
      <c r="A3712"/>
      <c r="B3712" s="208"/>
      <c r="C3712" s="208"/>
      <c r="D3712" s="208"/>
    </row>
    <row r="3713" customHeight="true" spans="1:4">
      <c r="A3713"/>
      <c r="B3713" s="208"/>
      <c r="C3713" s="208"/>
      <c r="D3713" s="208"/>
    </row>
    <row r="3714" customHeight="true" spans="1:4">
      <c r="A3714"/>
      <c r="B3714" s="208"/>
      <c r="C3714" s="208"/>
      <c r="D3714" s="208"/>
    </row>
    <row r="3715" customHeight="true" spans="1:4">
      <c r="A3715"/>
      <c r="B3715" s="208"/>
      <c r="C3715" s="208"/>
      <c r="D3715" s="208"/>
    </row>
    <row r="3716" customHeight="true" spans="1:4">
      <c r="A3716"/>
      <c r="B3716" s="208"/>
      <c r="C3716" s="208"/>
      <c r="D3716" s="208"/>
    </row>
    <row r="3717" customHeight="true" spans="1:4">
      <c r="A3717"/>
      <c r="B3717" s="208"/>
      <c r="C3717" s="208"/>
      <c r="D3717" s="208"/>
    </row>
    <row r="3718" customHeight="true" spans="1:4">
      <c r="A3718"/>
      <c r="B3718" s="208"/>
      <c r="C3718" s="208"/>
      <c r="D3718" s="208"/>
    </row>
    <row r="3719" customHeight="true" spans="1:4">
      <c r="A3719"/>
      <c r="B3719" s="208"/>
      <c r="C3719" s="208"/>
      <c r="D3719" s="208"/>
    </row>
    <row r="3720" customHeight="true" spans="1:4">
      <c r="A3720"/>
      <c r="B3720" s="208"/>
      <c r="C3720" s="208"/>
      <c r="D3720" s="208"/>
    </row>
    <row r="3721" customHeight="true" spans="1:4">
      <c r="A3721"/>
      <c r="B3721" s="208"/>
      <c r="C3721" s="208"/>
      <c r="D3721" s="208"/>
    </row>
    <row r="3722" customHeight="true" spans="1:4">
      <c r="A3722"/>
      <c r="B3722" s="208"/>
      <c r="C3722" s="208"/>
      <c r="D3722" s="208"/>
    </row>
    <row r="3723" customHeight="true" spans="1:4">
      <c r="A3723"/>
      <c r="B3723" s="208"/>
      <c r="C3723" s="208"/>
      <c r="D3723" s="208"/>
    </row>
    <row r="3724" customHeight="true" spans="1:4">
      <c r="A3724"/>
      <c r="B3724" s="208"/>
      <c r="C3724" s="208"/>
      <c r="D3724" s="208"/>
    </row>
    <row r="3725" customHeight="true" spans="1:4">
      <c r="A3725"/>
      <c r="B3725" s="208"/>
      <c r="C3725" s="208"/>
      <c r="D3725" s="208"/>
    </row>
    <row r="3726" customHeight="true" spans="1:4">
      <c r="A3726"/>
      <c r="B3726" s="208"/>
      <c r="C3726" s="208"/>
      <c r="D3726" s="208"/>
    </row>
    <row r="3727" customHeight="true" spans="1:4">
      <c r="A3727"/>
      <c r="B3727" s="208"/>
      <c r="C3727" s="208"/>
      <c r="D3727" s="208"/>
    </row>
    <row r="3728" customHeight="true" spans="1:4">
      <c r="A3728"/>
      <c r="B3728" s="208"/>
      <c r="C3728" s="208"/>
      <c r="D3728" s="208"/>
    </row>
    <row r="3729" customHeight="true" spans="1:4">
      <c r="A3729"/>
      <c r="B3729" s="208"/>
      <c r="C3729" s="208"/>
      <c r="D3729" s="208"/>
    </row>
    <row r="3730" customHeight="true" spans="1:4">
      <c r="A3730"/>
      <c r="B3730" s="208"/>
      <c r="C3730" s="208"/>
      <c r="D3730" s="208"/>
    </row>
    <row r="3731" customHeight="true" spans="1:4">
      <c r="A3731"/>
      <c r="B3731" s="208"/>
      <c r="C3731" s="208"/>
      <c r="D3731" s="208"/>
    </row>
    <row r="3732" customHeight="true" spans="1:4">
      <c r="A3732"/>
      <c r="B3732" s="208"/>
      <c r="C3732" s="208"/>
      <c r="D3732" s="208"/>
    </row>
    <row r="3733" customHeight="true" spans="1:4">
      <c r="A3733"/>
      <c r="B3733" s="208"/>
      <c r="C3733" s="208"/>
      <c r="D3733" s="208"/>
    </row>
    <row r="3734" customHeight="true" spans="1:4">
      <c r="A3734"/>
      <c r="B3734" s="208"/>
      <c r="C3734" s="208"/>
      <c r="D3734" s="208"/>
    </row>
    <row r="3735" customHeight="true" spans="1:4">
      <c r="A3735"/>
      <c r="B3735" s="208"/>
      <c r="C3735" s="208"/>
      <c r="D3735" s="208"/>
    </row>
    <row r="3736" customHeight="true" spans="1:4">
      <c r="A3736"/>
      <c r="B3736" s="208"/>
      <c r="C3736" s="208"/>
      <c r="D3736" s="208"/>
    </row>
    <row r="3737" customHeight="true" spans="1:4">
      <c r="A3737"/>
      <c r="B3737" s="208"/>
      <c r="C3737" s="208"/>
      <c r="D3737" s="208"/>
    </row>
    <row r="3738" customHeight="true" spans="1:4">
      <c r="A3738"/>
      <c r="B3738" s="208"/>
      <c r="C3738" s="208"/>
      <c r="D3738" s="208"/>
    </row>
    <row r="3739" customHeight="true" spans="1:4">
      <c r="A3739"/>
      <c r="B3739" s="208"/>
      <c r="C3739" s="208"/>
      <c r="D3739" s="208"/>
    </row>
    <row r="3740" customHeight="true" spans="1:4">
      <c r="A3740"/>
      <c r="B3740" s="208"/>
      <c r="C3740" s="208"/>
      <c r="D3740" s="208"/>
    </row>
    <row r="3741" customHeight="true" spans="1:4">
      <c r="A3741"/>
      <c r="B3741" s="208"/>
      <c r="C3741" s="208"/>
      <c r="D3741" s="208"/>
    </row>
    <row r="3742" customHeight="true" spans="1:4">
      <c r="A3742"/>
      <c r="B3742" s="208"/>
      <c r="C3742" s="208"/>
      <c r="D3742" s="208"/>
    </row>
    <row r="3743" customHeight="true" spans="1:4">
      <c r="A3743"/>
      <c r="B3743" s="208"/>
      <c r="C3743" s="208"/>
      <c r="D3743" s="208"/>
    </row>
    <row r="3744" customHeight="true" spans="1:4">
      <c r="A3744"/>
      <c r="B3744" s="208"/>
      <c r="C3744" s="208"/>
      <c r="D3744" s="208"/>
    </row>
    <row r="3745" customHeight="true" spans="1:4">
      <c r="A3745"/>
      <c r="B3745" s="208"/>
      <c r="C3745" s="208"/>
      <c r="D3745" s="208"/>
    </row>
    <row r="3746" customHeight="true" spans="1:4">
      <c r="A3746"/>
      <c r="B3746" s="208"/>
      <c r="C3746" s="208"/>
      <c r="D3746" s="208"/>
    </row>
    <row r="3747" customHeight="true" spans="1:4">
      <c r="A3747"/>
      <c r="B3747" s="208"/>
      <c r="C3747" s="208"/>
      <c r="D3747" s="208"/>
    </row>
    <row r="3748" customHeight="true" spans="1:4">
      <c r="A3748"/>
      <c r="B3748" s="208"/>
      <c r="C3748" s="208"/>
      <c r="D3748" s="208"/>
    </row>
    <row r="3749" customHeight="true" spans="1:4">
      <c r="A3749"/>
      <c r="B3749" s="208"/>
      <c r="C3749" s="208"/>
      <c r="D3749" s="208"/>
    </row>
    <row r="3750" customHeight="true" spans="1:4">
      <c r="A3750"/>
      <c r="B3750" s="208"/>
      <c r="C3750" s="208"/>
      <c r="D3750" s="208"/>
    </row>
    <row r="3751" customHeight="true" spans="1:4">
      <c r="A3751"/>
      <c r="B3751" s="208"/>
      <c r="C3751" s="208"/>
      <c r="D3751" s="208"/>
    </row>
    <row r="3752" customHeight="true" spans="1:4">
      <c r="A3752"/>
      <c r="B3752" s="208"/>
      <c r="C3752" s="208"/>
      <c r="D3752" s="208"/>
    </row>
    <row r="3753" customHeight="true" spans="1:4">
      <c r="A3753"/>
      <c r="B3753" s="208"/>
      <c r="C3753" s="208"/>
      <c r="D3753" s="208"/>
    </row>
    <row r="3754" customHeight="true" spans="1:4">
      <c r="A3754"/>
      <c r="B3754" s="208"/>
      <c r="C3754" s="208"/>
      <c r="D3754" s="208"/>
    </row>
    <row r="3755" customHeight="true" spans="1:4">
      <c r="A3755"/>
      <c r="B3755" s="208"/>
      <c r="C3755" s="208"/>
      <c r="D3755" s="208"/>
    </row>
    <row r="3756" customHeight="true" spans="1:4">
      <c r="A3756"/>
      <c r="B3756" s="208"/>
      <c r="C3756" s="208"/>
      <c r="D3756" s="208"/>
    </row>
    <row r="3757" customHeight="true" spans="1:4">
      <c r="A3757"/>
      <c r="B3757" s="208"/>
      <c r="C3757" s="208"/>
      <c r="D3757" s="208"/>
    </row>
    <row r="3758" customHeight="true" spans="1:4">
      <c r="A3758"/>
      <c r="B3758" s="208"/>
      <c r="C3758" s="208"/>
      <c r="D3758" s="208"/>
    </row>
    <row r="3759" customHeight="true" spans="1:4">
      <c r="A3759"/>
      <c r="B3759" s="208"/>
      <c r="C3759" s="208"/>
      <c r="D3759" s="208"/>
    </row>
    <row r="3760" customHeight="true" spans="1:4">
      <c r="A3760"/>
      <c r="B3760" s="208"/>
      <c r="C3760" s="208"/>
      <c r="D3760" s="208"/>
    </row>
    <row r="3761" customHeight="true" spans="1:4">
      <c r="A3761"/>
      <c r="B3761" s="208"/>
      <c r="C3761" s="208"/>
      <c r="D3761" s="208"/>
    </row>
    <row r="3762" customHeight="true" spans="1:4">
      <c r="A3762"/>
      <c r="B3762" s="208"/>
      <c r="C3762" s="208"/>
      <c r="D3762" s="208"/>
    </row>
    <row r="3763" customHeight="true" spans="1:4">
      <c r="A3763"/>
      <c r="B3763" s="208"/>
      <c r="C3763" s="208"/>
      <c r="D3763" s="208"/>
    </row>
    <row r="3764" customHeight="true" spans="1:4">
      <c r="A3764"/>
      <c r="B3764" s="208"/>
      <c r="C3764" s="208"/>
      <c r="D3764" s="208"/>
    </row>
    <row r="3765" customHeight="true" spans="1:4">
      <c r="A3765"/>
      <c r="B3765" s="208"/>
      <c r="C3765" s="208"/>
      <c r="D3765" s="208"/>
    </row>
    <row r="3766" customHeight="true" spans="1:4">
      <c r="A3766"/>
      <c r="B3766" s="208"/>
      <c r="C3766" s="208"/>
      <c r="D3766" s="208"/>
    </row>
    <row r="3767" customHeight="true" spans="1:4">
      <c r="A3767"/>
      <c r="B3767" s="208"/>
      <c r="C3767" s="208"/>
      <c r="D3767" s="208"/>
    </row>
    <row r="3768" customHeight="true" spans="1:4">
      <c r="A3768"/>
      <c r="B3768" s="208"/>
      <c r="C3768" s="208"/>
      <c r="D3768" s="208"/>
    </row>
    <row r="3769" customHeight="true" spans="1:4">
      <c r="A3769"/>
      <c r="B3769" s="208"/>
      <c r="C3769" s="208"/>
      <c r="D3769" s="208"/>
    </row>
    <row r="3770" customHeight="true" spans="1:4">
      <c r="A3770"/>
      <c r="B3770" s="208"/>
      <c r="C3770" s="208"/>
      <c r="D3770" s="208"/>
    </row>
    <row r="3771" customHeight="true" spans="1:4">
      <c r="A3771"/>
      <c r="B3771" s="208"/>
      <c r="C3771" s="208"/>
      <c r="D3771" s="208"/>
    </row>
    <row r="3772" customHeight="true" spans="1:4">
      <c r="A3772"/>
      <c r="B3772" s="208"/>
      <c r="C3772" s="208"/>
      <c r="D3772" s="208"/>
    </row>
    <row r="3773" customHeight="true" spans="1:4">
      <c r="A3773"/>
      <c r="B3773" s="208"/>
      <c r="C3773" s="208"/>
      <c r="D3773" s="208"/>
    </row>
    <row r="3774" customHeight="true" spans="1:4">
      <c r="A3774"/>
      <c r="B3774" s="208"/>
      <c r="C3774" s="208"/>
      <c r="D3774" s="208"/>
    </row>
    <row r="3775" customHeight="true" spans="1:4">
      <c r="A3775"/>
      <c r="B3775" s="208"/>
      <c r="C3775" s="208"/>
      <c r="D3775" s="208"/>
    </row>
    <row r="3776" customHeight="true" spans="1:4">
      <c r="A3776"/>
      <c r="B3776" s="208"/>
      <c r="C3776" s="208"/>
      <c r="D3776" s="208"/>
    </row>
    <row r="3777" customHeight="true" spans="1:4">
      <c r="A3777"/>
      <c r="B3777" s="208"/>
      <c r="C3777" s="208"/>
      <c r="D3777" s="208"/>
    </row>
    <row r="3778" customHeight="true" spans="1:4">
      <c r="A3778"/>
      <c r="B3778" s="208"/>
      <c r="C3778" s="208"/>
      <c r="D3778" s="208"/>
    </row>
    <row r="3779" customHeight="true" spans="1:4">
      <c r="A3779"/>
      <c r="B3779" s="208"/>
      <c r="C3779" s="208"/>
      <c r="D3779" s="208"/>
    </row>
    <row r="3780" customHeight="true" spans="1:4">
      <c r="A3780"/>
      <c r="B3780" s="208"/>
      <c r="C3780" s="208"/>
      <c r="D3780" s="208"/>
    </row>
    <row r="3781" customHeight="true" spans="1:4">
      <c r="A3781"/>
      <c r="B3781" s="208"/>
      <c r="C3781" s="208"/>
      <c r="D3781" s="208"/>
    </row>
    <row r="3782" customHeight="true" spans="1:4">
      <c r="A3782"/>
      <c r="B3782" s="208"/>
      <c r="C3782" s="208"/>
      <c r="D3782" s="208"/>
    </row>
    <row r="3783" customHeight="true" spans="1:4">
      <c r="A3783"/>
      <c r="B3783" s="208"/>
      <c r="C3783" s="208"/>
      <c r="D3783" s="208"/>
    </row>
    <row r="3784" customHeight="true" spans="1:4">
      <c r="A3784"/>
      <c r="B3784" s="208"/>
      <c r="C3784" s="208"/>
      <c r="D3784" s="208"/>
    </row>
    <row r="3785" customHeight="true" spans="1:4">
      <c r="A3785"/>
      <c r="B3785" s="208"/>
      <c r="C3785" s="208"/>
      <c r="D3785" s="208"/>
    </row>
    <row r="3786" customHeight="true" spans="1:4">
      <c r="A3786"/>
      <c r="B3786" s="208"/>
      <c r="C3786" s="208"/>
      <c r="D3786" s="208"/>
    </row>
    <row r="3787" customHeight="true" spans="1:4">
      <c r="A3787"/>
      <c r="B3787" s="208"/>
      <c r="C3787" s="208"/>
      <c r="D3787" s="208"/>
    </row>
    <row r="3788" customHeight="true" spans="1:4">
      <c r="A3788"/>
      <c r="B3788" s="208"/>
      <c r="C3788" s="208"/>
      <c r="D3788" s="208"/>
    </row>
    <row r="3789" customHeight="true" spans="1:4">
      <c r="A3789"/>
      <c r="B3789" s="208"/>
      <c r="C3789" s="208"/>
      <c r="D3789" s="208"/>
    </row>
    <row r="3790" customHeight="true" spans="1:4">
      <c r="A3790"/>
      <c r="B3790" s="208"/>
      <c r="C3790" s="208"/>
      <c r="D3790" s="208"/>
    </row>
    <row r="3791" customHeight="true" spans="1:4">
      <c r="A3791"/>
      <c r="B3791" s="208"/>
      <c r="C3791" s="208"/>
      <c r="D3791" s="208"/>
    </row>
    <row r="3792" customHeight="true" spans="1:4">
      <c r="A3792"/>
      <c r="B3792" s="208"/>
      <c r="C3792" s="208"/>
      <c r="D3792" s="208"/>
    </row>
    <row r="3793" customHeight="true" spans="1:4">
      <c r="A3793"/>
      <c r="B3793" s="208"/>
      <c r="C3793" s="208"/>
      <c r="D3793" s="208"/>
    </row>
    <row r="3794" customHeight="true" spans="1:4">
      <c r="A3794"/>
      <c r="B3794" s="208"/>
      <c r="C3794" s="208"/>
      <c r="D3794" s="208"/>
    </row>
    <row r="3795" customHeight="true" spans="1:4">
      <c r="A3795"/>
      <c r="B3795" s="208"/>
      <c r="C3795" s="208"/>
      <c r="D3795" s="208"/>
    </row>
    <row r="3796" customHeight="true" spans="1:4">
      <c r="A3796"/>
      <c r="B3796" s="208"/>
      <c r="C3796" s="208"/>
      <c r="D3796" s="208"/>
    </row>
    <row r="3797" customHeight="true" spans="1:4">
      <c r="A3797"/>
      <c r="B3797" s="208"/>
      <c r="C3797" s="208"/>
      <c r="D3797" s="208"/>
    </row>
    <row r="3798" customHeight="true" spans="1:4">
      <c r="A3798"/>
      <c r="B3798" s="208"/>
      <c r="C3798" s="208"/>
      <c r="D3798" s="208"/>
    </row>
    <row r="3799" customHeight="true" spans="1:4">
      <c r="A3799"/>
      <c r="B3799" s="208"/>
      <c r="C3799" s="208"/>
      <c r="D3799" s="208"/>
    </row>
    <row r="3800" customHeight="true" spans="1:4">
      <c r="A3800"/>
      <c r="B3800" s="208"/>
      <c r="C3800" s="208"/>
      <c r="D3800" s="208"/>
    </row>
    <row r="3801" customHeight="true" spans="1:4">
      <c r="A3801"/>
      <c r="B3801" s="208"/>
      <c r="C3801" s="208"/>
      <c r="D3801" s="208"/>
    </row>
    <row r="3802" customHeight="true" spans="1:4">
      <c r="A3802"/>
      <c r="B3802" s="208"/>
      <c r="C3802" s="208"/>
      <c r="D3802" s="208"/>
    </row>
    <row r="3803" customHeight="true" spans="1:4">
      <c r="A3803"/>
      <c r="B3803" s="208"/>
      <c r="C3803" s="208"/>
      <c r="D3803" s="208"/>
    </row>
    <row r="3804" customHeight="true" spans="1:4">
      <c r="A3804"/>
      <c r="B3804" s="208"/>
      <c r="C3804" s="208"/>
      <c r="D3804" s="208"/>
    </row>
    <row r="3805" customHeight="true" spans="1:4">
      <c r="A3805"/>
      <c r="B3805" s="208"/>
      <c r="C3805" s="208"/>
      <c r="D3805" s="208"/>
    </row>
    <row r="3806" customHeight="true" spans="1:4">
      <c r="A3806"/>
      <c r="B3806" s="208"/>
      <c r="C3806" s="208"/>
      <c r="D3806" s="208"/>
    </row>
    <row r="3807" customHeight="true" spans="1:4">
      <c r="A3807"/>
      <c r="B3807" s="208"/>
      <c r="C3807" s="208"/>
      <c r="D3807" s="208"/>
    </row>
    <row r="3808" customHeight="true" spans="1:4">
      <c r="A3808"/>
      <c r="B3808" s="208"/>
      <c r="C3808" s="208"/>
      <c r="D3808" s="208"/>
    </row>
    <row r="3809" customHeight="true" spans="1:4">
      <c r="A3809"/>
      <c r="B3809" s="208"/>
      <c r="C3809" s="208"/>
      <c r="D3809" s="208"/>
    </row>
    <row r="3810" customHeight="true" spans="1:4">
      <c r="A3810"/>
      <c r="B3810" s="208"/>
      <c r="C3810" s="208"/>
      <c r="D3810" s="208"/>
    </row>
    <row r="3811" customHeight="true" spans="1:4">
      <c r="A3811"/>
      <c r="B3811" s="208"/>
      <c r="C3811" s="208"/>
      <c r="D3811" s="208"/>
    </row>
    <row r="3812" customHeight="true" spans="1:4">
      <c r="A3812"/>
      <c r="B3812" s="208"/>
      <c r="C3812" s="208"/>
      <c r="D3812" s="208"/>
    </row>
    <row r="3813" customHeight="true" spans="1:4">
      <c r="A3813"/>
      <c r="B3813" s="208"/>
      <c r="C3813" s="208"/>
      <c r="D3813" s="208"/>
    </row>
    <row r="3814" customHeight="true" spans="1:4">
      <c r="A3814"/>
      <c r="B3814" s="208"/>
      <c r="C3814" s="208"/>
      <c r="D3814" s="208"/>
    </row>
    <row r="3815" customHeight="true" spans="1:4">
      <c r="A3815"/>
      <c r="B3815" s="208"/>
      <c r="C3815" s="208"/>
      <c r="D3815" s="208"/>
    </row>
    <row r="3816" customHeight="true" spans="1:4">
      <c r="A3816"/>
      <c r="B3816" s="208"/>
      <c r="C3816" s="208"/>
      <c r="D3816" s="208"/>
    </row>
    <row r="3817" customHeight="true" spans="1:4">
      <c r="A3817"/>
      <c r="B3817" s="208"/>
      <c r="C3817" s="208"/>
      <c r="D3817" s="208"/>
    </row>
    <row r="3818" customHeight="true" spans="1:4">
      <c r="A3818"/>
      <c r="B3818" s="208"/>
      <c r="C3818" s="208"/>
      <c r="D3818" s="208"/>
    </row>
    <row r="3819" customHeight="true" spans="1:4">
      <c r="A3819"/>
      <c r="B3819" s="208"/>
      <c r="C3819" s="208"/>
      <c r="D3819" s="208"/>
    </row>
    <row r="3820" customHeight="true" spans="1:4">
      <c r="A3820"/>
      <c r="B3820" s="208"/>
      <c r="C3820" s="208"/>
      <c r="D3820" s="208"/>
    </row>
    <row r="3821" customHeight="true" spans="1:4">
      <c r="A3821"/>
      <c r="B3821" s="208"/>
      <c r="C3821" s="208"/>
      <c r="D3821" s="208"/>
    </row>
    <row r="3822" customHeight="true" spans="1:4">
      <c r="A3822"/>
      <c r="B3822" s="208"/>
      <c r="C3822" s="208"/>
      <c r="D3822" s="208"/>
    </row>
    <row r="3823" customHeight="true" spans="1:4">
      <c r="A3823"/>
      <c r="B3823" s="208"/>
      <c r="C3823" s="208"/>
      <c r="D3823" s="208"/>
    </row>
    <row r="3824" customHeight="true" spans="1:4">
      <c r="A3824"/>
      <c r="B3824" s="208"/>
      <c r="C3824" s="208"/>
      <c r="D3824" s="208"/>
    </row>
    <row r="3825" customHeight="true" spans="1:4">
      <c r="A3825"/>
      <c r="B3825" s="208"/>
      <c r="C3825" s="208"/>
      <c r="D3825" s="208"/>
    </row>
    <row r="3826" customHeight="true" spans="1:4">
      <c r="A3826"/>
      <c r="B3826" s="208"/>
      <c r="C3826" s="208"/>
      <c r="D3826" s="208"/>
    </row>
    <row r="3827" customHeight="true" spans="1:4">
      <c r="A3827"/>
      <c r="B3827" s="208"/>
      <c r="C3827" s="208"/>
      <c r="D3827" s="208"/>
    </row>
    <row r="3828" customHeight="true" spans="1:4">
      <c r="A3828"/>
      <c r="B3828" s="208"/>
      <c r="C3828" s="208"/>
      <c r="D3828" s="208"/>
    </row>
    <row r="3829" customHeight="true" spans="1:4">
      <c r="A3829"/>
      <c r="B3829" s="208"/>
      <c r="C3829" s="208"/>
      <c r="D3829" s="208"/>
    </row>
    <row r="3830" customHeight="true" spans="1:4">
      <c r="A3830"/>
      <c r="B3830" s="208"/>
      <c r="C3830" s="208"/>
      <c r="D3830" s="208"/>
    </row>
    <row r="3831" customHeight="true" spans="1:4">
      <c r="A3831"/>
      <c r="B3831" s="208"/>
      <c r="C3831" s="208"/>
      <c r="D3831" s="208"/>
    </row>
    <row r="3832" customHeight="true" spans="1:4">
      <c r="A3832"/>
      <c r="B3832" s="208"/>
      <c r="C3832" s="208"/>
      <c r="D3832" s="208"/>
    </row>
    <row r="3833" customHeight="true" spans="1:4">
      <c r="A3833"/>
      <c r="B3833" s="208"/>
      <c r="C3833" s="208"/>
      <c r="D3833" s="208"/>
    </row>
    <row r="3834" customHeight="true" spans="1:4">
      <c r="A3834"/>
      <c r="B3834" s="208"/>
      <c r="C3834" s="208"/>
      <c r="D3834" s="208"/>
    </row>
    <row r="3835" customHeight="true" spans="1:4">
      <c r="A3835"/>
      <c r="B3835" s="208"/>
      <c r="C3835" s="208"/>
      <c r="D3835" s="208"/>
    </row>
    <row r="3836" customHeight="true" spans="1:4">
      <c r="A3836"/>
      <c r="B3836" s="208"/>
      <c r="C3836" s="208"/>
      <c r="D3836" s="208"/>
    </row>
    <row r="3837" customHeight="true" spans="1:4">
      <c r="A3837"/>
      <c r="B3837" s="208"/>
      <c r="C3837" s="208"/>
      <c r="D3837" s="208"/>
    </row>
    <row r="3838" customHeight="true" spans="1:4">
      <c r="A3838"/>
      <c r="B3838" s="208"/>
      <c r="C3838" s="208"/>
      <c r="D3838" s="208"/>
    </row>
    <row r="3839" customHeight="true" spans="1:4">
      <c r="A3839"/>
      <c r="B3839" s="208"/>
      <c r="C3839" s="208"/>
      <c r="D3839" s="208"/>
    </row>
    <row r="3840" customHeight="true" spans="1:4">
      <c r="A3840"/>
      <c r="B3840" s="208"/>
      <c r="C3840" s="208"/>
      <c r="D3840" s="208"/>
    </row>
    <row r="3841" customHeight="true" spans="1:4">
      <c r="A3841"/>
      <c r="B3841" s="208"/>
      <c r="C3841" s="208"/>
      <c r="D3841" s="208"/>
    </row>
    <row r="3842" customHeight="true" spans="1:4">
      <c r="A3842"/>
      <c r="B3842" s="208"/>
      <c r="C3842" s="208"/>
      <c r="D3842" s="208"/>
    </row>
    <row r="3843" customHeight="true" spans="1:4">
      <c r="A3843"/>
      <c r="B3843" s="208"/>
      <c r="C3843" s="208"/>
      <c r="D3843" s="208"/>
    </row>
    <row r="3844" customHeight="true" spans="1:4">
      <c r="A3844"/>
      <c r="B3844" s="208"/>
      <c r="C3844" s="208"/>
      <c r="D3844" s="208"/>
    </row>
    <row r="3845" customHeight="true" spans="1:4">
      <c r="A3845"/>
      <c r="B3845" s="208"/>
      <c r="C3845" s="208"/>
      <c r="D3845" s="208"/>
    </row>
    <row r="3846" customHeight="true" spans="1:4">
      <c r="A3846"/>
      <c r="B3846" s="208"/>
      <c r="C3846" s="208"/>
      <c r="D3846" s="208"/>
    </row>
    <row r="3847" customHeight="true" spans="1:4">
      <c r="A3847"/>
      <c r="B3847" s="208"/>
      <c r="C3847" s="208"/>
      <c r="D3847" s="208"/>
    </row>
    <row r="3848" customHeight="true" spans="1:4">
      <c r="A3848"/>
      <c r="B3848" s="208"/>
      <c r="C3848" s="208"/>
      <c r="D3848" s="208"/>
    </row>
    <row r="3849" customHeight="true" spans="1:4">
      <c r="A3849"/>
      <c r="B3849" s="208"/>
      <c r="C3849" s="208"/>
      <c r="D3849" s="208"/>
    </row>
    <row r="3850" customHeight="true" spans="1:4">
      <c r="A3850"/>
      <c r="B3850" s="208"/>
      <c r="C3850" s="208"/>
      <c r="D3850" s="208"/>
    </row>
    <row r="3851" customHeight="true" spans="1:4">
      <c r="A3851"/>
      <c r="B3851" s="208"/>
      <c r="C3851" s="208"/>
      <c r="D3851" s="208"/>
    </row>
    <row r="3852" customHeight="true" spans="1:4">
      <c r="A3852"/>
      <c r="B3852" s="208"/>
      <c r="C3852" s="208"/>
      <c r="D3852" s="208"/>
    </row>
    <row r="3853" customHeight="true" spans="1:4">
      <c r="A3853"/>
      <c r="B3853" s="208"/>
      <c r="C3853" s="208"/>
      <c r="D3853" s="208"/>
    </row>
    <row r="3854" customHeight="true" spans="1:4">
      <c r="A3854"/>
      <c r="B3854" s="208"/>
      <c r="C3854" s="208"/>
      <c r="D3854" s="208"/>
    </row>
    <row r="3855" customHeight="true" spans="1:4">
      <c r="A3855"/>
      <c r="B3855" s="208"/>
      <c r="C3855" s="208"/>
      <c r="D3855" s="208"/>
    </row>
    <row r="3856" customHeight="true" spans="1:4">
      <c r="A3856"/>
      <c r="B3856" s="208"/>
      <c r="C3856" s="208"/>
      <c r="D3856" s="208"/>
    </row>
    <row r="3857" customHeight="true" spans="1:4">
      <c r="A3857"/>
      <c r="B3857" s="208"/>
      <c r="C3857" s="208"/>
      <c r="D3857" s="208"/>
    </row>
    <row r="3858" customHeight="true" spans="1:4">
      <c r="A3858"/>
      <c r="B3858" s="208"/>
      <c r="C3858" s="208"/>
      <c r="D3858" s="208"/>
    </row>
    <row r="3859" customHeight="true" spans="1:4">
      <c r="A3859"/>
      <c r="B3859" s="208"/>
      <c r="C3859" s="208"/>
      <c r="D3859" s="208"/>
    </row>
    <row r="3860" customHeight="true" spans="1:4">
      <c r="A3860"/>
      <c r="B3860" s="208"/>
      <c r="C3860" s="208"/>
      <c r="D3860" s="208"/>
    </row>
    <row r="3861" customHeight="true" spans="1:4">
      <c r="A3861"/>
      <c r="B3861" s="208"/>
      <c r="C3861" s="208"/>
      <c r="D3861" s="208"/>
    </row>
    <row r="3862" customHeight="true" spans="1:4">
      <c r="A3862"/>
      <c r="B3862" s="208"/>
      <c r="C3862" s="208"/>
      <c r="D3862" s="208"/>
    </row>
    <row r="3863" customHeight="true" spans="1:4">
      <c r="A3863"/>
      <c r="B3863" s="208"/>
      <c r="C3863" s="208"/>
      <c r="D3863" s="208"/>
    </row>
    <row r="3864" customHeight="true" spans="1:4">
      <c r="A3864"/>
      <c r="B3864" s="208"/>
      <c r="C3864" s="208"/>
      <c r="D3864" s="208"/>
    </row>
    <row r="3865" customHeight="true" spans="1:4">
      <c r="A3865"/>
      <c r="B3865" s="208"/>
      <c r="C3865" s="208"/>
      <c r="D3865" s="208"/>
    </row>
    <row r="3866" customHeight="true" spans="1:4">
      <c r="A3866"/>
      <c r="B3866" s="208"/>
      <c r="C3866" s="208"/>
      <c r="D3866" s="208"/>
    </row>
    <row r="3867" customHeight="true" spans="1:4">
      <c r="A3867"/>
      <c r="B3867" s="208"/>
      <c r="C3867" s="208"/>
      <c r="D3867" s="208"/>
    </row>
    <row r="3868" customHeight="true" spans="1:4">
      <c r="A3868"/>
      <c r="B3868" s="208"/>
      <c r="C3868" s="208"/>
      <c r="D3868" s="208"/>
    </row>
    <row r="3869" customHeight="true" spans="1:4">
      <c r="A3869"/>
      <c r="B3869" s="208"/>
      <c r="C3869" s="208"/>
      <c r="D3869" s="208"/>
    </row>
    <row r="3870" customHeight="true" spans="1:4">
      <c r="A3870"/>
      <c r="B3870" s="208"/>
      <c r="C3870" s="208"/>
      <c r="D3870" s="208"/>
    </row>
    <row r="3871" customHeight="true" spans="1:4">
      <c r="A3871"/>
      <c r="B3871" s="208"/>
      <c r="C3871" s="208"/>
      <c r="D3871" s="208"/>
    </row>
    <row r="3872" customHeight="true" spans="1:4">
      <c r="A3872"/>
      <c r="B3872" s="208"/>
      <c r="C3872" s="208"/>
      <c r="D3872" s="208"/>
    </row>
    <row r="3873" customHeight="true" spans="1:4">
      <c r="A3873"/>
      <c r="B3873" s="208"/>
      <c r="C3873" s="208"/>
      <c r="D3873" s="208"/>
    </row>
    <row r="3874" customHeight="true" spans="1:4">
      <c r="A3874"/>
      <c r="B3874" s="208"/>
      <c r="C3874" s="208"/>
      <c r="D3874" s="208"/>
    </row>
    <row r="3875" customHeight="true" spans="1:4">
      <c r="A3875"/>
      <c r="B3875" s="208"/>
      <c r="C3875" s="208"/>
      <c r="D3875" s="208"/>
    </row>
    <row r="3876" customHeight="true" spans="1:4">
      <c r="A3876"/>
      <c r="B3876" s="208"/>
      <c r="C3876" s="208"/>
      <c r="D3876" s="208"/>
    </row>
    <row r="3877" customHeight="true" spans="1:4">
      <c r="A3877"/>
      <c r="B3877" s="208"/>
      <c r="C3877" s="208"/>
      <c r="D3877" s="208"/>
    </row>
    <row r="3878" customHeight="true" spans="1:4">
      <c r="A3878"/>
      <c r="B3878" s="208"/>
      <c r="C3878" s="208"/>
      <c r="D3878" s="208"/>
    </row>
    <row r="3879" customHeight="true" spans="1:4">
      <c r="A3879"/>
      <c r="B3879" s="208"/>
      <c r="C3879" s="208"/>
      <c r="D3879" s="208"/>
    </row>
    <row r="3880" customHeight="true" spans="1:4">
      <c r="A3880"/>
      <c r="B3880" s="208"/>
      <c r="C3880" s="208"/>
      <c r="D3880" s="208"/>
    </row>
    <row r="3881" customHeight="true" spans="1:4">
      <c r="A3881"/>
      <c r="B3881" s="208"/>
      <c r="C3881" s="208"/>
      <c r="D3881" s="208"/>
    </row>
    <row r="3882" customHeight="true" spans="1:4">
      <c r="A3882"/>
      <c r="B3882" s="208"/>
      <c r="C3882" s="208"/>
      <c r="D3882" s="208"/>
    </row>
    <row r="3883" customHeight="true" spans="1:4">
      <c r="A3883"/>
      <c r="B3883" s="208"/>
      <c r="C3883" s="208"/>
      <c r="D3883" s="208"/>
    </row>
    <row r="3884" customHeight="true" spans="1:4">
      <c r="A3884"/>
      <c r="B3884" s="208"/>
      <c r="C3884" s="208"/>
      <c r="D3884" s="208"/>
    </row>
    <row r="3885" customHeight="true" spans="1:4">
      <c r="A3885"/>
      <c r="B3885" s="208"/>
      <c r="C3885" s="208"/>
      <c r="D3885" s="208"/>
    </row>
    <row r="3886" customHeight="true" spans="1:4">
      <c r="A3886"/>
      <c r="B3886" s="208"/>
      <c r="C3886" s="208"/>
      <c r="D3886" s="208"/>
    </row>
    <row r="3887" customHeight="true" spans="1:4">
      <c r="A3887"/>
      <c r="B3887" s="208"/>
      <c r="C3887" s="208"/>
      <c r="D3887" s="208"/>
    </row>
    <row r="3888" customHeight="true" spans="1:4">
      <c r="A3888"/>
      <c r="B3888" s="208"/>
      <c r="C3888" s="208"/>
      <c r="D3888" s="208"/>
    </row>
    <row r="3889" customHeight="true" spans="1:4">
      <c r="A3889"/>
      <c r="B3889" s="208"/>
      <c r="C3889" s="208"/>
      <c r="D3889" s="208"/>
    </row>
    <row r="3890" customHeight="true" spans="1:4">
      <c r="A3890"/>
      <c r="B3890" s="208"/>
      <c r="C3890" s="208"/>
      <c r="D3890" s="208"/>
    </row>
    <row r="3891" customHeight="true" spans="1:4">
      <c r="A3891"/>
      <c r="B3891" s="208"/>
      <c r="C3891" s="208"/>
      <c r="D3891" s="208"/>
    </row>
    <row r="3892" customHeight="true" spans="1:4">
      <c r="A3892"/>
      <c r="B3892" s="208"/>
      <c r="C3892" s="208"/>
      <c r="D3892" s="208"/>
    </row>
    <row r="3893" customHeight="true" spans="1:4">
      <c r="A3893"/>
      <c r="B3893" s="208"/>
      <c r="C3893" s="208"/>
      <c r="D3893" s="208"/>
    </row>
    <row r="3894" customHeight="true" spans="1:4">
      <c r="A3894"/>
      <c r="B3894" s="208"/>
      <c r="C3894" s="208"/>
      <c r="D3894" s="208"/>
    </row>
    <row r="3895" customHeight="true" spans="1:4">
      <c r="A3895"/>
      <c r="B3895" s="208"/>
      <c r="C3895" s="208"/>
      <c r="D3895" s="208"/>
    </row>
    <row r="3896" customHeight="true" spans="1:4">
      <c r="A3896"/>
      <c r="B3896" s="208"/>
      <c r="C3896" s="208"/>
      <c r="D3896" s="208"/>
    </row>
    <row r="3897" customHeight="true" spans="1:4">
      <c r="A3897"/>
      <c r="B3897" s="208"/>
      <c r="C3897" s="208"/>
      <c r="D3897" s="208"/>
    </row>
    <row r="3898" customHeight="true" spans="1:4">
      <c r="A3898"/>
      <c r="B3898" s="208"/>
      <c r="C3898" s="208"/>
      <c r="D3898" s="208"/>
    </row>
    <row r="3899" customHeight="true" spans="1:4">
      <c r="A3899"/>
      <c r="B3899" s="208"/>
      <c r="C3899" s="208"/>
      <c r="D3899" s="208"/>
    </row>
    <row r="3900" customHeight="true" spans="1:4">
      <c r="A3900"/>
      <c r="B3900" s="208"/>
      <c r="C3900" s="208"/>
      <c r="D3900" s="208"/>
    </row>
    <row r="3901" customHeight="true" spans="1:4">
      <c r="A3901"/>
      <c r="B3901" s="208"/>
      <c r="C3901" s="208"/>
      <c r="D3901" s="208"/>
    </row>
    <row r="3902" customHeight="true" spans="1:4">
      <c r="A3902"/>
      <c r="B3902" s="208"/>
      <c r="C3902" s="208"/>
      <c r="D3902" s="208"/>
    </row>
    <row r="3903" customHeight="true" spans="1:4">
      <c r="A3903"/>
      <c r="B3903" s="208"/>
      <c r="C3903" s="208"/>
      <c r="D3903" s="208"/>
    </row>
    <row r="3904" customHeight="true" spans="1:4">
      <c r="A3904"/>
      <c r="B3904" s="208"/>
      <c r="C3904" s="208"/>
      <c r="D3904" s="208"/>
    </row>
    <row r="3905" customHeight="true" spans="1:4">
      <c r="A3905"/>
      <c r="B3905" s="208"/>
      <c r="C3905" s="208"/>
      <c r="D3905" s="208"/>
    </row>
    <row r="3906" customHeight="true" spans="1:4">
      <c r="A3906"/>
      <c r="B3906" s="208"/>
      <c r="C3906" s="208"/>
      <c r="D3906" s="208"/>
    </row>
    <row r="3907" customHeight="true" spans="1:4">
      <c r="A3907"/>
      <c r="B3907" s="208"/>
      <c r="C3907" s="208"/>
      <c r="D3907" s="208"/>
    </row>
    <row r="3908" customHeight="true" spans="1:4">
      <c r="A3908"/>
      <c r="B3908" s="208"/>
      <c r="C3908" s="208"/>
      <c r="D3908" s="208"/>
    </row>
    <row r="3909" customHeight="true" spans="1:4">
      <c r="A3909"/>
      <c r="B3909" s="208"/>
      <c r="C3909" s="208"/>
      <c r="D3909" s="208"/>
    </row>
    <row r="3910" customHeight="true" spans="1:4">
      <c r="A3910"/>
      <c r="B3910" s="208"/>
      <c r="C3910" s="208"/>
      <c r="D3910" s="208"/>
    </row>
    <row r="3911" customHeight="true" spans="1:4">
      <c r="A3911"/>
      <c r="B3911" s="208"/>
      <c r="C3911" s="208"/>
      <c r="D3911" s="208"/>
    </row>
    <row r="3912" customHeight="true" spans="1:4">
      <c r="A3912"/>
      <c r="B3912" s="208"/>
      <c r="C3912" s="208"/>
      <c r="D3912" s="208"/>
    </row>
    <row r="3913" customHeight="true" spans="1:4">
      <c r="A3913"/>
      <c r="B3913" s="208"/>
      <c r="C3913" s="208"/>
      <c r="D3913" s="208"/>
    </row>
    <row r="3914" customHeight="true" spans="1:4">
      <c r="A3914"/>
      <c r="B3914" s="208"/>
      <c r="C3914" s="208"/>
      <c r="D3914" s="208"/>
    </row>
    <row r="3915" customHeight="true" spans="1:4">
      <c r="A3915"/>
      <c r="B3915" s="208"/>
      <c r="C3915" s="208"/>
      <c r="D3915" s="208"/>
    </row>
    <row r="3916" customHeight="true" spans="1:4">
      <c r="A3916"/>
      <c r="B3916" s="208"/>
      <c r="C3916" s="208"/>
      <c r="D3916" s="208"/>
    </row>
    <row r="3917" customHeight="true" spans="1:4">
      <c r="A3917"/>
      <c r="B3917" s="208"/>
      <c r="C3917" s="208"/>
      <c r="D3917" s="208"/>
    </row>
    <row r="3918" customHeight="true" spans="1:4">
      <c r="A3918"/>
      <c r="B3918" s="208"/>
      <c r="C3918" s="208"/>
      <c r="D3918" s="208"/>
    </row>
    <row r="3919" customHeight="true" spans="1:4">
      <c r="A3919"/>
      <c r="B3919" s="208"/>
      <c r="C3919" s="208"/>
      <c r="D3919" s="208"/>
    </row>
    <row r="3920" customHeight="true" spans="1:4">
      <c r="A3920"/>
      <c r="B3920" s="208"/>
      <c r="C3920" s="208"/>
      <c r="D3920" s="208"/>
    </row>
    <row r="3921" customHeight="true" spans="1:4">
      <c r="A3921"/>
      <c r="B3921" s="208"/>
      <c r="C3921" s="208"/>
      <c r="D3921" s="208"/>
    </row>
    <row r="3922" customHeight="true" spans="1:4">
      <c r="A3922"/>
      <c r="B3922" s="208"/>
      <c r="C3922" s="208"/>
      <c r="D3922" s="208"/>
    </row>
    <row r="3923" customHeight="true" spans="1:4">
      <c r="A3923"/>
      <c r="B3923" s="208"/>
      <c r="C3923" s="208"/>
      <c r="D3923" s="208"/>
    </row>
    <row r="3924" customHeight="true" spans="1:4">
      <c r="A3924"/>
      <c r="B3924" s="208"/>
      <c r="C3924" s="208"/>
      <c r="D3924" s="208"/>
    </row>
    <row r="3925" customHeight="true" spans="1:4">
      <c r="A3925"/>
      <c r="B3925" s="208"/>
      <c r="C3925" s="208"/>
      <c r="D3925" s="208"/>
    </row>
    <row r="3926" customHeight="true" spans="1:4">
      <c r="A3926"/>
      <c r="B3926" s="208"/>
      <c r="C3926" s="208"/>
      <c r="D3926" s="208"/>
    </row>
    <row r="3927" customHeight="true" spans="1:4">
      <c r="A3927"/>
      <c r="B3927" s="208"/>
      <c r="C3927" s="208"/>
      <c r="D3927" s="208"/>
    </row>
    <row r="3928" customHeight="true" spans="1:4">
      <c r="A3928"/>
      <c r="B3928" s="208"/>
      <c r="C3928" s="208"/>
      <c r="D3928" s="208"/>
    </row>
    <row r="3929" customHeight="true" spans="1:4">
      <c r="A3929"/>
      <c r="B3929" s="208"/>
      <c r="C3929" s="208"/>
      <c r="D3929" s="208"/>
    </row>
    <row r="3930" customHeight="true" spans="1:4">
      <c r="A3930"/>
      <c r="B3930" s="208"/>
      <c r="C3930" s="208"/>
      <c r="D3930" s="208"/>
    </row>
    <row r="3931" customHeight="true" spans="1:4">
      <c r="A3931"/>
      <c r="B3931" s="208"/>
      <c r="C3931" s="208"/>
      <c r="D3931" s="208"/>
    </row>
    <row r="3932" customHeight="true" spans="1:4">
      <c r="A3932"/>
      <c r="B3932" s="208"/>
      <c r="C3932" s="208"/>
      <c r="D3932" s="208"/>
    </row>
    <row r="3933" customHeight="true" spans="1:4">
      <c r="A3933"/>
      <c r="B3933" s="208"/>
      <c r="C3933" s="208"/>
      <c r="D3933" s="208"/>
    </row>
    <row r="3934" customHeight="true" spans="1:4">
      <c r="A3934"/>
      <c r="B3934" s="208"/>
      <c r="C3934" s="208"/>
      <c r="D3934" s="208"/>
    </row>
    <row r="3935" customHeight="true" spans="1:4">
      <c r="A3935"/>
      <c r="B3935" s="208"/>
      <c r="C3935" s="208"/>
      <c r="D3935" s="208"/>
    </row>
    <row r="3936" customHeight="true" spans="1:4">
      <c r="A3936"/>
      <c r="B3936" s="208"/>
      <c r="C3936" s="208"/>
      <c r="D3936" s="208"/>
    </row>
    <row r="3937" customHeight="true" spans="1:4">
      <c r="A3937"/>
      <c r="B3937" s="208"/>
      <c r="C3937" s="208"/>
      <c r="D3937" s="208"/>
    </row>
    <row r="3938" customHeight="true" spans="1:4">
      <c r="A3938"/>
      <c r="B3938" s="208"/>
      <c r="C3938" s="208"/>
      <c r="D3938" s="208"/>
    </row>
    <row r="3939" customHeight="true" spans="1:4">
      <c r="A3939"/>
      <c r="B3939" s="208"/>
      <c r="C3939" s="208"/>
      <c r="D3939" s="208"/>
    </row>
    <row r="3940" customHeight="true" spans="1:4">
      <c r="A3940"/>
      <c r="B3940" s="208"/>
      <c r="C3940" s="208"/>
      <c r="D3940" s="208"/>
    </row>
    <row r="3941" customHeight="true" spans="1:4">
      <c r="A3941"/>
      <c r="B3941" s="208"/>
      <c r="C3941" s="208"/>
      <c r="D3941" s="208"/>
    </row>
    <row r="3942" customHeight="true" spans="1:4">
      <c r="A3942"/>
      <c r="B3942" s="208"/>
      <c r="C3942" s="208"/>
      <c r="D3942" s="208"/>
    </row>
    <row r="3943" customHeight="true" spans="1:4">
      <c r="A3943"/>
      <c r="B3943" s="208"/>
      <c r="C3943" s="208"/>
      <c r="D3943" s="208"/>
    </row>
    <row r="3944" customHeight="true" spans="1:4">
      <c r="A3944"/>
      <c r="B3944" s="208"/>
      <c r="C3944" s="208"/>
      <c r="D3944" s="208"/>
    </row>
    <row r="3945" customHeight="true" spans="1:4">
      <c r="A3945"/>
      <c r="B3945" s="208"/>
      <c r="C3945" s="208"/>
      <c r="D3945" s="208"/>
    </row>
    <row r="3946" customHeight="true" spans="1:4">
      <c r="A3946"/>
      <c r="B3946" s="208"/>
      <c r="C3946" s="208"/>
      <c r="D3946" s="208"/>
    </row>
    <row r="3947" customHeight="true" spans="1:4">
      <c r="A3947"/>
      <c r="B3947" s="208"/>
      <c r="C3947" s="208"/>
      <c r="D3947" s="208"/>
    </row>
    <row r="3948" customHeight="true" spans="1:4">
      <c r="A3948"/>
      <c r="B3948" s="208"/>
      <c r="C3948" s="208"/>
      <c r="D3948" s="208"/>
    </row>
    <row r="3949" customHeight="true" spans="1:4">
      <c r="A3949"/>
      <c r="B3949" s="208"/>
      <c r="C3949" s="208"/>
      <c r="D3949" s="208"/>
    </row>
    <row r="3950" customHeight="true" spans="1:4">
      <c r="A3950"/>
      <c r="B3950" s="208"/>
      <c r="C3950" s="208"/>
      <c r="D3950" s="208"/>
    </row>
    <row r="3951" customHeight="true" spans="1:4">
      <c r="A3951"/>
      <c r="B3951" s="208"/>
      <c r="C3951" s="208"/>
      <c r="D3951" s="208"/>
    </row>
    <row r="3952" customHeight="true" spans="1:4">
      <c r="A3952"/>
      <c r="B3952" s="208"/>
      <c r="C3952" s="208"/>
      <c r="D3952" s="208"/>
    </row>
    <row r="3953" customHeight="true" spans="1:4">
      <c r="A3953"/>
      <c r="B3953" s="208"/>
      <c r="C3953" s="208"/>
      <c r="D3953" s="208"/>
    </row>
    <row r="3954" customHeight="true" spans="1:4">
      <c r="A3954"/>
      <c r="B3954" s="208"/>
      <c r="C3954" s="208"/>
      <c r="D3954" s="208"/>
    </row>
    <row r="3955" customHeight="true" spans="1:4">
      <c r="A3955"/>
      <c r="B3955" s="208"/>
      <c r="C3955" s="208"/>
      <c r="D3955" s="208"/>
    </row>
    <row r="3956" customHeight="true" spans="1:4">
      <c r="A3956"/>
      <c r="B3956" s="208"/>
      <c r="C3956" s="208"/>
      <c r="D3956" s="208"/>
    </row>
    <row r="3957" customHeight="true" spans="1:4">
      <c r="A3957"/>
      <c r="B3957" s="208"/>
      <c r="C3957" s="208"/>
      <c r="D3957" s="208"/>
    </row>
    <row r="3958" customHeight="true" spans="1:4">
      <c r="A3958"/>
      <c r="B3958" s="208"/>
      <c r="C3958" s="208"/>
      <c r="D3958" s="208"/>
    </row>
    <row r="3959" customHeight="true" spans="1:4">
      <c r="A3959"/>
      <c r="B3959" s="208"/>
      <c r="C3959" s="208"/>
      <c r="D3959" s="208"/>
    </row>
    <row r="3960" customHeight="true" spans="1:4">
      <c r="A3960"/>
      <c r="B3960" s="208"/>
      <c r="C3960" s="208"/>
      <c r="D3960" s="208"/>
    </row>
    <row r="3961" customHeight="true" spans="1:4">
      <c r="A3961"/>
      <c r="B3961" s="208"/>
      <c r="C3961" s="208"/>
      <c r="D3961" s="208"/>
    </row>
    <row r="3962" customHeight="true" spans="1:4">
      <c r="A3962"/>
      <c r="B3962" s="208"/>
      <c r="C3962" s="208"/>
      <c r="D3962" s="208"/>
    </row>
    <row r="3963" customHeight="true" spans="1:4">
      <c r="A3963"/>
      <c r="B3963" s="208"/>
      <c r="C3963" s="208"/>
      <c r="D3963" s="208"/>
    </row>
    <row r="3964" customHeight="true" spans="1:4">
      <c r="A3964"/>
      <c r="B3964" s="208"/>
      <c r="C3964" s="208"/>
      <c r="D3964" s="208"/>
    </row>
    <row r="3965" customHeight="true" spans="1:4">
      <c r="A3965"/>
      <c r="B3965" s="208"/>
      <c r="C3965" s="208"/>
      <c r="D3965" s="208"/>
    </row>
    <row r="3966" customHeight="true" spans="1:4">
      <c r="A3966"/>
      <c r="B3966" s="208"/>
      <c r="C3966" s="208"/>
      <c r="D3966" s="208"/>
    </row>
    <row r="3967" customHeight="true" spans="1:4">
      <c r="A3967"/>
      <c r="B3967" s="208"/>
      <c r="C3967" s="208"/>
      <c r="D3967" s="208"/>
    </row>
    <row r="3968" customHeight="true" spans="1:4">
      <c r="A3968"/>
      <c r="B3968" s="208"/>
      <c r="C3968" s="208"/>
      <c r="D3968" s="208"/>
    </row>
    <row r="3969" customHeight="true" spans="1:4">
      <c r="A3969"/>
      <c r="B3969" s="208"/>
      <c r="C3969" s="208"/>
      <c r="D3969" s="208"/>
    </row>
    <row r="3970" customHeight="true" spans="1:4">
      <c r="A3970"/>
      <c r="B3970" s="208"/>
      <c r="C3970" s="208"/>
      <c r="D3970" s="208"/>
    </row>
    <row r="3971" customHeight="true" spans="1:4">
      <c r="A3971"/>
      <c r="B3971" s="208"/>
      <c r="C3971" s="208"/>
      <c r="D3971" s="208"/>
    </row>
    <row r="3972" customHeight="true" spans="1:4">
      <c r="A3972"/>
      <c r="B3972" s="208"/>
      <c r="C3972" s="208"/>
      <c r="D3972" s="208"/>
    </row>
    <row r="3973" customHeight="true" spans="1:4">
      <c r="A3973"/>
      <c r="B3973" s="208"/>
      <c r="C3973" s="208"/>
      <c r="D3973" s="208"/>
    </row>
    <row r="3974" customHeight="true" spans="1:4">
      <c r="A3974"/>
      <c r="B3974" s="208"/>
      <c r="C3974" s="208"/>
      <c r="D3974" s="208"/>
    </row>
    <row r="3975" customHeight="true" spans="1:4">
      <c r="A3975"/>
      <c r="B3975" s="208"/>
      <c r="C3975" s="208"/>
      <c r="D3975" s="208"/>
    </row>
    <row r="3976" customHeight="true" spans="1:4">
      <c r="A3976"/>
      <c r="B3976" s="208"/>
      <c r="C3976" s="208"/>
      <c r="D3976" s="208"/>
    </row>
    <row r="3977" customHeight="true" spans="1:4">
      <c r="A3977"/>
      <c r="B3977" s="208"/>
      <c r="C3977" s="208"/>
      <c r="D3977" s="208"/>
    </row>
    <row r="3978" customHeight="true" spans="1:4">
      <c r="A3978"/>
      <c r="B3978" s="208"/>
      <c r="C3978" s="208"/>
      <c r="D3978" s="208"/>
    </row>
    <row r="3979" customHeight="true" spans="1:4">
      <c r="A3979"/>
      <c r="B3979" s="208"/>
      <c r="C3979" s="208"/>
      <c r="D3979" s="208"/>
    </row>
    <row r="3980" customHeight="true" spans="1:4">
      <c r="A3980"/>
      <c r="B3980" s="208"/>
      <c r="C3980" s="208"/>
      <c r="D3980" s="208"/>
    </row>
    <row r="3981" customHeight="true" spans="1:4">
      <c r="A3981"/>
      <c r="B3981" s="208"/>
      <c r="C3981" s="208"/>
      <c r="D3981" s="208"/>
    </row>
    <row r="3982" customHeight="true" spans="1:4">
      <c r="A3982"/>
      <c r="B3982" s="208"/>
      <c r="C3982" s="208"/>
      <c r="D3982" s="208"/>
    </row>
    <row r="3983" customHeight="true" spans="1:4">
      <c r="A3983"/>
      <c r="B3983" s="208"/>
      <c r="C3983" s="208"/>
      <c r="D3983" s="208"/>
    </row>
    <row r="3984" customHeight="true" spans="1:4">
      <c r="A3984"/>
      <c r="B3984" s="208"/>
      <c r="C3984" s="208"/>
      <c r="D3984" s="208"/>
    </row>
    <row r="3985" customHeight="true" spans="1:4">
      <c r="A3985"/>
      <c r="B3985" s="208"/>
      <c r="C3985" s="208"/>
      <c r="D3985" s="208"/>
    </row>
    <row r="3986" customHeight="true" spans="1:4">
      <c r="A3986"/>
      <c r="B3986" s="208"/>
      <c r="C3986" s="208"/>
      <c r="D3986" s="208"/>
    </row>
    <row r="3987" customHeight="true" spans="1:4">
      <c r="A3987"/>
      <c r="B3987" s="208"/>
      <c r="C3987" s="208"/>
      <c r="D3987" s="208"/>
    </row>
    <row r="3988" customHeight="true" spans="1:4">
      <c r="A3988"/>
      <c r="B3988" s="208"/>
      <c r="C3988" s="208"/>
      <c r="D3988" s="208"/>
    </row>
    <row r="3989" customHeight="true" spans="1:4">
      <c r="A3989"/>
      <c r="B3989" s="208"/>
      <c r="C3989" s="208"/>
      <c r="D3989" s="208"/>
    </row>
    <row r="3990" customHeight="true" spans="1:4">
      <c r="A3990"/>
      <c r="B3990" s="208"/>
      <c r="C3990" s="208"/>
      <c r="D3990" s="208"/>
    </row>
    <row r="3991" customHeight="true" spans="1:4">
      <c r="A3991"/>
      <c r="B3991" s="208"/>
      <c r="C3991" s="208"/>
      <c r="D3991" s="208"/>
    </row>
    <row r="3992" customHeight="true" spans="1:4">
      <c r="A3992"/>
      <c r="B3992" s="208"/>
      <c r="C3992" s="208"/>
      <c r="D3992" s="208"/>
    </row>
    <row r="3993" customHeight="true" spans="1:4">
      <c r="A3993"/>
      <c r="B3993" s="208"/>
      <c r="C3993" s="208"/>
      <c r="D3993" s="208"/>
    </row>
    <row r="3994" customHeight="true" spans="1:4">
      <c r="A3994"/>
      <c r="B3994" s="208"/>
      <c r="C3994" s="208"/>
      <c r="D3994" s="208"/>
    </row>
    <row r="3995" customHeight="true" spans="1:4">
      <c r="A3995"/>
      <c r="B3995" s="208"/>
      <c r="C3995" s="208"/>
      <c r="D3995" s="208"/>
    </row>
    <row r="3996" customHeight="true" spans="1:4">
      <c r="A3996"/>
      <c r="B3996" s="208"/>
      <c r="C3996" s="208"/>
      <c r="D3996" s="208"/>
    </row>
    <row r="3997" customHeight="true" spans="1:4">
      <c r="A3997"/>
      <c r="B3997" s="208"/>
      <c r="C3997" s="208"/>
      <c r="D3997" s="208"/>
    </row>
    <row r="3998" customHeight="true" spans="1:4">
      <c r="A3998"/>
      <c r="B3998" s="208"/>
      <c r="C3998" s="208"/>
      <c r="D3998" s="208"/>
    </row>
    <row r="3999" customHeight="true" spans="1:4">
      <c r="A3999"/>
      <c r="B3999" s="208"/>
      <c r="C3999" s="208"/>
      <c r="D3999" s="208"/>
    </row>
    <row r="4000" customHeight="true" spans="1:4">
      <c r="A4000"/>
      <c r="B4000" s="208"/>
      <c r="C4000" s="208"/>
      <c r="D4000" s="208"/>
    </row>
    <row r="4001" customHeight="true" spans="1:4">
      <c r="A4001"/>
      <c r="B4001" s="208"/>
      <c r="C4001" s="208"/>
      <c r="D4001" s="208"/>
    </row>
    <row r="4002" customHeight="true" spans="1:4">
      <c r="A4002"/>
      <c r="B4002" s="208"/>
      <c r="C4002" s="208"/>
      <c r="D4002" s="208"/>
    </row>
    <row r="4003" customHeight="true" spans="1:4">
      <c r="A4003"/>
      <c r="B4003" s="208"/>
      <c r="C4003" s="208"/>
      <c r="D4003" s="208"/>
    </row>
    <row r="4004" customHeight="true" spans="1:4">
      <c r="A4004"/>
      <c r="B4004" s="208"/>
      <c r="C4004" s="208"/>
      <c r="D4004" s="208"/>
    </row>
    <row r="4005" customHeight="true" spans="1:4">
      <c r="A4005"/>
      <c r="B4005" s="208"/>
      <c r="C4005" s="208"/>
      <c r="D4005" s="208"/>
    </row>
    <row r="4006" customHeight="true" spans="1:4">
      <c r="A4006"/>
      <c r="B4006" s="208"/>
      <c r="C4006" s="208"/>
      <c r="D4006" s="208"/>
    </row>
    <row r="4007" customHeight="true" spans="1:4">
      <c r="A4007"/>
      <c r="B4007" s="208"/>
      <c r="C4007" s="208"/>
      <c r="D4007" s="208"/>
    </row>
    <row r="4008" customHeight="true" spans="1:4">
      <c r="A4008"/>
      <c r="B4008" s="208"/>
      <c r="C4008" s="208"/>
      <c r="D4008" s="208"/>
    </row>
    <row r="4009" customHeight="true" spans="1:4">
      <c r="A4009"/>
      <c r="B4009" s="208"/>
      <c r="C4009" s="208"/>
      <c r="D4009" s="208"/>
    </row>
    <row r="4010" customHeight="true" spans="1:4">
      <c r="A4010"/>
      <c r="B4010" s="208"/>
      <c r="C4010" s="208"/>
      <c r="D4010" s="208"/>
    </row>
    <row r="4011" customHeight="true" spans="1:4">
      <c r="A4011"/>
      <c r="B4011" s="208"/>
      <c r="C4011" s="208"/>
      <c r="D4011" s="208"/>
    </row>
    <row r="4012" customHeight="true" spans="1:4">
      <c r="A4012"/>
      <c r="B4012" s="208"/>
      <c r="C4012" s="208"/>
      <c r="D4012" s="208"/>
    </row>
    <row r="4013" customHeight="true" spans="1:4">
      <c r="A4013"/>
      <c r="B4013" s="208"/>
      <c r="C4013" s="208"/>
      <c r="D4013" s="208"/>
    </row>
    <row r="4014" customHeight="true" spans="1:4">
      <c r="A4014"/>
      <c r="B4014" s="208"/>
      <c r="C4014" s="208"/>
      <c r="D4014" s="208"/>
    </row>
    <row r="4015" customHeight="true" spans="1:4">
      <c r="A4015"/>
      <c r="B4015" s="208"/>
      <c r="C4015" s="208"/>
      <c r="D4015" s="208"/>
    </row>
    <row r="4016" customHeight="true" spans="1:4">
      <c r="A4016"/>
      <c r="B4016" s="208"/>
      <c r="C4016" s="208"/>
      <c r="D4016" s="208"/>
    </row>
    <row r="4017" customHeight="true" spans="1:4">
      <c r="A4017"/>
      <c r="B4017" s="208"/>
      <c r="C4017" s="208"/>
      <c r="D4017" s="208"/>
    </row>
    <row r="4018" customHeight="true" spans="1:4">
      <c r="A4018"/>
      <c r="B4018" s="208"/>
      <c r="C4018" s="208"/>
      <c r="D4018" s="208"/>
    </row>
    <row r="4019" customHeight="true" spans="1:4">
      <c r="A4019"/>
      <c r="B4019" s="208"/>
      <c r="C4019" s="208"/>
      <c r="D4019" s="208"/>
    </row>
    <row r="4020" customHeight="true" spans="1:4">
      <c r="A4020"/>
      <c r="B4020" s="208"/>
      <c r="C4020" s="208"/>
      <c r="D4020" s="208"/>
    </row>
    <row r="4021" customHeight="true" spans="1:4">
      <c r="A4021"/>
      <c r="B4021" s="208"/>
      <c r="C4021" s="208"/>
      <c r="D4021" s="208"/>
    </row>
    <row r="4022" customHeight="true" spans="1:4">
      <c r="A4022"/>
      <c r="B4022" s="208"/>
      <c r="C4022" s="208"/>
      <c r="D4022" s="208"/>
    </row>
    <row r="4023" customHeight="true" spans="1:4">
      <c r="A4023"/>
      <c r="B4023" s="208"/>
      <c r="C4023" s="208"/>
      <c r="D4023" s="208"/>
    </row>
    <row r="4024" customHeight="true" spans="1:4">
      <c r="A4024"/>
      <c r="B4024" s="208"/>
      <c r="C4024" s="208"/>
      <c r="D4024" s="208"/>
    </row>
    <row r="4025" customHeight="true" spans="1:4">
      <c r="A4025"/>
      <c r="B4025" s="208"/>
      <c r="C4025" s="208"/>
      <c r="D4025" s="208"/>
    </row>
    <row r="4026" customHeight="true" spans="1:4">
      <c r="A4026"/>
      <c r="B4026" s="208"/>
      <c r="C4026" s="208"/>
      <c r="D4026" s="208"/>
    </row>
    <row r="4027" customHeight="true" spans="1:4">
      <c r="A4027"/>
      <c r="B4027" s="208"/>
      <c r="C4027" s="208"/>
      <c r="D4027" s="208"/>
    </row>
    <row r="4028" customHeight="true" spans="1:4">
      <c r="A4028"/>
      <c r="B4028" s="208"/>
      <c r="C4028" s="208"/>
      <c r="D4028" s="208"/>
    </row>
    <row r="4029" customHeight="true" spans="1:4">
      <c r="A4029"/>
      <c r="B4029" s="208"/>
      <c r="C4029" s="208"/>
      <c r="D4029" s="208"/>
    </row>
    <row r="4030" customHeight="true" spans="1:4">
      <c r="A4030"/>
      <c r="B4030" s="208"/>
      <c r="C4030" s="208"/>
      <c r="D4030" s="208"/>
    </row>
    <row r="4031" customHeight="true" spans="1:4">
      <c r="A4031"/>
      <c r="B4031" s="208"/>
      <c r="C4031" s="208"/>
      <c r="D4031" s="208"/>
    </row>
    <row r="4032" customHeight="true" spans="1:4">
      <c r="A4032"/>
      <c r="B4032" s="208"/>
      <c r="C4032" s="208"/>
      <c r="D4032" s="208"/>
    </row>
    <row r="4033" customHeight="true" spans="1:4">
      <c r="A4033"/>
      <c r="B4033" s="208"/>
      <c r="C4033" s="208"/>
      <c r="D4033" s="208"/>
    </row>
    <row r="4034" customHeight="true" spans="1:4">
      <c r="A4034"/>
      <c r="B4034" s="208"/>
      <c r="C4034" s="208"/>
      <c r="D4034" s="208"/>
    </row>
    <row r="4035" customHeight="true" spans="1:4">
      <c r="A4035"/>
      <c r="B4035" s="208"/>
      <c r="C4035" s="208"/>
      <c r="D4035" s="208"/>
    </row>
    <row r="4036" customHeight="true" spans="1:4">
      <c r="A4036"/>
      <c r="B4036" s="208"/>
      <c r="C4036" s="208"/>
      <c r="D4036" s="208"/>
    </row>
    <row r="4037" customHeight="true" spans="1:4">
      <c r="A4037"/>
      <c r="B4037" s="208"/>
      <c r="C4037" s="208"/>
      <c r="D4037" s="208"/>
    </row>
    <row r="4038" customHeight="true" spans="1:4">
      <c r="A4038"/>
      <c r="B4038" s="208"/>
      <c r="C4038" s="208"/>
      <c r="D4038" s="208"/>
    </row>
    <row r="4039" customHeight="true" spans="1:4">
      <c r="A4039"/>
      <c r="B4039" s="208"/>
      <c r="C4039" s="208"/>
      <c r="D4039" s="208"/>
    </row>
    <row r="4040" customHeight="true" spans="1:4">
      <c r="A4040"/>
      <c r="B4040" s="208"/>
      <c r="C4040" s="208"/>
      <c r="D4040" s="208"/>
    </row>
    <row r="4041" customHeight="true" spans="1:4">
      <c r="A4041"/>
      <c r="B4041" s="208"/>
      <c r="C4041" s="208"/>
      <c r="D4041" s="208"/>
    </row>
    <row r="4042" customHeight="true" spans="1:4">
      <c r="A4042"/>
      <c r="B4042" s="208"/>
      <c r="C4042" s="208"/>
      <c r="D4042" s="208"/>
    </row>
    <row r="4043" customHeight="true" spans="1:4">
      <c r="A4043"/>
      <c r="B4043" s="208"/>
      <c r="C4043" s="208"/>
      <c r="D4043" s="208"/>
    </row>
    <row r="4044" customHeight="true" spans="1:4">
      <c r="A4044"/>
      <c r="B4044" s="208"/>
      <c r="C4044" s="208"/>
      <c r="D4044" s="208"/>
    </row>
    <row r="4045" customHeight="true" spans="1:4">
      <c r="A4045"/>
      <c r="B4045" s="208"/>
      <c r="C4045" s="208"/>
      <c r="D4045" s="208"/>
    </row>
    <row r="4046" customHeight="true" spans="1:4">
      <c r="A4046"/>
      <c r="B4046" s="208"/>
      <c r="C4046" s="208"/>
      <c r="D4046" s="208"/>
    </row>
    <row r="4047" customHeight="true" spans="1:4">
      <c r="A4047"/>
      <c r="B4047" s="208"/>
      <c r="C4047" s="208"/>
      <c r="D4047" s="208"/>
    </row>
    <row r="4048" customHeight="true" spans="1:4">
      <c r="A4048"/>
      <c r="B4048" s="208"/>
      <c r="C4048" s="208"/>
      <c r="D4048" s="208"/>
    </row>
    <row r="4049" customHeight="true" spans="1:4">
      <c r="A4049"/>
      <c r="B4049" s="208"/>
      <c r="C4049" s="208"/>
      <c r="D4049" s="208"/>
    </row>
    <row r="4050" customHeight="true" spans="1:4">
      <c r="A4050"/>
      <c r="B4050" s="208"/>
      <c r="C4050" s="208"/>
      <c r="D4050" s="208"/>
    </row>
    <row r="4051" customHeight="true" spans="1:4">
      <c r="A4051"/>
      <c r="B4051" s="208"/>
      <c r="C4051" s="208"/>
      <c r="D4051" s="208"/>
    </row>
    <row r="4052" customHeight="true" spans="1:4">
      <c r="A4052"/>
      <c r="B4052" s="208"/>
      <c r="C4052" s="208"/>
      <c r="D4052" s="208"/>
    </row>
    <row r="4053" customHeight="true" spans="1:4">
      <c r="A4053"/>
      <c r="B4053" s="208"/>
      <c r="C4053" s="208"/>
      <c r="D4053" s="208"/>
    </row>
    <row r="4054" customHeight="true" spans="1:4">
      <c r="A4054"/>
      <c r="B4054" s="208"/>
      <c r="C4054" s="208"/>
      <c r="D4054" s="208"/>
    </row>
    <row r="4055" customHeight="true" spans="1:4">
      <c r="A4055"/>
      <c r="B4055" s="208"/>
      <c r="C4055" s="208"/>
      <c r="D4055" s="208"/>
    </row>
    <row r="4056" customHeight="true" spans="1:4">
      <c r="A4056"/>
      <c r="B4056" s="208"/>
      <c r="C4056" s="208"/>
      <c r="D4056" s="208"/>
    </row>
    <row r="4057" customHeight="true" spans="1:4">
      <c r="A4057"/>
      <c r="B4057" s="208"/>
      <c r="C4057" s="208"/>
      <c r="D4057" s="208"/>
    </row>
    <row r="4058" customHeight="true" spans="1:4">
      <c r="A4058"/>
      <c r="B4058" s="208"/>
      <c r="C4058" s="208"/>
      <c r="D4058" s="208"/>
    </row>
    <row r="4059" customHeight="true" spans="1:4">
      <c r="A4059"/>
      <c r="B4059" s="208"/>
      <c r="C4059" s="208"/>
      <c r="D4059" s="208"/>
    </row>
    <row r="4060" customHeight="true" spans="1:4">
      <c r="A4060"/>
      <c r="B4060" s="208"/>
      <c r="C4060" s="208"/>
      <c r="D4060" s="208"/>
    </row>
    <row r="4061" customHeight="true" spans="1:4">
      <c r="A4061"/>
      <c r="B4061" s="208"/>
      <c r="C4061" s="208"/>
      <c r="D4061" s="208"/>
    </row>
    <row r="4062" customHeight="true" spans="1:4">
      <c r="A4062"/>
      <c r="B4062" s="208"/>
      <c r="C4062" s="208"/>
      <c r="D4062" s="208"/>
    </row>
    <row r="4063" customHeight="true" spans="1:4">
      <c r="A4063"/>
      <c r="B4063" s="208"/>
      <c r="C4063" s="208"/>
      <c r="D4063" s="208"/>
    </row>
    <row r="4064" customHeight="true" spans="1:4">
      <c r="A4064"/>
      <c r="B4064" s="208"/>
      <c r="C4064" s="208"/>
      <c r="D4064" s="208"/>
    </row>
    <row r="4065" customHeight="true" spans="1:4">
      <c r="A4065"/>
      <c r="B4065" s="208"/>
      <c r="C4065" s="208"/>
      <c r="D4065" s="208"/>
    </row>
    <row r="4066" customHeight="true" spans="1:4">
      <c r="A4066"/>
      <c r="B4066" s="208"/>
      <c r="C4066" s="208"/>
      <c r="D4066" s="208"/>
    </row>
    <row r="4067" customHeight="true" spans="1:4">
      <c r="A4067"/>
      <c r="B4067" s="208"/>
      <c r="C4067" s="208"/>
      <c r="D4067" s="208"/>
    </row>
    <row r="4068" customHeight="true" spans="1:4">
      <c r="A4068"/>
      <c r="B4068" s="208"/>
      <c r="C4068" s="208"/>
      <c r="D4068" s="208"/>
    </row>
    <row r="4069" customHeight="true" spans="1:4">
      <c r="A4069"/>
      <c r="B4069" s="208"/>
      <c r="C4069" s="208"/>
      <c r="D4069" s="208"/>
    </row>
    <row r="4070" customHeight="true" spans="1:4">
      <c r="A4070"/>
      <c r="B4070" s="208"/>
      <c r="C4070" s="208"/>
      <c r="D4070" s="208"/>
    </row>
    <row r="4071" customHeight="true" spans="1:4">
      <c r="A4071"/>
      <c r="B4071" s="208"/>
      <c r="C4071" s="208"/>
      <c r="D4071" s="208"/>
    </row>
    <row r="4072" customHeight="true" spans="1:4">
      <c r="A4072"/>
      <c r="B4072" s="208"/>
      <c r="C4072" s="208"/>
      <c r="D4072" s="208"/>
    </row>
    <row r="4073" customHeight="true" spans="1:4">
      <c r="A4073"/>
      <c r="B4073" s="208"/>
      <c r="C4073" s="208"/>
      <c r="D4073" s="208"/>
    </row>
    <row r="4074" customHeight="true" spans="1:4">
      <c r="A4074"/>
      <c r="B4074" s="208"/>
      <c r="C4074" s="208"/>
      <c r="D4074" s="208"/>
    </row>
    <row r="4075" customHeight="true" spans="1:4">
      <c r="A4075"/>
      <c r="B4075" s="208"/>
      <c r="C4075" s="208"/>
      <c r="D4075" s="208"/>
    </row>
    <row r="4076" customHeight="true" spans="1:4">
      <c r="A4076"/>
      <c r="B4076" s="208"/>
      <c r="C4076" s="208"/>
      <c r="D4076" s="208"/>
    </row>
    <row r="4077" customHeight="true" spans="1:4">
      <c r="A4077"/>
      <c r="B4077" s="208"/>
      <c r="C4077" s="208"/>
      <c r="D4077" s="208"/>
    </row>
    <row r="4078" customHeight="true" spans="1:4">
      <c r="A4078"/>
      <c r="B4078" s="208"/>
      <c r="C4078" s="208"/>
      <c r="D4078" s="208"/>
    </row>
    <row r="4079" customHeight="true" spans="1:4">
      <c r="A4079"/>
      <c r="B4079" s="208"/>
      <c r="C4079" s="208"/>
      <c r="D4079" s="208"/>
    </row>
    <row r="4080" customHeight="true" spans="1:4">
      <c r="A4080"/>
      <c r="B4080" s="208"/>
      <c r="C4080" s="208"/>
      <c r="D4080" s="208"/>
    </row>
    <row r="4081" customHeight="true" spans="1:4">
      <c r="A4081"/>
      <c r="B4081" s="208"/>
      <c r="C4081" s="208"/>
      <c r="D4081" s="208"/>
    </row>
    <row r="4082" customHeight="true" spans="1:4">
      <c r="A4082"/>
      <c r="B4082" s="208"/>
      <c r="C4082" s="208"/>
      <c r="D4082" s="208"/>
    </row>
    <row r="4083" customHeight="true" spans="1:4">
      <c r="A4083"/>
      <c r="B4083" s="208"/>
      <c r="C4083" s="208"/>
      <c r="D4083" s="208"/>
    </row>
    <row r="4084" customHeight="true" spans="1:4">
      <c r="A4084"/>
      <c r="B4084" s="208"/>
      <c r="C4084" s="208"/>
      <c r="D4084" s="208"/>
    </row>
    <row r="4085" customHeight="true" spans="1:4">
      <c r="A4085"/>
      <c r="B4085" s="208"/>
      <c r="C4085" s="208"/>
      <c r="D4085" s="208"/>
    </row>
    <row r="4086" customHeight="true" spans="1:4">
      <c r="A4086"/>
      <c r="B4086" s="208"/>
      <c r="C4086" s="208"/>
      <c r="D4086" s="208"/>
    </row>
    <row r="4087" customHeight="true" spans="1:4">
      <c r="A4087"/>
      <c r="B4087" s="208"/>
      <c r="C4087" s="208"/>
      <c r="D4087" s="208"/>
    </row>
    <row r="4088" customHeight="true" spans="1:4">
      <c r="A4088"/>
      <c r="B4088" s="208"/>
      <c r="C4088" s="208"/>
      <c r="D4088" s="208"/>
    </row>
    <row r="4089" customHeight="true" spans="1:4">
      <c r="A4089"/>
      <c r="B4089" s="208"/>
      <c r="C4089" s="208"/>
      <c r="D4089" s="208"/>
    </row>
    <row r="4090" customHeight="true" spans="1:4">
      <c r="A4090"/>
      <c r="B4090" s="208"/>
      <c r="C4090" s="208"/>
      <c r="D4090" s="208"/>
    </row>
    <row r="4091" customHeight="true" spans="1:4">
      <c r="A4091"/>
      <c r="B4091" s="208"/>
      <c r="C4091" s="208"/>
      <c r="D4091" s="208"/>
    </row>
    <row r="4092" customHeight="true" spans="1:4">
      <c r="A4092"/>
      <c r="B4092" s="208"/>
      <c r="C4092" s="208"/>
      <c r="D4092" s="208"/>
    </row>
    <row r="4093" customHeight="true" spans="1:4">
      <c r="A4093"/>
      <c r="B4093" s="208"/>
      <c r="C4093" s="208"/>
      <c r="D4093" s="208"/>
    </row>
    <row r="4094" customHeight="true" spans="1:4">
      <c r="A4094"/>
      <c r="B4094" s="208"/>
      <c r="C4094" s="208"/>
      <c r="D4094" s="208"/>
    </row>
    <row r="4095" customHeight="true" spans="1:4">
      <c r="A4095"/>
      <c r="B4095" s="208"/>
      <c r="C4095" s="208"/>
      <c r="D4095" s="208"/>
    </row>
    <row r="4096" customHeight="true" spans="1:4">
      <c r="A4096"/>
      <c r="B4096" s="208"/>
      <c r="C4096" s="208"/>
      <c r="D4096" s="208"/>
    </row>
    <row r="4097" customHeight="true" spans="1:4">
      <c r="A4097"/>
      <c r="B4097" s="208"/>
      <c r="C4097" s="208"/>
      <c r="D4097" s="208"/>
    </row>
    <row r="4098" customHeight="true" spans="1:4">
      <c r="A4098"/>
      <c r="B4098" s="208"/>
      <c r="C4098" s="208"/>
      <c r="D4098" s="208"/>
    </row>
    <row r="4099" customHeight="true" spans="1:4">
      <c r="A4099"/>
      <c r="B4099" s="208"/>
      <c r="C4099" s="208"/>
      <c r="D4099" s="208"/>
    </row>
    <row r="4100" customHeight="true" spans="1:4">
      <c r="A4100"/>
      <c r="B4100" s="208"/>
      <c r="C4100" s="208"/>
      <c r="D4100" s="208"/>
    </row>
    <row r="4101" customHeight="true" spans="1:4">
      <c r="A4101"/>
      <c r="B4101" s="208"/>
      <c r="C4101" s="208"/>
      <c r="D4101" s="208"/>
    </row>
    <row r="4102" customHeight="true" spans="1:4">
      <c r="A4102"/>
      <c r="B4102" s="208"/>
      <c r="C4102" s="208"/>
      <c r="D4102" s="208"/>
    </row>
    <row r="4103" customHeight="true" spans="1:4">
      <c r="A4103"/>
      <c r="B4103" s="208"/>
      <c r="C4103" s="208"/>
      <c r="D4103" s="208"/>
    </row>
    <row r="4104" customHeight="true" spans="1:4">
      <c r="A4104"/>
      <c r="B4104" s="208"/>
      <c r="C4104" s="208"/>
      <c r="D4104" s="208"/>
    </row>
    <row r="4105" customHeight="true" spans="1:4">
      <c r="A4105"/>
      <c r="B4105" s="208"/>
      <c r="C4105" s="208"/>
      <c r="D4105" s="208"/>
    </row>
    <row r="4106" customHeight="true" spans="1:4">
      <c r="A4106"/>
      <c r="B4106" s="208"/>
      <c r="C4106" s="208"/>
      <c r="D4106" s="208"/>
    </row>
    <row r="4107" customHeight="true" spans="1:4">
      <c r="A4107"/>
      <c r="B4107" s="208"/>
      <c r="C4107" s="208"/>
      <c r="D4107" s="208"/>
    </row>
    <row r="4108" customHeight="true" spans="1:4">
      <c r="A4108"/>
      <c r="B4108" s="208"/>
      <c r="C4108" s="208"/>
      <c r="D4108" s="208"/>
    </row>
    <row r="4109" customHeight="true" spans="1:4">
      <c r="A4109"/>
      <c r="B4109" s="208"/>
      <c r="C4109" s="208"/>
      <c r="D4109" s="208"/>
    </row>
    <row r="4110" customHeight="true" spans="1:4">
      <c r="A4110"/>
      <c r="B4110" s="208"/>
      <c r="C4110" s="208"/>
      <c r="D4110" s="208"/>
    </row>
    <row r="4111" customHeight="true" spans="1:4">
      <c r="A4111"/>
      <c r="B4111" s="208"/>
      <c r="C4111" s="208"/>
      <c r="D4111" s="208"/>
    </row>
    <row r="4112" customHeight="true" spans="1:4">
      <c r="A4112"/>
      <c r="B4112" s="208"/>
      <c r="C4112" s="208"/>
      <c r="D4112" s="208"/>
    </row>
    <row r="4113" customHeight="true" spans="1:4">
      <c r="A4113"/>
      <c r="B4113" s="208"/>
      <c r="C4113" s="208"/>
      <c r="D4113" s="208"/>
    </row>
    <row r="4114" customHeight="true" spans="1:4">
      <c r="A4114"/>
      <c r="B4114" s="208"/>
      <c r="C4114" s="208"/>
      <c r="D4114" s="208"/>
    </row>
    <row r="4115" customHeight="true" spans="1:4">
      <c r="A4115"/>
      <c r="B4115" s="208"/>
      <c r="C4115" s="208"/>
      <c r="D4115" s="208"/>
    </row>
    <row r="4116" customHeight="true" spans="1:4">
      <c r="A4116"/>
      <c r="B4116" s="208"/>
      <c r="C4116" s="208"/>
      <c r="D4116" s="208"/>
    </row>
    <row r="4117" customHeight="true" spans="1:4">
      <c r="A4117"/>
      <c r="B4117" s="208"/>
      <c r="C4117" s="208"/>
      <c r="D4117" s="208"/>
    </row>
    <row r="4118" customHeight="true" spans="1:4">
      <c r="A4118"/>
      <c r="B4118" s="208"/>
      <c r="C4118" s="208"/>
      <c r="D4118" s="208"/>
    </row>
    <row r="4119" customHeight="true" spans="1:4">
      <c r="A4119"/>
      <c r="B4119" s="208"/>
      <c r="C4119" s="208"/>
      <c r="D4119" s="208"/>
    </row>
    <row r="4120" customHeight="true" spans="1:4">
      <c r="A4120"/>
      <c r="B4120" s="208"/>
      <c r="C4120" s="208"/>
      <c r="D4120" s="208"/>
    </row>
    <row r="4121" customHeight="true" spans="1:4">
      <c r="A4121"/>
      <c r="B4121" s="208"/>
      <c r="C4121" s="208"/>
      <c r="D4121" s="208"/>
    </row>
    <row r="4122" customHeight="true" spans="1:4">
      <c r="A4122"/>
      <c r="B4122" s="208"/>
      <c r="C4122" s="208"/>
      <c r="D4122" s="208"/>
    </row>
    <row r="4123" customHeight="true" spans="1:4">
      <c r="A4123"/>
      <c r="B4123" s="208"/>
      <c r="C4123" s="208"/>
      <c r="D4123" s="208"/>
    </row>
    <row r="4124" customHeight="true" spans="1:4">
      <c r="A4124"/>
      <c r="B4124" s="208"/>
      <c r="C4124" s="208"/>
      <c r="D4124" s="208"/>
    </row>
    <row r="4125" customHeight="true" spans="1:4">
      <c r="A4125"/>
      <c r="B4125" s="208"/>
      <c r="C4125" s="208"/>
      <c r="D4125" s="208"/>
    </row>
    <row r="4126" customHeight="true" spans="1:4">
      <c r="A4126"/>
      <c r="B4126" s="208"/>
      <c r="C4126" s="208"/>
      <c r="D4126" s="208"/>
    </row>
    <row r="4127" customHeight="true" spans="1:4">
      <c r="A4127"/>
      <c r="B4127" s="208"/>
      <c r="C4127" s="208"/>
      <c r="D4127" s="208"/>
    </row>
    <row r="4128" customHeight="true" spans="1:4">
      <c r="A4128"/>
      <c r="B4128" s="208"/>
      <c r="C4128" s="208"/>
      <c r="D4128" s="208"/>
    </row>
    <row r="4129" customHeight="true" spans="1:4">
      <c r="A4129"/>
      <c r="B4129" s="208"/>
      <c r="C4129" s="208"/>
      <c r="D4129" s="208"/>
    </row>
    <row r="4130" customHeight="true" spans="1:4">
      <c r="A4130"/>
      <c r="B4130" s="208"/>
      <c r="C4130" s="208"/>
      <c r="D4130" s="208"/>
    </row>
    <row r="4131" customHeight="true" spans="1:4">
      <c r="A4131"/>
      <c r="B4131" s="208"/>
      <c r="C4131" s="208"/>
      <c r="D4131" s="208"/>
    </row>
    <row r="4132" customHeight="true" spans="1:4">
      <c r="A4132"/>
      <c r="B4132" s="208"/>
      <c r="C4132" s="208"/>
      <c r="D4132" s="208"/>
    </row>
    <row r="4133" customHeight="true" spans="1:4">
      <c r="A4133"/>
      <c r="B4133" s="208"/>
      <c r="C4133" s="208"/>
      <c r="D4133" s="208"/>
    </row>
    <row r="4134" customHeight="true" spans="1:4">
      <c r="A4134"/>
      <c r="B4134" s="208"/>
      <c r="C4134" s="208"/>
      <c r="D4134" s="208"/>
    </row>
    <row r="4135" customHeight="true" spans="1:4">
      <c r="A4135"/>
      <c r="B4135" s="208"/>
      <c r="C4135" s="208"/>
      <c r="D4135" s="208"/>
    </row>
    <row r="4136" customHeight="true" spans="1:4">
      <c r="A4136"/>
      <c r="B4136" s="208"/>
      <c r="C4136" s="208"/>
      <c r="D4136" s="208"/>
    </row>
    <row r="4137" customHeight="true" spans="1:4">
      <c r="A4137"/>
      <c r="B4137" s="208"/>
      <c r="C4137" s="208"/>
      <c r="D4137" s="208"/>
    </row>
    <row r="4138" customHeight="true" spans="1:4">
      <c r="A4138"/>
      <c r="B4138" s="208"/>
      <c r="C4138" s="208"/>
      <c r="D4138" s="208"/>
    </row>
    <row r="4139" customHeight="true" spans="1:4">
      <c r="A4139"/>
      <c r="B4139" s="208"/>
      <c r="C4139" s="208"/>
      <c r="D4139" s="208"/>
    </row>
    <row r="4140" customHeight="true" spans="1:4">
      <c r="A4140"/>
      <c r="B4140" s="208"/>
      <c r="C4140" s="208"/>
      <c r="D4140" s="208"/>
    </row>
    <row r="4141" customHeight="true" spans="1:4">
      <c r="A4141"/>
      <c r="B4141" s="208"/>
      <c r="C4141" s="208"/>
      <c r="D4141" s="208"/>
    </row>
    <row r="4142" customHeight="true" spans="1:4">
      <c r="A4142"/>
      <c r="B4142" s="208"/>
      <c r="C4142" s="208"/>
      <c r="D4142" s="208"/>
    </row>
    <row r="4143" customHeight="true" spans="1:4">
      <c r="A4143"/>
      <c r="B4143" s="208"/>
      <c r="C4143" s="208"/>
      <c r="D4143" s="208"/>
    </row>
    <row r="4144" customHeight="true" spans="1:4">
      <c r="A4144"/>
      <c r="B4144" s="208"/>
      <c r="C4144" s="208"/>
      <c r="D4144" s="208"/>
    </row>
    <row r="4145" customHeight="true" spans="1:4">
      <c r="A4145"/>
      <c r="B4145" s="208"/>
      <c r="C4145" s="208"/>
      <c r="D4145" s="208"/>
    </row>
    <row r="4146" customHeight="true" spans="1:4">
      <c r="A4146"/>
      <c r="B4146" s="208"/>
      <c r="C4146" s="208"/>
      <c r="D4146" s="208"/>
    </row>
    <row r="4147" customHeight="true" spans="1:4">
      <c r="A4147"/>
      <c r="B4147" s="208"/>
      <c r="C4147" s="208"/>
      <c r="D4147" s="208"/>
    </row>
    <row r="4148" customHeight="true" spans="1:4">
      <c r="A4148"/>
      <c r="B4148" s="208"/>
      <c r="C4148" s="208"/>
      <c r="D4148" s="208"/>
    </row>
    <row r="4149" customHeight="true" spans="1:4">
      <c r="A4149"/>
      <c r="B4149" s="208"/>
      <c r="C4149" s="208"/>
      <c r="D4149" s="208"/>
    </row>
    <row r="4150" customHeight="true" spans="1:4">
      <c r="A4150"/>
      <c r="B4150" s="208"/>
      <c r="C4150" s="208"/>
      <c r="D4150" s="208"/>
    </row>
    <row r="4151" customHeight="true" spans="1:4">
      <c r="A4151"/>
      <c r="B4151" s="208"/>
      <c r="C4151" s="208"/>
      <c r="D4151" s="208"/>
    </row>
    <row r="4152" customHeight="true" spans="1:4">
      <c r="A4152"/>
      <c r="B4152" s="208"/>
      <c r="C4152" s="208"/>
      <c r="D4152" s="208"/>
    </row>
    <row r="4153" customHeight="true" spans="1:4">
      <c r="A4153"/>
      <c r="B4153" s="208"/>
      <c r="C4153" s="208"/>
      <c r="D4153" s="208"/>
    </row>
    <row r="4154" customHeight="true" spans="1:4">
      <c r="A4154"/>
      <c r="B4154" s="208"/>
      <c r="C4154" s="208"/>
      <c r="D4154" s="208"/>
    </row>
    <row r="4155" customHeight="true" spans="1:4">
      <c r="A4155"/>
      <c r="B4155" s="208"/>
      <c r="C4155" s="208"/>
      <c r="D4155" s="208"/>
    </row>
    <row r="4156" customHeight="true" spans="1:4">
      <c r="A4156"/>
      <c r="B4156" s="208"/>
      <c r="C4156" s="208"/>
      <c r="D4156" s="208"/>
    </row>
    <row r="4157" customHeight="true" spans="1:4">
      <c r="A4157"/>
      <c r="B4157" s="208"/>
      <c r="C4157" s="208"/>
      <c r="D4157" s="208"/>
    </row>
    <row r="4158" customHeight="true" spans="1:4">
      <c r="A4158"/>
      <c r="B4158" s="208"/>
      <c r="C4158" s="208"/>
      <c r="D4158" s="208"/>
    </row>
    <row r="4159" customHeight="true" spans="1:4">
      <c r="A4159"/>
      <c r="B4159" s="208"/>
      <c r="C4159" s="208"/>
      <c r="D4159" s="208"/>
    </row>
    <row r="4160" customHeight="true" spans="1:4">
      <c r="A4160"/>
      <c r="B4160" s="208"/>
      <c r="C4160" s="208"/>
      <c r="D4160" s="208"/>
    </row>
    <row r="4161" customHeight="true" spans="1:4">
      <c r="A4161"/>
      <c r="B4161" s="208"/>
      <c r="C4161" s="208"/>
      <c r="D4161" s="208"/>
    </row>
    <row r="4162" customHeight="true" spans="1:4">
      <c r="A4162"/>
      <c r="B4162" s="208"/>
      <c r="C4162" s="208"/>
      <c r="D4162" s="208"/>
    </row>
    <row r="4163" customHeight="true" spans="1:4">
      <c r="A4163"/>
      <c r="B4163" s="208"/>
      <c r="C4163" s="208"/>
      <c r="D4163" s="208"/>
    </row>
    <row r="4164" customHeight="true" spans="1:4">
      <c r="A4164"/>
      <c r="B4164" s="208"/>
      <c r="C4164" s="208"/>
      <c r="D4164" s="208"/>
    </row>
    <row r="4165" customHeight="true" spans="1:4">
      <c r="A4165"/>
      <c r="B4165" s="208"/>
      <c r="C4165" s="208"/>
      <c r="D4165" s="208"/>
    </row>
    <row r="4166" customHeight="true" spans="1:4">
      <c r="A4166"/>
      <c r="B4166" s="208"/>
      <c r="C4166" s="208"/>
      <c r="D4166" s="208"/>
    </row>
    <row r="4167" customHeight="true" spans="1:4">
      <c r="A4167"/>
      <c r="B4167" s="208"/>
      <c r="C4167" s="208"/>
      <c r="D4167" s="208"/>
    </row>
    <row r="4168" customHeight="true" spans="1:4">
      <c r="A4168"/>
      <c r="B4168" s="208"/>
      <c r="C4168" s="208"/>
      <c r="D4168" s="208"/>
    </row>
    <row r="4169" customHeight="true" spans="1:4">
      <c r="A4169"/>
      <c r="B4169" s="208"/>
      <c r="C4169" s="208"/>
      <c r="D4169" s="208"/>
    </row>
    <row r="4170" customHeight="true" spans="1:4">
      <c r="A4170"/>
      <c r="B4170" s="208"/>
      <c r="C4170" s="208"/>
      <c r="D4170" s="208"/>
    </row>
    <row r="4171" customHeight="true" spans="1:4">
      <c r="A4171"/>
      <c r="B4171" s="208"/>
      <c r="C4171" s="208"/>
      <c r="D4171" s="208"/>
    </row>
    <row r="4172" customHeight="true" spans="1:4">
      <c r="A4172"/>
      <c r="B4172" s="208"/>
      <c r="C4172" s="208"/>
      <c r="D4172" s="208"/>
    </row>
    <row r="4173" customHeight="true" spans="1:4">
      <c r="A4173"/>
      <c r="B4173" s="208"/>
      <c r="C4173" s="208"/>
      <c r="D4173" s="208"/>
    </row>
    <row r="4174" customHeight="true" spans="1:4">
      <c r="A4174"/>
      <c r="B4174" s="208"/>
      <c r="C4174" s="208"/>
      <c r="D4174" s="208"/>
    </row>
    <row r="4175" customHeight="true" spans="1:4">
      <c r="A4175"/>
      <c r="B4175" s="208"/>
      <c r="C4175" s="208"/>
      <c r="D4175" s="208"/>
    </row>
    <row r="4176" customHeight="true" spans="1:4">
      <c r="A4176"/>
      <c r="B4176" s="208"/>
      <c r="C4176" s="208"/>
      <c r="D4176" s="208"/>
    </row>
    <row r="4177" customHeight="true" spans="1:4">
      <c r="A4177"/>
      <c r="B4177" s="208"/>
      <c r="C4177" s="208"/>
      <c r="D4177" s="208"/>
    </row>
    <row r="4178" customHeight="true" spans="1:4">
      <c r="A4178"/>
      <c r="B4178" s="208"/>
      <c r="C4178" s="208"/>
      <c r="D4178" s="208"/>
    </row>
    <row r="4179" customHeight="true" spans="1:4">
      <c r="A4179"/>
      <c r="B4179" s="208"/>
      <c r="C4179" s="208"/>
      <c r="D4179" s="208"/>
    </row>
    <row r="4180" customHeight="true" spans="1:4">
      <c r="A4180"/>
      <c r="B4180" s="208"/>
      <c r="C4180" s="208"/>
      <c r="D4180" s="208"/>
    </row>
    <row r="4181" customHeight="true" spans="1:4">
      <c r="A4181"/>
      <c r="B4181" s="208"/>
      <c r="C4181" s="208"/>
      <c r="D4181" s="208"/>
    </row>
    <row r="4182" customHeight="true" spans="1:4">
      <c r="A4182"/>
      <c r="B4182" s="208"/>
      <c r="C4182" s="208"/>
      <c r="D4182" s="208"/>
    </row>
    <row r="4183" customHeight="true" spans="1:4">
      <c r="A4183"/>
      <c r="B4183" s="208"/>
      <c r="C4183" s="208"/>
      <c r="D4183" s="208"/>
    </row>
    <row r="4184" customHeight="true" spans="1:4">
      <c r="A4184"/>
      <c r="B4184" s="208"/>
      <c r="C4184" s="208"/>
      <c r="D4184" s="208"/>
    </row>
    <row r="4185" customHeight="true" spans="1:4">
      <c r="A4185"/>
      <c r="B4185" s="208"/>
      <c r="C4185" s="208"/>
      <c r="D4185" s="208"/>
    </row>
    <row r="4186" customHeight="true" spans="1:4">
      <c r="A4186"/>
      <c r="B4186" s="208"/>
      <c r="C4186" s="208"/>
      <c r="D4186" s="208"/>
    </row>
    <row r="4187" customHeight="true" spans="1:4">
      <c r="A4187"/>
      <c r="B4187" s="208"/>
      <c r="C4187" s="208"/>
      <c r="D4187" s="208"/>
    </row>
    <row r="4188" customHeight="true" spans="1:4">
      <c r="A4188"/>
      <c r="B4188" s="208"/>
      <c r="C4188" s="208"/>
      <c r="D4188" s="208"/>
    </row>
    <row r="4189" customHeight="true" spans="1:4">
      <c r="A4189"/>
      <c r="B4189" s="208"/>
      <c r="C4189" s="208"/>
      <c r="D4189" s="208"/>
    </row>
    <row r="4190" customHeight="true" spans="1:4">
      <c r="A4190"/>
      <c r="B4190" s="208"/>
      <c r="C4190" s="208"/>
      <c r="D4190" s="208"/>
    </row>
    <row r="4191" customHeight="true" spans="1:4">
      <c r="A4191"/>
      <c r="B4191" s="208"/>
      <c r="C4191" s="208"/>
      <c r="D4191" s="208"/>
    </row>
    <row r="4192" customHeight="true" spans="1:4">
      <c r="A4192"/>
      <c r="B4192" s="208"/>
      <c r="C4192" s="208"/>
      <c r="D4192" s="208"/>
    </row>
    <row r="4193" customHeight="true" spans="1:4">
      <c r="A4193"/>
      <c r="B4193" s="208"/>
      <c r="C4193" s="208"/>
      <c r="D4193" s="208"/>
    </row>
    <row r="4194" customHeight="true" spans="1:4">
      <c r="A4194"/>
      <c r="B4194" s="208"/>
      <c r="C4194" s="208"/>
      <c r="D4194" s="208"/>
    </row>
    <row r="4195" customHeight="true" spans="1:4">
      <c r="A4195"/>
      <c r="B4195" s="208"/>
      <c r="C4195" s="208"/>
      <c r="D4195" s="208"/>
    </row>
    <row r="4196" customHeight="true" spans="1:4">
      <c r="A4196"/>
      <c r="B4196" s="208"/>
      <c r="C4196" s="208"/>
      <c r="D4196" s="208"/>
    </row>
    <row r="4197" customHeight="true" spans="1:4">
      <c r="A4197"/>
      <c r="B4197" s="208"/>
      <c r="C4197" s="208"/>
      <c r="D4197" s="208"/>
    </row>
    <row r="4198" customHeight="true" spans="1:4">
      <c r="A4198"/>
      <c r="B4198" s="208"/>
      <c r="C4198" s="208"/>
      <c r="D4198" s="208"/>
    </row>
    <row r="4199" customHeight="true" spans="1:4">
      <c r="A4199"/>
      <c r="B4199" s="208"/>
      <c r="C4199" s="208"/>
      <c r="D4199" s="208"/>
    </row>
    <row r="4200" customHeight="true" spans="1:4">
      <c r="A4200"/>
      <c r="B4200" s="208"/>
      <c r="C4200" s="208"/>
      <c r="D4200" s="208"/>
    </row>
    <row r="4201" customHeight="true" spans="1:4">
      <c r="A4201"/>
      <c r="B4201" s="208"/>
      <c r="C4201" s="208"/>
      <c r="D4201" s="208"/>
    </row>
    <row r="4202" customHeight="true" spans="1:4">
      <c r="A4202"/>
      <c r="B4202" s="208"/>
      <c r="C4202" s="208"/>
      <c r="D4202" s="208"/>
    </row>
    <row r="4203" customHeight="true" spans="1:4">
      <c r="A4203"/>
      <c r="B4203" s="208"/>
      <c r="C4203" s="208"/>
      <c r="D4203" s="208"/>
    </row>
    <row r="4204" customHeight="true" spans="1:4">
      <c r="A4204"/>
      <c r="B4204" s="208"/>
      <c r="C4204" s="208"/>
      <c r="D4204" s="208"/>
    </row>
    <row r="4205" customHeight="true" spans="1:4">
      <c r="A4205"/>
      <c r="B4205" s="208"/>
      <c r="C4205" s="208"/>
      <c r="D4205" s="208"/>
    </row>
    <row r="4206" customHeight="true" spans="1:4">
      <c r="A4206"/>
      <c r="B4206" s="208"/>
      <c r="C4206" s="208"/>
      <c r="D4206" s="208"/>
    </row>
    <row r="4207" customHeight="true" spans="1:4">
      <c r="A4207"/>
      <c r="B4207" s="208"/>
      <c r="C4207" s="208"/>
      <c r="D4207" s="208"/>
    </row>
    <row r="4208" customHeight="true" spans="1:4">
      <c r="A4208"/>
      <c r="B4208" s="208"/>
      <c r="C4208" s="208"/>
      <c r="D4208" s="208"/>
    </row>
    <row r="4209" customHeight="true" spans="1:4">
      <c r="A4209"/>
      <c r="B4209" s="208"/>
      <c r="C4209" s="208"/>
      <c r="D4209" s="208"/>
    </row>
    <row r="4210" customHeight="true" spans="1:4">
      <c r="A4210"/>
      <c r="B4210" s="208"/>
      <c r="C4210" s="208"/>
      <c r="D4210" s="208"/>
    </row>
    <row r="4211" customHeight="true" spans="1:4">
      <c r="A4211"/>
      <c r="B4211" s="208"/>
      <c r="C4211" s="208"/>
      <c r="D4211" s="208"/>
    </row>
    <row r="4212" customHeight="true" spans="1:4">
      <c r="A4212"/>
      <c r="B4212" s="208"/>
      <c r="C4212" s="208"/>
      <c r="D4212" s="208"/>
    </row>
    <row r="4213" customHeight="true" spans="1:4">
      <c r="A4213"/>
      <c r="B4213" s="208"/>
      <c r="C4213" s="208"/>
      <c r="D4213" s="208"/>
    </row>
    <row r="4214" customHeight="true" spans="1:4">
      <c r="A4214"/>
      <c r="B4214" s="208"/>
      <c r="C4214" s="208"/>
      <c r="D4214" s="208"/>
    </row>
    <row r="4215" customHeight="true" spans="1:4">
      <c r="A4215"/>
      <c r="B4215" s="208"/>
      <c r="C4215" s="208"/>
      <c r="D4215" s="208"/>
    </row>
    <row r="4216" customHeight="true" spans="1:4">
      <c r="A4216"/>
      <c r="B4216" s="208"/>
      <c r="C4216" s="208"/>
      <c r="D4216" s="208"/>
    </row>
    <row r="4217" customHeight="true" spans="1:4">
      <c r="A4217"/>
      <c r="B4217" s="208"/>
      <c r="C4217" s="208"/>
      <c r="D4217" s="208"/>
    </row>
    <row r="4218" customHeight="true" spans="1:4">
      <c r="A4218"/>
      <c r="B4218" s="208"/>
      <c r="C4218" s="208"/>
      <c r="D4218" s="208"/>
    </row>
    <row r="4219" customHeight="true" spans="1:4">
      <c r="A4219"/>
      <c r="B4219" s="208"/>
      <c r="C4219" s="208"/>
      <c r="D4219" s="208"/>
    </row>
    <row r="4220" customHeight="true" spans="1:4">
      <c r="A4220"/>
      <c r="B4220" s="208"/>
      <c r="C4220" s="208"/>
      <c r="D4220" s="208"/>
    </row>
    <row r="4221" customHeight="true" spans="1:4">
      <c r="A4221"/>
      <c r="B4221" s="208"/>
      <c r="C4221" s="208"/>
      <c r="D4221" s="208"/>
    </row>
    <row r="4222" customHeight="true" spans="1:4">
      <c r="A4222"/>
      <c r="B4222" s="208"/>
      <c r="C4222" s="208"/>
      <c r="D4222" s="208"/>
    </row>
    <row r="4223" customHeight="true" spans="1:4">
      <c r="A4223"/>
      <c r="B4223" s="208"/>
      <c r="C4223" s="208"/>
      <c r="D4223" s="208"/>
    </row>
    <row r="4224" customHeight="true" spans="1:4">
      <c r="A4224"/>
      <c r="B4224" s="208"/>
      <c r="C4224" s="208"/>
      <c r="D4224" s="208"/>
    </row>
    <row r="4225" customHeight="true" spans="1:4">
      <c r="A4225"/>
      <c r="B4225" s="208"/>
      <c r="C4225" s="208"/>
      <c r="D4225" s="208"/>
    </row>
    <row r="4226" customHeight="true" spans="1:4">
      <c r="A4226"/>
      <c r="B4226" s="208"/>
      <c r="C4226" s="208"/>
      <c r="D4226" s="208"/>
    </row>
    <row r="4227" customHeight="true" spans="1:4">
      <c r="A4227"/>
      <c r="B4227" s="208"/>
      <c r="C4227" s="208"/>
      <c r="D4227" s="208"/>
    </row>
    <row r="4228" customHeight="true" spans="1:4">
      <c r="A4228"/>
      <c r="B4228" s="208"/>
      <c r="C4228" s="208"/>
      <c r="D4228" s="208"/>
    </row>
    <row r="4229" customHeight="true" spans="1:4">
      <c r="A4229"/>
      <c r="B4229" s="208"/>
      <c r="C4229" s="208"/>
      <c r="D4229" s="208"/>
    </row>
    <row r="4230" customHeight="true" spans="1:4">
      <c r="A4230"/>
      <c r="B4230" s="208"/>
      <c r="C4230" s="208"/>
      <c r="D4230" s="208"/>
    </row>
    <row r="4231" customHeight="true" spans="1:4">
      <c r="A4231"/>
      <c r="B4231" s="208"/>
      <c r="C4231" s="208"/>
      <c r="D4231" s="208"/>
    </row>
    <row r="4232" customHeight="true" spans="1:4">
      <c r="A4232"/>
      <c r="B4232" s="208"/>
      <c r="C4232" s="208"/>
      <c r="D4232" s="208"/>
    </row>
    <row r="4233" customHeight="true" spans="1:4">
      <c r="A4233"/>
      <c r="B4233" s="208"/>
      <c r="C4233" s="208"/>
      <c r="D4233" s="208"/>
    </row>
    <row r="4234" customHeight="true" spans="1:4">
      <c r="A4234"/>
      <c r="B4234" s="208"/>
      <c r="C4234" s="208"/>
      <c r="D4234" s="208"/>
    </row>
    <row r="4235" customHeight="true" spans="1:4">
      <c r="A4235"/>
      <c r="B4235" s="208"/>
      <c r="C4235" s="208"/>
      <c r="D4235" s="208"/>
    </row>
    <row r="4236" customHeight="true" spans="1:4">
      <c r="A4236"/>
      <c r="B4236" s="208"/>
      <c r="C4236" s="208"/>
      <c r="D4236" s="208"/>
    </row>
    <row r="4237" customHeight="true" spans="1:4">
      <c r="A4237"/>
      <c r="B4237" s="208"/>
      <c r="C4237" s="208"/>
      <c r="D4237" s="208"/>
    </row>
    <row r="4238" customHeight="true" spans="1:4">
      <c r="A4238"/>
      <c r="B4238" s="208"/>
      <c r="C4238" s="208"/>
      <c r="D4238" s="208"/>
    </row>
    <row r="4239" customHeight="true" spans="1:4">
      <c r="A4239"/>
      <c r="B4239" s="208"/>
      <c r="C4239" s="208"/>
      <c r="D4239" s="208"/>
    </row>
    <row r="4240" customHeight="true" spans="1:4">
      <c r="A4240"/>
      <c r="B4240" s="208"/>
      <c r="C4240" s="208"/>
      <c r="D4240" s="208"/>
    </row>
    <row r="4241" customHeight="true" spans="1:4">
      <c r="A4241"/>
      <c r="B4241" s="208"/>
      <c r="C4241" s="208"/>
      <c r="D4241" s="208"/>
    </row>
    <row r="4242" customHeight="true" spans="1:4">
      <c r="A4242"/>
      <c r="B4242" s="208"/>
      <c r="C4242" s="208"/>
      <c r="D4242" s="208"/>
    </row>
    <row r="4243" customHeight="true" spans="1:4">
      <c r="A4243"/>
      <c r="B4243" s="208"/>
      <c r="C4243" s="208"/>
      <c r="D4243" s="208"/>
    </row>
    <row r="4244" customHeight="true" spans="1:4">
      <c r="A4244"/>
      <c r="B4244" s="208"/>
      <c r="C4244" s="208"/>
      <c r="D4244" s="208"/>
    </row>
    <row r="4245" customHeight="true" spans="1:4">
      <c r="A4245"/>
      <c r="B4245" s="208"/>
      <c r="C4245" s="208"/>
      <c r="D4245" s="208"/>
    </row>
    <row r="4246" customHeight="true" spans="1:4">
      <c r="A4246"/>
      <c r="B4246" s="208"/>
      <c r="C4246" s="208"/>
      <c r="D4246" s="208"/>
    </row>
    <row r="4247" customHeight="true" spans="1:4">
      <c r="A4247"/>
      <c r="B4247" s="208"/>
      <c r="C4247" s="208"/>
      <c r="D4247" s="208"/>
    </row>
    <row r="4248" customHeight="true" spans="1:4">
      <c r="A4248"/>
      <c r="B4248" s="208"/>
      <c r="C4248" s="208"/>
      <c r="D4248" s="208"/>
    </row>
    <row r="4249" customHeight="true" spans="1:4">
      <c r="A4249"/>
      <c r="B4249" s="208"/>
      <c r="C4249" s="208"/>
      <c r="D4249" s="208"/>
    </row>
    <row r="4250" customHeight="true" spans="1:4">
      <c r="A4250"/>
      <c r="B4250" s="208"/>
      <c r="C4250" s="208"/>
      <c r="D4250" s="208"/>
    </row>
    <row r="4251" customHeight="true" spans="1:4">
      <c r="A4251"/>
      <c r="B4251" s="208"/>
      <c r="C4251" s="208"/>
      <c r="D4251" s="208"/>
    </row>
    <row r="4252" customHeight="true" spans="1:4">
      <c r="A4252"/>
      <c r="B4252" s="208"/>
      <c r="C4252" s="208"/>
      <c r="D4252" s="208"/>
    </row>
    <row r="4253" customHeight="true" spans="1:4">
      <c r="A4253"/>
      <c r="B4253" s="208"/>
      <c r="C4253" s="208"/>
      <c r="D4253" s="208"/>
    </row>
    <row r="4254" customHeight="true" spans="1:4">
      <c r="A4254"/>
      <c r="B4254" s="208"/>
      <c r="C4254" s="208"/>
      <c r="D4254" s="208"/>
    </row>
    <row r="4255" customHeight="true" spans="1:4">
      <c r="A4255"/>
      <c r="B4255" s="208"/>
      <c r="C4255" s="208"/>
      <c r="D4255" s="208"/>
    </row>
    <row r="4256" customHeight="true" spans="1:4">
      <c r="A4256"/>
      <c r="B4256" s="208"/>
      <c r="C4256" s="208"/>
      <c r="D4256" s="208"/>
    </row>
    <row r="4257" customHeight="true" spans="1:4">
      <c r="A4257"/>
      <c r="B4257" s="208"/>
      <c r="C4257" s="208"/>
      <c r="D4257" s="208"/>
    </row>
    <row r="4258" customHeight="true" spans="1:4">
      <c r="A4258"/>
      <c r="B4258" s="208"/>
      <c r="C4258" s="208"/>
      <c r="D4258" s="208"/>
    </row>
    <row r="4259" customHeight="true" spans="1:4">
      <c r="A4259"/>
      <c r="B4259" s="208"/>
      <c r="C4259" s="208"/>
      <c r="D4259" s="208"/>
    </row>
    <row r="4260" customHeight="true" spans="1:4">
      <c r="A4260"/>
      <c r="B4260" s="208"/>
      <c r="C4260" s="208"/>
      <c r="D4260" s="208"/>
    </row>
    <row r="4261" customHeight="true" spans="1:4">
      <c r="A4261"/>
      <c r="B4261" s="208"/>
      <c r="C4261" s="208"/>
      <c r="D4261" s="208"/>
    </row>
    <row r="4262" customHeight="true" spans="1:4">
      <c r="A4262"/>
      <c r="B4262" s="208"/>
      <c r="C4262" s="208"/>
      <c r="D4262" s="208"/>
    </row>
    <row r="4263" customHeight="true" spans="1:4">
      <c r="A4263"/>
      <c r="B4263" s="208"/>
      <c r="C4263" s="208"/>
      <c r="D4263" s="208"/>
    </row>
    <row r="4264" customHeight="true" spans="1:4">
      <c r="A4264"/>
      <c r="B4264" s="208"/>
      <c r="C4264" s="208"/>
      <c r="D4264" s="208"/>
    </row>
    <row r="4265" customHeight="true" spans="1:4">
      <c r="A4265"/>
      <c r="B4265" s="208"/>
      <c r="C4265" s="208"/>
      <c r="D4265" s="208"/>
    </row>
    <row r="4266" customHeight="true" spans="1:4">
      <c r="A4266"/>
      <c r="B4266" s="208"/>
      <c r="C4266" s="208"/>
      <c r="D4266" s="208"/>
    </row>
    <row r="4267" customHeight="true" spans="1:4">
      <c r="A4267"/>
      <c r="B4267" s="208"/>
      <c r="C4267" s="208"/>
      <c r="D4267" s="208"/>
    </row>
    <row r="4268" customHeight="true" spans="1:4">
      <c r="A4268"/>
      <c r="B4268" s="208"/>
      <c r="C4268" s="208"/>
      <c r="D4268" s="208"/>
    </row>
    <row r="4269" customHeight="true" spans="1:4">
      <c r="A4269"/>
      <c r="B4269" s="208"/>
      <c r="C4269" s="208"/>
      <c r="D4269" s="208"/>
    </row>
    <row r="4270" customHeight="true" spans="1:4">
      <c r="A4270"/>
      <c r="B4270" s="208"/>
      <c r="C4270" s="208"/>
      <c r="D4270" s="208"/>
    </row>
    <row r="4271" customHeight="true" spans="1:4">
      <c r="A4271"/>
      <c r="B4271" s="208"/>
      <c r="C4271" s="208"/>
      <c r="D4271" s="208"/>
    </row>
    <row r="4272" customHeight="true" spans="1:4">
      <c r="A4272"/>
      <c r="B4272" s="208"/>
      <c r="C4272" s="208"/>
      <c r="D4272" s="208"/>
    </row>
    <row r="4273" customHeight="true" spans="1:4">
      <c r="A4273"/>
      <c r="B4273" s="208"/>
      <c r="C4273" s="208"/>
      <c r="D4273" s="208"/>
    </row>
    <row r="4274" customHeight="true" spans="1:4">
      <c r="A4274"/>
      <c r="B4274" s="208"/>
      <c r="C4274" s="208"/>
      <c r="D4274" s="208"/>
    </row>
    <row r="4275" customHeight="true" spans="1:4">
      <c r="A4275"/>
      <c r="B4275" s="208"/>
      <c r="C4275" s="208"/>
      <c r="D4275" s="208"/>
    </row>
    <row r="4276" customHeight="true" spans="1:4">
      <c r="A4276"/>
      <c r="B4276" s="208"/>
      <c r="C4276" s="208"/>
      <c r="D4276" s="208"/>
    </row>
    <row r="4277" customHeight="true" spans="1:4">
      <c r="A4277"/>
      <c r="B4277" s="208"/>
      <c r="C4277" s="208"/>
      <c r="D4277" s="208"/>
    </row>
    <row r="4278" customHeight="true" spans="1:4">
      <c r="A4278"/>
      <c r="B4278" s="208"/>
      <c r="C4278" s="208"/>
      <c r="D4278" s="208"/>
    </row>
    <row r="4279" customHeight="true" spans="1:4">
      <c r="A4279"/>
      <c r="B4279" s="208"/>
      <c r="C4279" s="208"/>
      <c r="D4279" s="208"/>
    </row>
    <row r="4280" customHeight="true" spans="1:4">
      <c r="A4280"/>
      <c r="B4280" s="208"/>
      <c r="C4280" s="208"/>
      <c r="D4280" s="208"/>
    </row>
    <row r="4281" customHeight="true" spans="1:4">
      <c r="A4281"/>
      <c r="B4281" s="208"/>
      <c r="C4281" s="208"/>
      <c r="D4281" s="208"/>
    </row>
    <row r="4282" customHeight="true" spans="1:4">
      <c r="A4282"/>
      <c r="B4282" s="208"/>
      <c r="C4282" s="208"/>
      <c r="D4282" s="208"/>
    </row>
    <row r="4283" customHeight="true" spans="1:4">
      <c r="A4283"/>
      <c r="B4283" s="208"/>
      <c r="C4283" s="208"/>
      <c r="D4283" s="208"/>
    </row>
    <row r="4284" customHeight="true" spans="1:4">
      <c r="A4284"/>
      <c r="B4284" s="208"/>
      <c r="C4284" s="208"/>
      <c r="D4284" s="208"/>
    </row>
    <row r="4285" customHeight="true" spans="1:4">
      <c r="A4285"/>
      <c r="B4285" s="208"/>
      <c r="C4285" s="208"/>
      <c r="D4285" s="208"/>
    </row>
    <row r="4286" customHeight="true" spans="1:4">
      <c r="A4286"/>
      <c r="B4286" s="208"/>
      <c r="C4286" s="208"/>
      <c r="D4286" s="208"/>
    </row>
    <row r="4287" customHeight="true" spans="1:4">
      <c r="A4287"/>
      <c r="B4287" s="208"/>
      <c r="C4287" s="208"/>
      <c r="D4287" s="208"/>
    </row>
    <row r="4288" customHeight="true" spans="1:4">
      <c r="A4288"/>
      <c r="B4288" s="208"/>
      <c r="C4288" s="208"/>
      <c r="D4288" s="208"/>
    </row>
    <row r="4289" customHeight="true" spans="1:4">
      <c r="A4289"/>
      <c r="B4289" s="208"/>
      <c r="C4289" s="208"/>
      <c r="D4289" s="208"/>
    </row>
    <row r="4290" customHeight="true" spans="1:4">
      <c r="A4290"/>
      <c r="B4290" s="208"/>
      <c r="C4290" s="208"/>
      <c r="D4290" s="208"/>
    </row>
    <row r="4291" customHeight="true" spans="1:4">
      <c r="A4291"/>
      <c r="B4291" s="208"/>
      <c r="C4291" s="208"/>
      <c r="D4291" s="208"/>
    </row>
    <row r="4292" customHeight="true" spans="1:4">
      <c r="A4292"/>
      <c r="B4292" s="208"/>
      <c r="C4292" s="208"/>
      <c r="D4292" s="208"/>
    </row>
    <row r="4293" customHeight="true" spans="1:4">
      <c r="A4293"/>
      <c r="B4293" s="208"/>
      <c r="C4293" s="208"/>
      <c r="D4293" s="208"/>
    </row>
    <row r="4294" customHeight="true" spans="1:4">
      <c r="A4294"/>
      <c r="B4294" s="208"/>
      <c r="C4294" s="208"/>
      <c r="D4294" s="208"/>
    </row>
    <row r="4295" customHeight="true" spans="1:4">
      <c r="A4295"/>
      <c r="B4295" s="208"/>
      <c r="C4295" s="208"/>
      <c r="D4295" s="208"/>
    </row>
    <row r="4296" customHeight="true" spans="1:4">
      <c r="A4296"/>
      <c r="B4296" s="208"/>
      <c r="C4296" s="208"/>
      <c r="D4296" s="208"/>
    </row>
    <row r="4297" customHeight="true" spans="1:4">
      <c r="A4297"/>
      <c r="B4297" s="208"/>
      <c r="C4297" s="208"/>
      <c r="D4297" s="208"/>
    </row>
    <row r="4298" customHeight="true" spans="1:4">
      <c r="A4298"/>
      <c r="B4298" s="208"/>
      <c r="C4298" s="208"/>
      <c r="D4298" s="208"/>
    </row>
    <row r="4299" customHeight="true" spans="1:4">
      <c r="A4299"/>
      <c r="B4299" s="208"/>
      <c r="C4299" s="208"/>
      <c r="D4299" s="208"/>
    </row>
    <row r="4300" customHeight="true" spans="1:4">
      <c r="A4300"/>
      <c r="B4300" s="208"/>
      <c r="C4300" s="208"/>
      <c r="D4300" s="208"/>
    </row>
    <row r="4301" customHeight="true" spans="1:4">
      <c r="A4301"/>
      <c r="B4301" s="208"/>
      <c r="C4301" s="208"/>
      <c r="D4301" s="208"/>
    </row>
    <row r="4302" customHeight="true" spans="1:4">
      <c r="A4302"/>
      <c r="B4302" s="208"/>
      <c r="C4302" s="208"/>
      <c r="D4302" s="208"/>
    </row>
    <row r="4303" customHeight="true" spans="1:4">
      <c r="A4303"/>
      <c r="B4303" s="208"/>
      <c r="C4303" s="208"/>
      <c r="D4303" s="208"/>
    </row>
    <row r="4304" customHeight="true" spans="1:4">
      <c r="A4304"/>
      <c r="B4304" s="208"/>
      <c r="C4304" s="208"/>
      <c r="D4304" s="208"/>
    </row>
    <row r="4305" customHeight="true" spans="1:4">
      <c r="A4305"/>
      <c r="B4305" s="208"/>
      <c r="C4305" s="208"/>
      <c r="D4305" s="208"/>
    </row>
    <row r="4306" customHeight="true" spans="1:4">
      <c r="A4306"/>
      <c r="B4306" s="208"/>
      <c r="C4306" s="208"/>
      <c r="D4306" s="208"/>
    </row>
    <row r="4307" customHeight="true" spans="1:4">
      <c r="A4307"/>
      <c r="B4307" s="208"/>
      <c r="C4307" s="208"/>
      <c r="D4307" s="208"/>
    </row>
    <row r="4308" customHeight="true" spans="1:4">
      <c r="A4308"/>
      <c r="B4308" s="208"/>
      <c r="C4308" s="208"/>
      <c r="D4308" s="208"/>
    </row>
    <row r="4309" customHeight="true" spans="1:4">
      <c r="A4309"/>
      <c r="B4309" s="208"/>
      <c r="C4309" s="208"/>
      <c r="D4309" s="208"/>
    </row>
    <row r="4310" customHeight="true" spans="1:4">
      <c r="A4310"/>
      <c r="B4310" s="208"/>
      <c r="C4310" s="208"/>
      <c r="D4310" s="208"/>
    </row>
    <row r="4311" customHeight="true" spans="1:4">
      <c r="A4311"/>
      <c r="B4311" s="208"/>
      <c r="C4311" s="208"/>
      <c r="D4311" s="208"/>
    </row>
    <row r="4312" customHeight="true" spans="1:4">
      <c r="A4312"/>
      <c r="B4312" s="208"/>
      <c r="C4312" s="208"/>
      <c r="D4312" s="208"/>
    </row>
    <row r="4313" customHeight="true" spans="1:4">
      <c r="A4313"/>
      <c r="B4313" s="208"/>
      <c r="C4313" s="208"/>
      <c r="D4313" s="208"/>
    </row>
    <row r="4314" customHeight="true" spans="1:4">
      <c r="A4314"/>
      <c r="B4314" s="208"/>
      <c r="C4314" s="208"/>
      <c r="D4314" s="208"/>
    </row>
    <row r="4315" customHeight="true" spans="1:4">
      <c r="A4315"/>
      <c r="B4315" s="208"/>
      <c r="C4315" s="208"/>
      <c r="D4315" s="208"/>
    </row>
    <row r="4316" customHeight="true" spans="1:4">
      <c r="A4316"/>
      <c r="B4316" s="208"/>
      <c r="C4316" s="208"/>
      <c r="D4316" s="208"/>
    </row>
    <row r="4317" customHeight="true" spans="1:4">
      <c r="A4317"/>
      <c r="B4317" s="208"/>
      <c r="C4317" s="208"/>
      <c r="D4317" s="208"/>
    </row>
    <row r="4318" customHeight="true" spans="1:4">
      <c r="A4318"/>
      <c r="B4318" s="208"/>
      <c r="C4318" s="208"/>
      <c r="D4318" s="208"/>
    </row>
    <row r="4319" customHeight="true" spans="1:4">
      <c r="A4319"/>
      <c r="B4319" s="208"/>
      <c r="C4319" s="208"/>
      <c r="D4319" s="208"/>
    </row>
    <row r="4320" customHeight="true" spans="1:4">
      <c r="A4320"/>
      <c r="B4320" s="208"/>
      <c r="C4320" s="208"/>
      <c r="D4320" s="208"/>
    </row>
    <row r="4321" customHeight="true" spans="1:4">
      <c r="A4321"/>
      <c r="B4321" s="208"/>
      <c r="C4321" s="208"/>
      <c r="D4321" s="208"/>
    </row>
    <row r="4322" customHeight="true" spans="1:4">
      <c r="A4322"/>
      <c r="B4322" s="208"/>
      <c r="C4322" s="208"/>
      <c r="D4322" s="208"/>
    </row>
    <row r="4323" customHeight="true" spans="1:4">
      <c r="A4323"/>
      <c r="B4323" s="208"/>
      <c r="C4323" s="208"/>
      <c r="D4323" s="208"/>
    </row>
    <row r="4324" customHeight="true" spans="1:4">
      <c r="A4324"/>
      <c r="B4324" s="208"/>
      <c r="C4324" s="208"/>
      <c r="D4324" s="208"/>
    </row>
    <row r="4325" customHeight="true" spans="1:4">
      <c r="A4325"/>
      <c r="B4325" s="208"/>
      <c r="C4325" s="208"/>
      <c r="D4325" s="208"/>
    </row>
    <row r="4326" customHeight="true" spans="1:4">
      <c r="A4326"/>
      <c r="B4326" s="208"/>
      <c r="C4326" s="208"/>
      <c r="D4326" s="208"/>
    </row>
    <row r="4327" customHeight="true" spans="1:4">
      <c r="A4327"/>
      <c r="B4327" s="208"/>
      <c r="C4327" s="208"/>
      <c r="D4327" s="208"/>
    </row>
    <row r="4328" customHeight="true" spans="1:4">
      <c r="A4328"/>
      <c r="B4328" s="208"/>
      <c r="C4328" s="208"/>
      <c r="D4328" s="208"/>
    </row>
    <row r="4329" customHeight="true" spans="1:4">
      <c r="A4329"/>
      <c r="B4329" s="208"/>
      <c r="C4329" s="208"/>
      <c r="D4329" s="208"/>
    </row>
    <row r="4330" customHeight="true" spans="1:4">
      <c r="A4330"/>
      <c r="B4330" s="208"/>
      <c r="C4330" s="208"/>
      <c r="D4330" s="208"/>
    </row>
    <row r="4331" customHeight="true" spans="1:4">
      <c r="A4331"/>
      <c r="B4331" s="208"/>
      <c r="C4331" s="208"/>
      <c r="D4331" s="208"/>
    </row>
    <row r="4332" customHeight="true" spans="1:4">
      <c r="A4332"/>
      <c r="B4332" s="208"/>
      <c r="C4332" s="208"/>
      <c r="D4332" s="208"/>
    </row>
    <row r="4333" customHeight="true" spans="1:4">
      <c r="A4333"/>
      <c r="B4333" s="208"/>
      <c r="C4333" s="208"/>
      <c r="D4333" s="208"/>
    </row>
    <row r="4334" customHeight="true" spans="1:4">
      <c r="A4334"/>
      <c r="B4334" s="208"/>
      <c r="C4334" s="208"/>
      <c r="D4334" s="208"/>
    </row>
    <row r="4335" customHeight="true" spans="1:4">
      <c r="A4335"/>
      <c r="B4335" s="208"/>
      <c r="C4335" s="208"/>
      <c r="D4335" s="208"/>
    </row>
    <row r="4336" customHeight="true" spans="1:4">
      <c r="A4336"/>
      <c r="B4336" s="208"/>
      <c r="C4336" s="208"/>
      <c r="D4336" s="208"/>
    </row>
    <row r="4337" customHeight="true" spans="1:4">
      <c r="A4337"/>
      <c r="B4337" s="208"/>
      <c r="C4337" s="208"/>
      <c r="D4337" s="208"/>
    </row>
    <row r="4338" customHeight="true" spans="1:4">
      <c r="A4338"/>
      <c r="B4338" s="208"/>
      <c r="C4338" s="208"/>
      <c r="D4338" s="208"/>
    </row>
    <row r="4339" customHeight="true" spans="1:4">
      <c r="A4339"/>
      <c r="B4339" s="208"/>
      <c r="C4339" s="208"/>
      <c r="D4339" s="208"/>
    </row>
    <row r="4340" customHeight="true" spans="1:4">
      <c r="A4340"/>
      <c r="B4340" s="208"/>
      <c r="C4340" s="208"/>
      <c r="D4340" s="208"/>
    </row>
    <row r="4341" customHeight="true" spans="1:4">
      <c r="A4341"/>
      <c r="B4341" s="208"/>
      <c r="C4341" s="208"/>
      <c r="D4341" s="208"/>
    </row>
    <row r="4342" customHeight="true" spans="1:4">
      <c r="A4342"/>
      <c r="B4342" s="208"/>
      <c r="C4342" s="208"/>
      <c r="D4342" s="208"/>
    </row>
    <row r="4343" customHeight="true" spans="1:4">
      <c r="A4343"/>
      <c r="B4343" s="208"/>
      <c r="C4343" s="208"/>
      <c r="D4343" s="208"/>
    </row>
    <row r="4344" customHeight="true" spans="1:4">
      <c r="A4344"/>
      <c r="B4344" s="208"/>
      <c r="C4344" s="208"/>
      <c r="D4344" s="208"/>
    </row>
    <row r="4345" customHeight="true" spans="1:4">
      <c r="A4345"/>
      <c r="B4345" s="208"/>
      <c r="C4345" s="208"/>
      <c r="D4345" s="208"/>
    </row>
    <row r="4346" customHeight="true" spans="1:4">
      <c r="A4346"/>
      <c r="B4346" s="208"/>
      <c r="C4346" s="208"/>
      <c r="D4346" s="208"/>
    </row>
    <row r="4347" customHeight="true" spans="1:4">
      <c r="A4347"/>
      <c r="B4347" s="208"/>
      <c r="C4347" s="208"/>
      <c r="D4347" s="208"/>
    </row>
    <row r="4348" customHeight="true" spans="1:4">
      <c r="A4348"/>
      <c r="B4348" s="208"/>
      <c r="C4348" s="208"/>
      <c r="D4348" s="208"/>
    </row>
    <row r="4349" customHeight="true" spans="1:4">
      <c r="A4349"/>
      <c r="B4349" s="208"/>
      <c r="C4349" s="208"/>
      <c r="D4349" s="208"/>
    </row>
    <row r="4350" customHeight="true" spans="1:4">
      <c r="A4350"/>
      <c r="B4350" s="208"/>
      <c r="C4350" s="208"/>
      <c r="D4350" s="208"/>
    </row>
    <row r="4351" customHeight="true" spans="1:4">
      <c r="A4351"/>
      <c r="B4351" s="208"/>
      <c r="C4351" s="208"/>
      <c r="D4351" s="208"/>
    </row>
    <row r="4352" customHeight="true" spans="1:4">
      <c r="A4352"/>
      <c r="B4352" s="208"/>
      <c r="C4352" s="208"/>
      <c r="D4352" s="208"/>
    </row>
    <row r="4353" customHeight="true" spans="1:4">
      <c r="A4353"/>
      <c r="B4353" s="208"/>
      <c r="C4353" s="208"/>
      <c r="D4353" s="208"/>
    </row>
    <row r="4354" customHeight="true" spans="1:4">
      <c r="A4354"/>
      <c r="B4354" s="208"/>
      <c r="C4354" s="208"/>
      <c r="D4354" s="208"/>
    </row>
    <row r="4355" customHeight="true" spans="1:4">
      <c r="A4355"/>
      <c r="B4355" s="208"/>
      <c r="C4355" s="208"/>
      <c r="D4355" s="208"/>
    </row>
    <row r="4356" customHeight="true" spans="1:4">
      <c r="A4356"/>
      <c r="B4356" s="208"/>
      <c r="C4356" s="208"/>
      <c r="D4356" s="208"/>
    </row>
    <row r="4357" customHeight="true" spans="1:4">
      <c r="A4357"/>
      <c r="B4357" s="208"/>
      <c r="C4357" s="208"/>
      <c r="D4357" s="208"/>
    </row>
    <row r="4358" customHeight="true" spans="1:4">
      <c r="A4358"/>
      <c r="B4358" s="208"/>
      <c r="C4358" s="208"/>
      <c r="D4358" s="208"/>
    </row>
    <row r="4359" customHeight="true" spans="1:4">
      <c r="A4359"/>
      <c r="B4359" s="208"/>
      <c r="C4359" s="208"/>
      <c r="D4359" s="208"/>
    </row>
    <row r="4360" customHeight="true" spans="1:4">
      <c r="A4360"/>
      <c r="B4360" s="208"/>
      <c r="C4360" s="208"/>
      <c r="D4360" s="208"/>
    </row>
    <row r="4361" customHeight="true" spans="1:4">
      <c r="A4361"/>
      <c r="B4361" s="208"/>
      <c r="C4361" s="208"/>
      <c r="D4361" s="208"/>
    </row>
    <row r="4362" customHeight="true" spans="1:4">
      <c r="A4362"/>
      <c r="B4362" s="208"/>
      <c r="C4362" s="208"/>
      <c r="D4362" s="208"/>
    </row>
    <row r="4363" customHeight="true" spans="1:4">
      <c r="A4363"/>
      <c r="B4363" s="208"/>
      <c r="C4363" s="208"/>
      <c r="D4363" s="208"/>
    </row>
    <row r="4364" customHeight="true" spans="1:4">
      <c r="A4364"/>
      <c r="B4364" s="208"/>
      <c r="C4364" s="208"/>
      <c r="D4364" s="208"/>
    </row>
    <row r="4365" customHeight="true" spans="1:4">
      <c r="A4365"/>
      <c r="B4365" s="208"/>
      <c r="C4365" s="208"/>
      <c r="D4365" s="208"/>
    </row>
    <row r="4366" customHeight="true" spans="1:4">
      <c r="A4366"/>
      <c r="B4366" s="208"/>
      <c r="C4366" s="208"/>
      <c r="D4366" s="208"/>
    </row>
    <row r="4367" customHeight="true" spans="1:4">
      <c r="A4367"/>
      <c r="B4367" s="208"/>
      <c r="C4367" s="208"/>
      <c r="D4367" s="208"/>
    </row>
    <row r="4368" customHeight="true" spans="1:4">
      <c r="A4368"/>
      <c r="B4368" s="208"/>
      <c r="C4368" s="208"/>
      <c r="D4368" s="208"/>
    </row>
    <row r="4369" customHeight="true" spans="1:4">
      <c r="A4369"/>
      <c r="B4369" s="208"/>
      <c r="C4369" s="208"/>
      <c r="D4369" s="208"/>
    </row>
    <row r="4370" customHeight="true" spans="1:4">
      <c r="A4370"/>
      <c r="B4370" s="208"/>
      <c r="C4370" s="208"/>
      <c r="D4370" s="208"/>
    </row>
    <row r="4371" customHeight="true" spans="1:4">
      <c r="A4371"/>
      <c r="B4371" s="208"/>
      <c r="C4371" s="208"/>
      <c r="D4371" s="208"/>
    </row>
    <row r="4372" customHeight="true" spans="1:4">
      <c r="A4372"/>
      <c r="B4372" s="208"/>
      <c r="C4372" s="208"/>
      <c r="D4372" s="208"/>
    </row>
    <row r="4373" customHeight="true" spans="1:4">
      <c r="A4373"/>
      <c r="B4373" s="208"/>
      <c r="C4373" s="208"/>
      <c r="D4373" s="208"/>
    </row>
    <row r="4374" customHeight="true" spans="1:4">
      <c r="A4374"/>
      <c r="B4374" s="208"/>
      <c r="C4374" s="208"/>
      <c r="D4374" s="208"/>
    </row>
    <row r="4375" customHeight="true" spans="1:4">
      <c r="A4375"/>
      <c r="B4375" s="208"/>
      <c r="C4375" s="208"/>
      <c r="D4375" s="208"/>
    </row>
    <row r="4376" customHeight="true" spans="1:4">
      <c r="A4376"/>
      <c r="B4376" s="208"/>
      <c r="C4376" s="208"/>
      <c r="D4376" s="208"/>
    </row>
    <row r="4377" customHeight="true" spans="1:4">
      <c r="A4377"/>
      <c r="B4377" s="208"/>
      <c r="C4377" s="208"/>
      <c r="D4377" s="208"/>
    </row>
    <row r="4378" customHeight="true" spans="1:4">
      <c r="A4378"/>
      <c r="B4378" s="208"/>
      <c r="C4378" s="208"/>
      <c r="D4378" s="208"/>
    </row>
    <row r="4379" customHeight="true" spans="1:4">
      <c r="A4379"/>
      <c r="B4379" s="208"/>
      <c r="C4379" s="208"/>
      <c r="D4379" s="208"/>
    </row>
    <row r="4380" customHeight="true" spans="1:4">
      <c r="A4380"/>
      <c r="B4380" s="208"/>
      <c r="C4380" s="208"/>
      <c r="D4380" s="208"/>
    </row>
    <row r="4381" customHeight="true" spans="1:4">
      <c r="A4381"/>
      <c r="B4381" s="208"/>
      <c r="C4381" s="208"/>
      <c r="D4381" s="208"/>
    </row>
    <row r="4382" customHeight="true" spans="1:4">
      <c r="A4382"/>
      <c r="B4382" s="208"/>
      <c r="C4382" s="208"/>
      <c r="D4382" s="208"/>
    </row>
    <row r="4383" customHeight="true" spans="1:4">
      <c r="A4383"/>
      <c r="B4383" s="208"/>
      <c r="C4383" s="208"/>
      <c r="D4383" s="208"/>
    </row>
    <row r="4384" customHeight="true" spans="1:4">
      <c r="A4384"/>
      <c r="B4384" s="208"/>
      <c r="C4384" s="208"/>
      <c r="D4384" s="208"/>
    </row>
    <row r="4385" customHeight="true" spans="1:4">
      <c r="A4385"/>
      <c r="B4385" s="208"/>
      <c r="C4385" s="208"/>
      <c r="D4385" s="208"/>
    </row>
    <row r="4386" customHeight="true" spans="1:4">
      <c r="A4386"/>
      <c r="B4386" s="208"/>
      <c r="C4386" s="208"/>
      <c r="D4386" s="208"/>
    </row>
    <row r="4387" customHeight="true" spans="1:4">
      <c r="A4387"/>
      <c r="B4387" s="208"/>
      <c r="C4387" s="208"/>
      <c r="D4387" s="208"/>
    </row>
    <row r="4388" customHeight="true" spans="1:4">
      <c r="A4388"/>
      <c r="B4388" s="208"/>
      <c r="C4388" s="208"/>
      <c r="D4388" s="208"/>
    </row>
    <row r="4389" customHeight="true" spans="1:4">
      <c r="A4389"/>
      <c r="B4389" s="208"/>
      <c r="C4389" s="208"/>
      <c r="D4389" s="208"/>
    </row>
    <row r="4390" customHeight="true" spans="1:4">
      <c r="A4390"/>
      <c r="B4390" s="208"/>
      <c r="C4390" s="208"/>
      <c r="D4390" s="208"/>
    </row>
    <row r="4391" customHeight="true" spans="1:4">
      <c r="A4391"/>
      <c r="B4391" s="208"/>
      <c r="C4391" s="208"/>
      <c r="D4391" s="208"/>
    </row>
    <row r="4392" customHeight="true" spans="1:4">
      <c r="A4392"/>
      <c r="B4392" s="208"/>
      <c r="C4392" s="208"/>
      <c r="D4392" s="208"/>
    </row>
    <row r="4393" customHeight="true" spans="1:4">
      <c r="A4393"/>
      <c r="B4393" s="208"/>
      <c r="C4393" s="208"/>
      <c r="D4393" s="208"/>
    </row>
    <row r="4394" customHeight="true" spans="1:4">
      <c r="A4394"/>
      <c r="B4394" s="208"/>
      <c r="C4394" s="208"/>
      <c r="D4394" s="208"/>
    </row>
    <row r="4395" customHeight="true" spans="1:4">
      <c r="A4395"/>
      <c r="B4395" s="208"/>
      <c r="C4395" s="208"/>
      <c r="D4395" s="208"/>
    </row>
    <row r="4396" customHeight="true" spans="1:4">
      <c r="A4396"/>
      <c r="B4396" s="208"/>
      <c r="C4396" s="208"/>
      <c r="D4396" s="208"/>
    </row>
    <row r="4397" customHeight="true" spans="1:4">
      <c r="A4397"/>
      <c r="B4397" s="208"/>
      <c r="C4397" s="208"/>
      <c r="D4397" s="208"/>
    </row>
    <row r="4398" customHeight="true" spans="1:4">
      <c r="A4398"/>
      <c r="B4398" s="208"/>
      <c r="C4398" s="208"/>
      <c r="D4398" s="208"/>
    </row>
    <row r="4399" customHeight="true" spans="1:4">
      <c r="A4399"/>
      <c r="B4399" s="208"/>
      <c r="C4399" s="208"/>
      <c r="D4399" s="208"/>
    </row>
    <row r="4400" customHeight="true" spans="1:4">
      <c r="A4400"/>
      <c r="B4400" s="208"/>
      <c r="C4400" s="208"/>
      <c r="D4400" s="208"/>
    </row>
    <row r="4401" customHeight="true" spans="1:4">
      <c r="A4401"/>
      <c r="B4401" s="208"/>
      <c r="C4401" s="208"/>
      <c r="D4401" s="208"/>
    </row>
    <row r="4402" customHeight="true" spans="1:4">
      <c r="A4402"/>
      <c r="B4402" s="208"/>
      <c r="C4402" s="208"/>
      <c r="D4402" s="208"/>
    </row>
    <row r="4403" customHeight="true" spans="1:4">
      <c r="A4403"/>
      <c r="B4403" s="208"/>
      <c r="C4403" s="208"/>
      <c r="D4403" s="208"/>
    </row>
    <row r="4404" customHeight="true" spans="1:4">
      <c r="A4404"/>
      <c r="B4404" s="208"/>
      <c r="C4404" s="208"/>
      <c r="D4404" s="208"/>
    </row>
    <row r="4405" customHeight="true" spans="1:4">
      <c r="A4405"/>
      <c r="B4405" s="208"/>
      <c r="C4405" s="208"/>
      <c r="D4405" s="208"/>
    </row>
    <row r="4406" customHeight="true" spans="1:4">
      <c r="A4406"/>
      <c r="B4406" s="208"/>
      <c r="C4406" s="208"/>
      <c r="D4406" s="208"/>
    </row>
    <row r="4407" customHeight="true" spans="1:4">
      <c r="A4407"/>
      <c r="B4407" s="208"/>
      <c r="C4407" s="208"/>
      <c r="D4407" s="208"/>
    </row>
    <row r="4408" customHeight="true" spans="1:4">
      <c r="A4408"/>
      <c r="B4408" s="208"/>
      <c r="C4408" s="208"/>
      <c r="D4408" s="208"/>
    </row>
    <row r="4409" customHeight="true" spans="1:4">
      <c r="A4409"/>
      <c r="B4409" s="208"/>
      <c r="C4409" s="208"/>
      <c r="D4409" s="208"/>
    </row>
    <row r="4410" customHeight="true" spans="1:4">
      <c r="A4410"/>
      <c r="B4410" s="208"/>
      <c r="C4410" s="208"/>
      <c r="D4410" s="208"/>
    </row>
    <row r="4411" customHeight="true" spans="1:4">
      <c r="A4411"/>
      <c r="B4411" s="208"/>
      <c r="C4411" s="208"/>
      <c r="D4411" s="208"/>
    </row>
    <row r="4412" customHeight="true" spans="1:4">
      <c r="A4412"/>
      <c r="B4412" s="208"/>
      <c r="C4412" s="208"/>
      <c r="D4412" s="208"/>
    </row>
    <row r="4413" customHeight="true" spans="1:4">
      <c r="A4413"/>
      <c r="B4413" s="208"/>
      <c r="C4413" s="208"/>
      <c r="D4413" s="208"/>
    </row>
    <row r="4414" customHeight="true" spans="1:4">
      <c r="A4414"/>
      <c r="B4414" s="208"/>
      <c r="C4414" s="208"/>
      <c r="D4414" s="208"/>
    </row>
    <row r="4415" customHeight="true" spans="1:4">
      <c r="A4415"/>
      <c r="B4415" s="208"/>
      <c r="C4415" s="208"/>
      <c r="D4415" s="208"/>
    </row>
    <row r="4416" customHeight="true" spans="1:4">
      <c r="A4416"/>
      <c r="B4416" s="208"/>
      <c r="C4416" s="208"/>
      <c r="D4416" s="208"/>
    </row>
    <row r="4417" customHeight="true" spans="1:4">
      <c r="A4417"/>
      <c r="B4417" s="208"/>
      <c r="C4417" s="208"/>
      <c r="D4417" s="208"/>
    </row>
    <row r="4418" customHeight="true" spans="1:4">
      <c r="A4418"/>
      <c r="B4418" s="208"/>
      <c r="C4418" s="208"/>
      <c r="D4418" s="208"/>
    </row>
    <row r="4419" customHeight="true" spans="1:4">
      <c r="A4419"/>
      <c r="B4419" s="208"/>
      <c r="C4419" s="208"/>
      <c r="D4419" s="208"/>
    </row>
    <row r="4420" customHeight="true" spans="1:4">
      <c r="A4420"/>
      <c r="B4420" s="208"/>
      <c r="C4420" s="208"/>
      <c r="D4420" s="208"/>
    </row>
    <row r="4421" customHeight="true" spans="1:4">
      <c r="A4421"/>
      <c r="B4421" s="208"/>
      <c r="C4421" s="208"/>
      <c r="D4421" s="208"/>
    </row>
    <row r="4422" customHeight="true" spans="1:4">
      <c r="A4422"/>
      <c r="B4422" s="208"/>
      <c r="C4422" s="208"/>
      <c r="D4422" s="208"/>
    </row>
    <row r="4423" customHeight="true" spans="1:4">
      <c r="A4423"/>
      <c r="B4423" s="208"/>
      <c r="C4423" s="208"/>
      <c r="D4423" s="208"/>
    </row>
    <row r="4424" customHeight="true" spans="1:4">
      <c r="A4424"/>
      <c r="B4424" s="208"/>
      <c r="C4424" s="208"/>
      <c r="D4424" s="208"/>
    </row>
    <row r="4425" customHeight="true" spans="1:4">
      <c r="A4425"/>
      <c r="B4425" s="208"/>
      <c r="C4425" s="208"/>
      <c r="D4425" s="208"/>
    </row>
    <row r="4426" customHeight="true" spans="1:4">
      <c r="A4426"/>
      <c r="B4426" s="208"/>
      <c r="C4426" s="208"/>
      <c r="D4426" s="208"/>
    </row>
    <row r="4427" customHeight="true" spans="1:4">
      <c r="A4427"/>
      <c r="B4427" s="208"/>
      <c r="C4427" s="208"/>
      <c r="D4427" s="208"/>
    </row>
    <row r="4428" customHeight="true" spans="1:4">
      <c r="A4428"/>
      <c r="B4428" s="208"/>
      <c r="C4428" s="208"/>
      <c r="D4428" s="208"/>
    </row>
    <row r="4429" customHeight="true" spans="1:4">
      <c r="A4429"/>
      <c r="B4429" s="208"/>
      <c r="C4429" s="208"/>
      <c r="D4429" s="208"/>
    </row>
    <row r="4430" customHeight="true" spans="1:4">
      <c r="A4430"/>
      <c r="B4430" s="208"/>
      <c r="C4430" s="208"/>
      <c r="D4430" s="208"/>
    </row>
    <row r="4431" customHeight="true" spans="1:4">
      <c r="A4431"/>
      <c r="B4431" s="208"/>
      <c r="C4431" s="208"/>
      <c r="D4431" s="208"/>
    </row>
    <row r="4432" customHeight="true" spans="1:4">
      <c r="A4432"/>
      <c r="B4432" s="208"/>
      <c r="C4432" s="208"/>
      <c r="D4432" s="208"/>
    </row>
    <row r="4433" customHeight="true" spans="1:4">
      <c r="A4433"/>
      <c r="B4433" s="208"/>
      <c r="C4433" s="208"/>
      <c r="D4433" s="208"/>
    </row>
    <row r="4434" customHeight="true" spans="1:4">
      <c r="A4434"/>
      <c r="B4434" s="208"/>
      <c r="C4434" s="208"/>
      <c r="D4434" s="208"/>
    </row>
    <row r="4435" customHeight="true" spans="1:4">
      <c r="A4435"/>
      <c r="B4435" s="208"/>
      <c r="C4435" s="208"/>
      <c r="D4435" s="208"/>
    </row>
    <row r="4436" customHeight="true" spans="1:4">
      <c r="A4436"/>
      <c r="B4436" s="208"/>
      <c r="C4436" s="208"/>
      <c r="D4436" s="208"/>
    </row>
    <row r="4437" customHeight="true" spans="1:4">
      <c r="A4437"/>
      <c r="B4437" s="208"/>
      <c r="C4437" s="208"/>
      <c r="D4437" s="208"/>
    </row>
    <row r="4438" customHeight="true" spans="1:4">
      <c r="A4438"/>
      <c r="B4438" s="208"/>
      <c r="C4438" s="208"/>
      <c r="D4438" s="208"/>
    </row>
    <row r="4439" customHeight="true" spans="1:4">
      <c r="A4439"/>
      <c r="B4439" s="208"/>
      <c r="C4439" s="208"/>
      <c r="D4439" s="208"/>
    </row>
    <row r="4440" customHeight="true" spans="1:4">
      <c r="A4440"/>
      <c r="B4440" s="208"/>
      <c r="C4440" s="208"/>
      <c r="D4440" s="208"/>
    </row>
    <row r="4441" customHeight="true" spans="1:4">
      <c r="A4441"/>
      <c r="B4441" s="208"/>
      <c r="C4441" s="208"/>
      <c r="D4441" s="208"/>
    </row>
    <row r="4442" customHeight="true" spans="1:4">
      <c r="A4442"/>
      <c r="B4442" s="208"/>
      <c r="C4442" s="208"/>
      <c r="D4442" s="208"/>
    </row>
    <row r="4443" customHeight="true" spans="1:4">
      <c r="A4443"/>
      <c r="B4443" s="208"/>
      <c r="C4443" s="208"/>
      <c r="D4443" s="208"/>
    </row>
    <row r="4444" customHeight="true" spans="1:4">
      <c r="A4444"/>
      <c r="B4444" s="208"/>
      <c r="C4444" s="208"/>
      <c r="D4444" s="208"/>
    </row>
    <row r="4445" customHeight="true" spans="1:4">
      <c r="A4445"/>
      <c r="B4445" s="208"/>
      <c r="C4445" s="208"/>
      <c r="D4445" s="208"/>
    </row>
    <row r="4446" customHeight="true" spans="1:4">
      <c r="A4446"/>
      <c r="B4446" s="208"/>
      <c r="C4446" s="208"/>
      <c r="D4446" s="208"/>
    </row>
    <row r="4447" customHeight="true" spans="1:4">
      <c r="A4447"/>
      <c r="B4447" s="208"/>
      <c r="C4447" s="208"/>
      <c r="D4447" s="208"/>
    </row>
    <row r="4448" customHeight="true" spans="1:4">
      <c r="A4448"/>
      <c r="B4448" s="208"/>
      <c r="C4448" s="208"/>
      <c r="D4448" s="208"/>
    </row>
    <row r="4449" customHeight="true" spans="1:4">
      <c r="A4449"/>
      <c r="B4449" s="208"/>
      <c r="C4449" s="208"/>
      <c r="D4449" s="208"/>
    </row>
    <row r="4450" customHeight="true" spans="1:4">
      <c r="A4450"/>
      <c r="B4450" s="208"/>
      <c r="C4450" s="208"/>
      <c r="D4450" s="208"/>
    </row>
    <row r="4451" customHeight="true" spans="1:4">
      <c r="A4451"/>
      <c r="B4451" s="208"/>
      <c r="C4451" s="208"/>
      <c r="D4451" s="208"/>
    </row>
    <row r="4452" customHeight="true" spans="1:4">
      <c r="A4452"/>
      <c r="B4452" s="208"/>
      <c r="C4452" s="208"/>
      <c r="D4452" s="208"/>
    </row>
    <row r="4453" customHeight="true" spans="1:4">
      <c r="A4453"/>
      <c r="B4453" s="208"/>
      <c r="C4453" s="208"/>
      <c r="D4453" s="208"/>
    </row>
    <row r="4454" customHeight="true" spans="1:4">
      <c r="A4454"/>
      <c r="B4454" s="208"/>
      <c r="C4454" s="208"/>
      <c r="D4454" s="208"/>
    </row>
    <row r="4455" customHeight="true" spans="1:4">
      <c r="A4455"/>
      <c r="B4455" s="208"/>
      <c r="C4455" s="208"/>
      <c r="D4455" s="208"/>
    </row>
    <row r="4456" customHeight="true" spans="1:4">
      <c r="A4456"/>
      <c r="B4456" s="208"/>
      <c r="C4456" s="208"/>
      <c r="D4456" s="208"/>
    </row>
    <row r="4457" customHeight="true" spans="1:4">
      <c r="A4457"/>
      <c r="B4457" s="208"/>
      <c r="C4457" s="208"/>
      <c r="D4457" s="208"/>
    </row>
    <row r="4458" customHeight="true" spans="1:4">
      <c r="A4458"/>
      <c r="B4458" s="208"/>
      <c r="C4458" s="208"/>
      <c r="D4458" s="208"/>
    </row>
    <row r="4459" customHeight="true" spans="1:4">
      <c r="A4459"/>
      <c r="B4459" s="208"/>
      <c r="C4459" s="208"/>
      <c r="D4459" s="208"/>
    </row>
    <row r="4460" customHeight="true" spans="1:4">
      <c r="A4460"/>
      <c r="B4460" s="208"/>
      <c r="C4460" s="208"/>
      <c r="D4460" s="208"/>
    </row>
    <row r="4461" customHeight="true" spans="1:4">
      <c r="A4461"/>
      <c r="B4461" s="208"/>
      <c r="C4461" s="208"/>
      <c r="D4461" s="208"/>
    </row>
    <row r="4462" customHeight="true" spans="1:4">
      <c r="A4462"/>
      <c r="B4462" s="208"/>
      <c r="C4462" s="208"/>
      <c r="D4462" s="208"/>
    </row>
    <row r="4463" customHeight="true" spans="1:4">
      <c r="A4463"/>
      <c r="B4463" s="208"/>
      <c r="C4463" s="208"/>
      <c r="D4463" s="208"/>
    </row>
    <row r="4464" customHeight="true" spans="1:4">
      <c r="A4464"/>
      <c r="B4464" s="208"/>
      <c r="C4464" s="208"/>
      <c r="D4464" s="208"/>
    </row>
    <row r="4465" customHeight="true" spans="1:4">
      <c r="A4465"/>
      <c r="B4465" s="208"/>
      <c r="C4465" s="208"/>
      <c r="D4465" s="208"/>
    </row>
    <row r="4466" customHeight="true" spans="1:4">
      <c r="A4466"/>
      <c r="B4466" s="208"/>
      <c r="C4466" s="208"/>
      <c r="D4466" s="208"/>
    </row>
    <row r="4467" customHeight="true" spans="1:4">
      <c r="A4467"/>
      <c r="B4467" s="208"/>
      <c r="C4467" s="208"/>
      <c r="D4467" s="208"/>
    </row>
    <row r="4468" customHeight="true" spans="1:4">
      <c r="A4468"/>
      <c r="B4468" s="208"/>
      <c r="C4468" s="208"/>
      <c r="D4468" s="208"/>
    </row>
    <row r="4469" customHeight="true" spans="1:4">
      <c r="A4469"/>
      <c r="B4469" s="208"/>
      <c r="C4469" s="208"/>
      <c r="D4469" s="208"/>
    </row>
    <row r="4470" customHeight="true" spans="1:4">
      <c r="A4470"/>
      <c r="B4470" s="208"/>
      <c r="C4470" s="208"/>
      <c r="D4470" s="208"/>
    </row>
    <row r="4471" customHeight="true" spans="1:4">
      <c r="A4471"/>
      <c r="B4471" s="208"/>
      <c r="C4471" s="208"/>
      <c r="D4471" s="208"/>
    </row>
    <row r="4472" customHeight="true" spans="1:4">
      <c r="A4472"/>
      <c r="B4472" s="208"/>
      <c r="C4472" s="208"/>
      <c r="D4472" s="208"/>
    </row>
    <row r="4473" customHeight="true" spans="1:4">
      <c r="A4473"/>
      <c r="B4473" s="208"/>
      <c r="C4473" s="208"/>
      <c r="D4473" s="208"/>
    </row>
    <row r="4474" customHeight="true" spans="1:4">
      <c r="A4474"/>
      <c r="B4474" s="208"/>
      <c r="C4474" s="208"/>
      <c r="D4474" s="208"/>
    </row>
    <row r="4475" customHeight="true" spans="1:4">
      <c r="A4475"/>
      <c r="B4475" s="208"/>
      <c r="C4475" s="208"/>
      <c r="D4475" s="208"/>
    </row>
    <row r="4476" customHeight="true" spans="1:4">
      <c r="A4476"/>
      <c r="B4476" s="208"/>
      <c r="C4476" s="208"/>
      <c r="D4476" s="208"/>
    </row>
    <row r="4477" customHeight="true" spans="1:4">
      <c r="A4477"/>
      <c r="B4477" s="208"/>
      <c r="C4477" s="208"/>
      <c r="D4477" s="208"/>
    </row>
    <row r="4478" customHeight="true" spans="1:4">
      <c r="A4478"/>
      <c r="B4478" s="208"/>
      <c r="C4478" s="208"/>
      <c r="D4478" s="208"/>
    </row>
    <row r="4479" customHeight="true" spans="1:4">
      <c r="A4479"/>
      <c r="B4479" s="208"/>
      <c r="C4479" s="208"/>
      <c r="D4479" s="208"/>
    </row>
    <row r="4480" customHeight="true" spans="1:4">
      <c r="A4480"/>
      <c r="B4480" s="208"/>
      <c r="C4480" s="208"/>
      <c r="D4480" s="208"/>
    </row>
    <row r="4481" customHeight="true" spans="1:4">
      <c r="A4481"/>
      <c r="B4481" s="208"/>
      <c r="C4481" s="208"/>
      <c r="D4481" s="208"/>
    </row>
    <row r="4482" customHeight="true" spans="1:4">
      <c r="A4482"/>
      <c r="B4482" s="208"/>
      <c r="C4482" s="208"/>
      <c r="D4482" s="208"/>
    </row>
    <row r="4483" customHeight="true" spans="1:4">
      <c r="A4483"/>
      <c r="B4483" s="208"/>
      <c r="C4483" s="208"/>
      <c r="D4483" s="208"/>
    </row>
    <row r="4484" customHeight="true" spans="1:4">
      <c r="A4484"/>
      <c r="B4484" s="208"/>
      <c r="C4484" s="208"/>
      <c r="D4484" s="208"/>
    </row>
    <row r="4485" customHeight="true" spans="1:4">
      <c r="A4485"/>
      <c r="B4485" s="208"/>
      <c r="C4485" s="208"/>
      <c r="D4485" s="208"/>
    </row>
    <row r="4486" customHeight="true" spans="1:4">
      <c r="A4486"/>
      <c r="B4486" s="208"/>
      <c r="C4486" s="208"/>
      <c r="D4486" s="208"/>
    </row>
    <row r="4487" customHeight="true" spans="1:4">
      <c r="A4487"/>
      <c r="B4487" s="208"/>
      <c r="C4487" s="208"/>
      <c r="D4487" s="208"/>
    </row>
    <row r="4488" customHeight="true" spans="1:4">
      <c r="A4488"/>
      <c r="B4488" s="208"/>
      <c r="C4488" s="208"/>
      <c r="D4488" s="208"/>
    </row>
    <row r="4489" customHeight="true" spans="1:4">
      <c r="A4489"/>
      <c r="B4489" s="208"/>
      <c r="C4489" s="208"/>
      <c r="D4489" s="208"/>
    </row>
    <row r="4490" customHeight="true" spans="1:4">
      <c r="A4490"/>
      <c r="B4490" s="208"/>
      <c r="C4490" s="208"/>
      <c r="D4490" s="208"/>
    </row>
    <row r="4491" customHeight="true" spans="1:4">
      <c r="A4491"/>
      <c r="B4491" s="208"/>
      <c r="C4491" s="208"/>
      <c r="D4491" s="208"/>
    </row>
    <row r="4492" customHeight="true" spans="1:4">
      <c r="A4492"/>
      <c r="B4492" s="208"/>
      <c r="C4492" s="208"/>
      <c r="D4492" s="208"/>
    </row>
    <row r="4493" customHeight="true" spans="1:4">
      <c r="A4493"/>
      <c r="B4493" s="208"/>
      <c r="C4493" s="208"/>
      <c r="D4493" s="208"/>
    </row>
    <row r="4494" customHeight="true" spans="1:4">
      <c r="A4494"/>
      <c r="B4494" s="208"/>
      <c r="C4494" s="208"/>
      <c r="D4494" s="208"/>
    </row>
    <row r="4495" customHeight="true" spans="1:4">
      <c r="A4495"/>
      <c r="B4495" s="208"/>
      <c r="C4495" s="208"/>
      <c r="D4495" s="208"/>
    </row>
    <row r="4496" customHeight="true" spans="1:4">
      <c r="A4496"/>
      <c r="B4496" s="208"/>
      <c r="C4496" s="208"/>
      <c r="D4496" s="208"/>
    </row>
    <row r="4497" customHeight="true" spans="1:4">
      <c r="A4497"/>
      <c r="B4497" s="208"/>
      <c r="C4497" s="208"/>
      <c r="D4497" s="208"/>
    </row>
    <row r="4498" customHeight="true" spans="1:4">
      <c r="A4498"/>
      <c r="B4498" s="208"/>
      <c r="C4498" s="208"/>
      <c r="D4498" s="208"/>
    </row>
    <row r="4499" customHeight="true" spans="1:4">
      <c r="A4499"/>
      <c r="B4499" s="208"/>
      <c r="C4499" s="208"/>
      <c r="D4499" s="208"/>
    </row>
    <row r="4500" customHeight="true" spans="1:4">
      <c r="A4500"/>
      <c r="B4500" s="208"/>
      <c r="C4500" s="208"/>
      <c r="D4500" s="208"/>
    </row>
    <row r="4501" customHeight="true" spans="1:4">
      <c r="A4501"/>
      <c r="B4501" s="208"/>
      <c r="C4501" s="208"/>
      <c r="D4501" s="208"/>
    </row>
    <row r="4502" customHeight="true" spans="1:4">
      <c r="A4502"/>
      <c r="B4502" s="208"/>
      <c r="C4502" s="208"/>
      <c r="D4502" s="208"/>
    </row>
    <row r="4503" customHeight="true" spans="1:4">
      <c r="A4503"/>
      <c r="B4503" s="208"/>
      <c r="C4503" s="208"/>
      <c r="D4503" s="208"/>
    </row>
    <row r="4504" customHeight="true" spans="1:4">
      <c r="A4504"/>
      <c r="B4504" s="208"/>
      <c r="C4504" s="208"/>
      <c r="D4504" s="208"/>
    </row>
    <row r="4505" customHeight="true" spans="1:4">
      <c r="A4505"/>
      <c r="B4505" s="208"/>
      <c r="C4505" s="208"/>
      <c r="D4505" s="208"/>
    </row>
    <row r="4506" customHeight="true" spans="1:4">
      <c r="A4506"/>
      <c r="B4506" s="208"/>
      <c r="C4506" s="208"/>
      <c r="D4506" s="208"/>
    </row>
    <row r="4507" customHeight="true" spans="1:4">
      <c r="A4507"/>
      <c r="B4507" s="208"/>
      <c r="C4507" s="208"/>
      <c r="D4507" s="208"/>
    </row>
    <row r="4508" customHeight="true" spans="1:4">
      <c r="A4508"/>
      <c r="B4508" s="208"/>
      <c r="C4508" s="208"/>
      <c r="D4508" s="208"/>
    </row>
    <row r="4509" customHeight="true" spans="1:4">
      <c r="A4509"/>
      <c r="B4509" s="208"/>
      <c r="C4509" s="208"/>
      <c r="D4509" s="208"/>
    </row>
    <row r="4510" customHeight="true" spans="1:4">
      <c r="A4510"/>
      <c r="B4510" s="208"/>
      <c r="C4510" s="208"/>
      <c r="D4510" s="208"/>
    </row>
    <row r="4511" customHeight="true" spans="1:4">
      <c r="A4511"/>
      <c r="B4511" s="208"/>
      <c r="C4511" s="208"/>
      <c r="D4511" s="208"/>
    </row>
    <row r="4512" customHeight="true" spans="1:4">
      <c r="A4512"/>
      <c r="B4512" s="208"/>
      <c r="C4512" s="208"/>
      <c r="D4512" s="208"/>
    </row>
    <row r="4513" customHeight="true" spans="1:4">
      <c r="A4513"/>
      <c r="B4513" s="208"/>
      <c r="C4513" s="208"/>
      <c r="D4513" s="208"/>
    </row>
    <row r="4514" customHeight="true" spans="1:4">
      <c r="A4514"/>
      <c r="B4514" s="208"/>
      <c r="C4514" s="208"/>
      <c r="D4514" s="208"/>
    </row>
    <row r="4515" customHeight="true" spans="1:4">
      <c r="A4515"/>
      <c r="B4515" s="208"/>
      <c r="C4515" s="208"/>
      <c r="D4515" s="208"/>
    </row>
    <row r="4516" customHeight="true" spans="1:4">
      <c r="A4516"/>
      <c r="B4516" s="208"/>
      <c r="C4516" s="208"/>
      <c r="D4516" s="208"/>
    </row>
    <row r="4517" customHeight="true" spans="1:4">
      <c r="A4517"/>
      <c r="B4517" s="208"/>
      <c r="C4517" s="208"/>
      <c r="D4517" s="208"/>
    </row>
    <row r="4518" customHeight="true" spans="1:4">
      <c r="A4518"/>
      <c r="B4518" s="208"/>
      <c r="C4518" s="208"/>
      <c r="D4518" s="208"/>
    </row>
    <row r="4519" customHeight="true" spans="1:4">
      <c r="A4519"/>
      <c r="B4519" s="208"/>
      <c r="C4519" s="208"/>
      <c r="D4519" s="208"/>
    </row>
    <row r="4520" customHeight="true" spans="1:4">
      <c r="A4520"/>
      <c r="B4520" s="208"/>
      <c r="C4520" s="208"/>
      <c r="D4520" s="208"/>
    </row>
    <row r="4521" customHeight="true" spans="1:4">
      <c r="A4521"/>
      <c r="B4521" s="208"/>
      <c r="C4521" s="208"/>
      <c r="D4521" s="208"/>
    </row>
    <row r="4522" customHeight="true" spans="1:4">
      <c r="A4522"/>
      <c r="B4522" s="208"/>
      <c r="C4522" s="208"/>
      <c r="D4522" s="208"/>
    </row>
    <row r="4523" customHeight="true" spans="1:4">
      <c r="A4523"/>
      <c r="B4523" s="208"/>
      <c r="C4523" s="208"/>
      <c r="D4523" s="208"/>
    </row>
    <row r="4524" customHeight="true" spans="1:4">
      <c r="A4524"/>
      <c r="B4524" s="208"/>
      <c r="C4524" s="208"/>
      <c r="D4524" s="208"/>
    </row>
    <row r="4525" customHeight="true" spans="1:4">
      <c r="A4525"/>
      <c r="B4525" s="208"/>
      <c r="C4525" s="208"/>
      <c r="D4525" s="208"/>
    </row>
    <row r="4526" customHeight="true" spans="1:4">
      <c r="A4526"/>
      <c r="B4526" s="208"/>
      <c r="C4526" s="208"/>
      <c r="D4526" s="208"/>
    </row>
    <row r="4527" customHeight="true" spans="1:4">
      <c r="A4527"/>
      <c r="B4527" s="208"/>
      <c r="C4527" s="208"/>
      <c r="D4527" s="208"/>
    </row>
    <row r="4528" customHeight="true" spans="1:4">
      <c r="A4528"/>
      <c r="B4528" s="208"/>
      <c r="C4528" s="208"/>
      <c r="D4528" s="208"/>
    </row>
    <row r="4529" customHeight="true" spans="1:4">
      <c r="A4529"/>
      <c r="B4529" s="208"/>
      <c r="C4529" s="208"/>
      <c r="D4529" s="208"/>
    </row>
    <row r="4530" customHeight="true" spans="1:4">
      <c r="A4530"/>
      <c r="B4530" s="208"/>
      <c r="C4530" s="208"/>
      <c r="D4530" s="208"/>
    </row>
    <row r="4531" customHeight="true" spans="1:4">
      <c r="A4531"/>
      <c r="B4531" s="208"/>
      <c r="C4531" s="208"/>
      <c r="D4531" s="208"/>
    </row>
    <row r="4532" customHeight="true" spans="1:4">
      <c r="A4532"/>
      <c r="B4532" s="208"/>
      <c r="C4532" s="208"/>
      <c r="D4532" s="208"/>
    </row>
    <row r="4533" customHeight="true" spans="1:4">
      <c r="A4533"/>
      <c r="B4533" s="208"/>
      <c r="C4533" s="208"/>
      <c r="D4533" s="208"/>
    </row>
    <row r="4534" customHeight="true" spans="1:4">
      <c r="A4534"/>
      <c r="B4534" s="208"/>
      <c r="C4534" s="208"/>
      <c r="D4534" s="208"/>
    </row>
    <row r="4535" customHeight="true" spans="1:4">
      <c r="A4535"/>
      <c r="B4535" s="208"/>
      <c r="C4535" s="208"/>
      <c r="D4535" s="208"/>
    </row>
    <row r="4536" customHeight="true" spans="1:4">
      <c r="A4536"/>
      <c r="B4536" s="208"/>
      <c r="C4536" s="208"/>
      <c r="D4536" s="208"/>
    </row>
    <row r="4537" customHeight="true" spans="1:4">
      <c r="A4537"/>
      <c r="B4537" s="208"/>
      <c r="C4537" s="208"/>
      <c r="D4537" s="208"/>
    </row>
    <row r="4538" customHeight="true" spans="1:4">
      <c r="A4538"/>
      <c r="B4538" s="208"/>
      <c r="C4538" s="208"/>
      <c r="D4538" s="208"/>
    </row>
    <row r="4539" customHeight="true" spans="1:4">
      <c r="A4539"/>
      <c r="B4539" s="208"/>
      <c r="C4539" s="208"/>
      <c r="D4539" s="208"/>
    </row>
    <row r="4540" customHeight="true" spans="1:4">
      <c r="A4540"/>
      <c r="B4540" s="208"/>
      <c r="C4540" s="208"/>
      <c r="D4540" s="208"/>
    </row>
    <row r="4541" customHeight="true" spans="1:4">
      <c r="A4541"/>
      <c r="B4541" s="208"/>
      <c r="C4541" s="208"/>
      <c r="D4541" s="208"/>
    </row>
    <row r="4542" customHeight="true" spans="1:4">
      <c r="A4542"/>
      <c r="B4542" s="208"/>
      <c r="C4542" s="208"/>
      <c r="D4542" s="208"/>
    </row>
    <row r="4543" customHeight="true" spans="1:4">
      <c r="A4543"/>
      <c r="B4543" s="208"/>
      <c r="C4543" s="208"/>
      <c r="D4543" s="208"/>
    </row>
    <row r="4544" customHeight="true" spans="1:4">
      <c r="A4544"/>
      <c r="B4544" s="208"/>
      <c r="C4544" s="208"/>
      <c r="D4544" s="208"/>
    </row>
    <row r="4545" customHeight="true" spans="1:4">
      <c r="A4545"/>
      <c r="B4545" s="208"/>
      <c r="C4545" s="208"/>
      <c r="D4545" s="208"/>
    </row>
    <row r="4546" customHeight="true" spans="1:4">
      <c r="A4546"/>
      <c r="B4546" s="208"/>
      <c r="C4546" s="208"/>
      <c r="D4546" s="208"/>
    </row>
    <row r="4547" customHeight="true" spans="1:4">
      <c r="A4547"/>
      <c r="B4547" s="208"/>
      <c r="C4547" s="208"/>
      <c r="D4547" s="208"/>
    </row>
    <row r="4548" customHeight="true" spans="1:4">
      <c r="A4548"/>
      <c r="B4548" s="208"/>
      <c r="C4548" s="208"/>
      <c r="D4548" s="208"/>
    </row>
    <row r="4549" customHeight="true" spans="1:4">
      <c r="A4549"/>
      <c r="B4549" s="208"/>
      <c r="C4549" s="208"/>
      <c r="D4549" s="208"/>
    </row>
    <row r="4550" customHeight="true" spans="1:4">
      <c r="A4550"/>
      <c r="B4550" s="208"/>
      <c r="C4550" s="208"/>
      <c r="D4550" s="208"/>
    </row>
    <row r="4551" customHeight="true" spans="1:4">
      <c r="A4551"/>
      <c r="B4551" s="208"/>
      <c r="C4551" s="208"/>
      <c r="D4551" s="208"/>
    </row>
    <row r="4552" customHeight="true" spans="1:4">
      <c r="A4552"/>
      <c r="B4552" s="208"/>
      <c r="C4552" s="208"/>
      <c r="D4552" s="208"/>
    </row>
    <row r="4553" customHeight="true" spans="1:4">
      <c r="A4553"/>
      <c r="B4553" s="208"/>
      <c r="C4553" s="208"/>
      <c r="D4553" s="208"/>
    </row>
    <row r="4554" customHeight="true" spans="1:4">
      <c r="A4554"/>
      <c r="B4554" s="208"/>
      <c r="C4554" s="208"/>
      <c r="D4554" s="208"/>
    </row>
    <row r="4555" customHeight="true" spans="1:4">
      <c r="A4555"/>
      <c r="B4555" s="208"/>
      <c r="C4555" s="208"/>
      <c r="D4555" s="208"/>
    </row>
    <row r="4556" customHeight="true" spans="1:4">
      <c r="A4556"/>
      <c r="B4556" s="208"/>
      <c r="C4556" s="208"/>
      <c r="D4556" s="208"/>
    </row>
    <row r="4557" customHeight="true" spans="1:4">
      <c r="A4557"/>
      <c r="B4557" s="208"/>
      <c r="C4557" s="208"/>
      <c r="D4557" s="208"/>
    </row>
    <row r="4558" customHeight="true" spans="1:4">
      <c r="A4558"/>
      <c r="B4558" s="208"/>
      <c r="C4558" s="208"/>
      <c r="D4558" s="208"/>
    </row>
    <row r="4559" customHeight="true" spans="1:4">
      <c r="A4559"/>
      <c r="B4559" s="208"/>
      <c r="C4559" s="208"/>
      <c r="D4559" s="208"/>
    </row>
    <row r="4560" customHeight="true" spans="1:4">
      <c r="A4560"/>
      <c r="B4560" s="208"/>
      <c r="C4560" s="208"/>
      <c r="D4560" s="208"/>
    </row>
    <row r="4561" customHeight="true" spans="1:4">
      <c r="A4561"/>
      <c r="B4561" s="208"/>
      <c r="C4561" s="208"/>
      <c r="D4561" s="208"/>
    </row>
    <row r="4562" customHeight="true" spans="1:4">
      <c r="A4562"/>
      <c r="B4562" s="208"/>
      <c r="C4562" s="208"/>
      <c r="D4562" s="208"/>
    </row>
    <row r="4563" customHeight="true" spans="1:4">
      <c r="A4563"/>
      <c r="B4563" s="208"/>
      <c r="C4563" s="208"/>
      <c r="D4563" s="208"/>
    </row>
    <row r="4564" customHeight="true" spans="1:4">
      <c r="A4564"/>
      <c r="B4564" s="208"/>
      <c r="C4564" s="208"/>
      <c r="D4564" s="208"/>
    </row>
    <row r="4565" customHeight="true" spans="1:4">
      <c r="A4565"/>
      <c r="B4565" s="208"/>
      <c r="C4565" s="208"/>
      <c r="D4565" s="208"/>
    </row>
    <row r="4566" customHeight="true" spans="1:4">
      <c r="A4566"/>
      <c r="B4566" s="208"/>
      <c r="C4566" s="208"/>
      <c r="D4566" s="208"/>
    </row>
    <row r="4567" customHeight="true" spans="1:4">
      <c r="A4567"/>
      <c r="B4567" s="208"/>
      <c r="C4567" s="208"/>
      <c r="D4567" s="208"/>
    </row>
    <row r="4568" customHeight="true" spans="1:4">
      <c r="A4568"/>
      <c r="B4568" s="208"/>
      <c r="C4568" s="208"/>
      <c r="D4568" s="208"/>
    </row>
    <row r="4569" customHeight="true" spans="1:4">
      <c r="A4569"/>
      <c r="B4569" s="208"/>
      <c r="C4569" s="208"/>
      <c r="D4569" s="208"/>
    </row>
    <row r="4570" customHeight="true" spans="1:4">
      <c r="A4570"/>
      <c r="B4570" s="208"/>
      <c r="C4570" s="208"/>
      <c r="D4570" s="208"/>
    </row>
    <row r="4571" customHeight="true" spans="1:4">
      <c r="A4571"/>
      <c r="B4571" s="208"/>
      <c r="C4571" s="208"/>
      <c r="D4571" s="208"/>
    </row>
    <row r="4572" customHeight="true" spans="1:4">
      <c r="A4572"/>
      <c r="B4572" s="208"/>
      <c r="C4572" s="208"/>
      <c r="D4572" s="208"/>
    </row>
    <row r="4573" customHeight="true" spans="1:4">
      <c r="A4573"/>
      <c r="B4573" s="208"/>
      <c r="C4573" s="208"/>
      <c r="D4573" s="208"/>
    </row>
    <row r="4574" customHeight="true" spans="1:4">
      <c r="A4574"/>
      <c r="B4574" s="208"/>
      <c r="C4574" s="208"/>
      <c r="D4574" s="208"/>
    </row>
    <row r="4575" customHeight="true" spans="1:4">
      <c r="A4575"/>
      <c r="B4575" s="208"/>
      <c r="C4575" s="208"/>
      <c r="D4575" s="208"/>
    </row>
    <row r="4576" customHeight="true" spans="1:4">
      <c r="A4576"/>
      <c r="B4576" s="208"/>
      <c r="C4576" s="208"/>
      <c r="D4576" s="208"/>
    </row>
    <row r="4577" customHeight="true" spans="1:4">
      <c r="A4577"/>
      <c r="B4577" s="208"/>
      <c r="C4577" s="208"/>
      <c r="D4577" s="208"/>
    </row>
    <row r="4578" customHeight="true" spans="1:4">
      <c r="A4578"/>
      <c r="B4578" s="208"/>
      <c r="C4578" s="208"/>
      <c r="D4578" s="208"/>
    </row>
    <row r="4579" customHeight="true" spans="1:4">
      <c r="A4579"/>
      <c r="B4579" s="208"/>
      <c r="C4579" s="208"/>
      <c r="D4579" s="208"/>
    </row>
    <row r="4580" customHeight="true" spans="1:4">
      <c r="A4580"/>
      <c r="B4580" s="208"/>
      <c r="C4580" s="208"/>
      <c r="D4580" s="208"/>
    </row>
    <row r="4581" customHeight="true" spans="1:4">
      <c r="A4581"/>
      <c r="B4581" s="208"/>
      <c r="C4581" s="208"/>
      <c r="D4581" s="208"/>
    </row>
    <row r="4582" customHeight="true" spans="1:4">
      <c r="A4582"/>
      <c r="B4582" s="208"/>
      <c r="C4582" s="208"/>
      <c r="D4582" s="208"/>
    </row>
    <row r="4583" customHeight="true" spans="1:4">
      <c r="A4583"/>
      <c r="B4583" s="208"/>
      <c r="C4583" s="208"/>
      <c r="D4583" s="208"/>
    </row>
    <row r="4584" customHeight="true" spans="1:4">
      <c r="A4584"/>
      <c r="B4584" s="208"/>
      <c r="C4584" s="208"/>
      <c r="D4584" s="208"/>
    </row>
    <row r="4585" customHeight="true" spans="1:4">
      <c r="A4585"/>
      <c r="B4585" s="208"/>
      <c r="C4585" s="208"/>
      <c r="D4585" s="208"/>
    </row>
    <row r="4586" customHeight="true" spans="1:4">
      <c r="A4586"/>
      <c r="B4586" s="208"/>
      <c r="C4586" s="208"/>
      <c r="D4586" s="208"/>
    </row>
    <row r="4587" customHeight="true" spans="1:4">
      <c r="A4587"/>
      <c r="B4587" s="208"/>
      <c r="C4587" s="208"/>
      <c r="D4587" s="208"/>
    </row>
    <row r="4588" customHeight="true" spans="1:4">
      <c r="A4588"/>
      <c r="B4588" s="208"/>
      <c r="C4588" s="208"/>
      <c r="D4588" s="208"/>
    </row>
    <row r="4589" customHeight="true" spans="1:4">
      <c r="A4589"/>
      <c r="B4589" s="208"/>
      <c r="C4589" s="208"/>
      <c r="D4589" s="208"/>
    </row>
    <row r="4590" customHeight="true" spans="1:4">
      <c r="A4590"/>
      <c r="B4590" s="208"/>
      <c r="C4590" s="208"/>
      <c r="D4590" s="208"/>
    </row>
    <row r="4591" customHeight="true" spans="1:4">
      <c r="A4591"/>
      <c r="B4591" s="208"/>
      <c r="C4591" s="208"/>
      <c r="D4591" s="208"/>
    </row>
    <row r="4592" customHeight="true" spans="1:4">
      <c r="A4592"/>
      <c r="B4592" s="208"/>
      <c r="C4592" s="208"/>
      <c r="D4592" s="208"/>
    </row>
    <row r="4593" customHeight="true" spans="1:4">
      <c r="A4593"/>
      <c r="B4593" s="208"/>
      <c r="C4593" s="208"/>
      <c r="D4593" s="208"/>
    </row>
    <row r="4594" customHeight="true" spans="1:4">
      <c r="A4594"/>
      <c r="B4594" s="208"/>
      <c r="C4594" s="208"/>
      <c r="D4594" s="208"/>
    </row>
    <row r="4595" customHeight="true" spans="1:4">
      <c r="A4595"/>
      <c r="B4595" s="208"/>
      <c r="C4595" s="208"/>
      <c r="D4595" s="208"/>
    </row>
    <row r="4596" customHeight="true" spans="1:4">
      <c r="A4596"/>
      <c r="B4596" s="208"/>
      <c r="C4596" s="208"/>
      <c r="D4596" s="208"/>
    </row>
    <row r="4597" customHeight="true" spans="1:4">
      <c r="A4597"/>
      <c r="B4597" s="208"/>
      <c r="C4597" s="208"/>
      <c r="D4597" s="208"/>
    </row>
    <row r="4598" customHeight="true" spans="1:4">
      <c r="A4598"/>
      <c r="B4598" s="208"/>
      <c r="C4598" s="208"/>
      <c r="D4598" s="208"/>
    </row>
    <row r="4599" customHeight="true" spans="1:4">
      <c r="A4599"/>
      <c r="B4599" s="208"/>
      <c r="C4599" s="208"/>
      <c r="D4599" s="208"/>
    </row>
    <row r="4600" customHeight="true" spans="1:4">
      <c r="A4600"/>
      <c r="B4600" s="208"/>
      <c r="C4600" s="208"/>
      <c r="D4600" s="208"/>
    </row>
    <row r="4601" customHeight="true" spans="1:4">
      <c r="A4601"/>
      <c r="B4601" s="208"/>
      <c r="C4601" s="208"/>
      <c r="D4601" s="208"/>
    </row>
    <row r="4602" customHeight="true" spans="1:4">
      <c r="A4602"/>
      <c r="B4602" s="208"/>
      <c r="C4602" s="208"/>
      <c r="D4602" s="208"/>
    </row>
    <row r="4603" customHeight="true" spans="1:4">
      <c r="A4603"/>
      <c r="B4603" s="208"/>
      <c r="C4603" s="208"/>
      <c r="D4603" s="208"/>
    </row>
    <row r="4604" customHeight="true" spans="1:4">
      <c r="A4604"/>
      <c r="B4604" s="208"/>
      <c r="C4604" s="208"/>
      <c r="D4604" s="208"/>
    </row>
    <row r="4605" customHeight="true" spans="1:4">
      <c r="A4605"/>
      <c r="B4605" s="208"/>
      <c r="C4605" s="208"/>
      <c r="D4605" s="208"/>
    </row>
    <row r="4606" customHeight="true" spans="1:4">
      <c r="A4606"/>
      <c r="B4606" s="208"/>
      <c r="C4606" s="208"/>
      <c r="D4606" s="208"/>
    </row>
    <row r="4607" customHeight="true" spans="1:4">
      <c r="A4607"/>
      <c r="B4607" s="208"/>
      <c r="C4607" s="208"/>
      <c r="D4607" s="208"/>
    </row>
    <row r="4608" customHeight="true" spans="1:4">
      <c r="A4608"/>
      <c r="B4608" s="208"/>
      <c r="C4608" s="208"/>
      <c r="D4608" s="208"/>
    </row>
    <row r="4609" customHeight="true" spans="1:4">
      <c r="A4609"/>
      <c r="B4609" s="208"/>
      <c r="C4609" s="208"/>
      <c r="D4609" s="208"/>
    </row>
    <row r="4610" customHeight="true" spans="1:4">
      <c r="A4610"/>
      <c r="B4610" s="208"/>
      <c r="C4610" s="208"/>
      <c r="D4610" s="208"/>
    </row>
    <row r="4611" customHeight="true" spans="1:4">
      <c r="A4611"/>
      <c r="B4611" s="208"/>
      <c r="C4611" s="208"/>
      <c r="D4611" s="208"/>
    </row>
    <row r="4612" customHeight="true" spans="1:4">
      <c r="A4612"/>
      <c r="B4612" s="208"/>
      <c r="C4612" s="208"/>
      <c r="D4612" s="208"/>
    </row>
    <row r="4613" customHeight="true" spans="1:4">
      <c r="A4613"/>
      <c r="B4613" s="208"/>
      <c r="C4613" s="208"/>
      <c r="D4613" s="208"/>
    </row>
    <row r="4614" customHeight="true" spans="1:4">
      <c r="A4614"/>
      <c r="B4614" s="208"/>
      <c r="C4614" s="208"/>
      <c r="D4614" s="208"/>
    </row>
    <row r="4615" customHeight="true" spans="1:4">
      <c r="A4615"/>
      <c r="B4615" s="208"/>
      <c r="C4615" s="208"/>
      <c r="D4615" s="208"/>
    </row>
    <row r="4616" customHeight="true" spans="1:4">
      <c r="A4616"/>
      <c r="B4616" s="208"/>
      <c r="C4616" s="208"/>
      <c r="D4616" s="208"/>
    </row>
    <row r="4617" customHeight="true" spans="1:4">
      <c r="A4617"/>
      <c r="B4617" s="208"/>
      <c r="C4617" s="208"/>
      <c r="D4617" s="208"/>
    </row>
    <row r="4618" customHeight="true" spans="1:4">
      <c r="A4618"/>
      <c r="B4618" s="208"/>
      <c r="C4618" s="208"/>
      <c r="D4618" s="208"/>
    </row>
    <row r="4619" customHeight="true" spans="1:4">
      <c r="A4619"/>
      <c r="B4619" s="208"/>
      <c r="C4619" s="208"/>
      <c r="D4619" s="208"/>
    </row>
    <row r="4620" customHeight="true" spans="1:4">
      <c r="A4620"/>
      <c r="B4620" s="208"/>
      <c r="C4620" s="208"/>
      <c r="D4620" s="208"/>
    </row>
    <row r="4621" customHeight="true" spans="1:4">
      <c r="A4621"/>
      <c r="B4621" s="208"/>
      <c r="C4621" s="208"/>
      <c r="D4621" s="208"/>
    </row>
    <row r="4622" customHeight="true" spans="1:4">
      <c r="A4622"/>
      <c r="B4622" s="208"/>
      <c r="C4622" s="208"/>
      <c r="D4622" s="208"/>
    </row>
    <row r="4623" customHeight="true" spans="1:4">
      <c r="A4623"/>
      <c r="B4623" s="208"/>
      <c r="C4623" s="208"/>
      <c r="D4623" s="208"/>
    </row>
    <row r="4624" customHeight="true" spans="1:4">
      <c r="A4624"/>
      <c r="B4624" s="208"/>
      <c r="C4624" s="208"/>
      <c r="D4624" s="208"/>
    </row>
    <row r="4625" customHeight="true" spans="1:4">
      <c r="A4625"/>
      <c r="B4625" s="208"/>
      <c r="C4625" s="208"/>
      <c r="D4625" s="208"/>
    </row>
    <row r="4626" customHeight="true" spans="1:4">
      <c r="A4626"/>
      <c r="B4626" s="208"/>
      <c r="C4626" s="208"/>
      <c r="D4626" s="208"/>
    </row>
    <row r="4627" customHeight="true" spans="1:4">
      <c r="A4627"/>
      <c r="B4627" s="208"/>
      <c r="C4627" s="208"/>
      <c r="D4627" s="208"/>
    </row>
    <row r="4628" customHeight="true" spans="1:4">
      <c r="A4628"/>
      <c r="B4628" s="208"/>
      <c r="C4628" s="208"/>
      <c r="D4628" s="208"/>
    </row>
    <row r="4629" customHeight="true" spans="1:4">
      <c r="A4629"/>
      <c r="B4629" s="208"/>
      <c r="C4629" s="208"/>
      <c r="D4629" s="208"/>
    </row>
    <row r="4630" customHeight="true" spans="1:4">
      <c r="A4630"/>
      <c r="B4630" s="208"/>
      <c r="C4630" s="208"/>
      <c r="D4630" s="208"/>
    </row>
    <row r="4631" customHeight="true" spans="1:4">
      <c r="A4631"/>
      <c r="B4631" s="208"/>
      <c r="C4631" s="208"/>
      <c r="D4631" s="208"/>
    </row>
    <row r="4632" customHeight="true" spans="1:4">
      <c r="A4632"/>
      <c r="B4632" s="208"/>
      <c r="C4632" s="208"/>
      <c r="D4632" s="208"/>
    </row>
    <row r="4633" customHeight="true" spans="1:4">
      <c r="A4633"/>
      <c r="B4633" s="208"/>
      <c r="C4633" s="208"/>
      <c r="D4633" s="208"/>
    </row>
    <row r="4634" customHeight="true" spans="1:4">
      <c r="A4634"/>
      <c r="B4634" s="208"/>
      <c r="C4634" s="208"/>
      <c r="D4634" s="208"/>
    </row>
    <row r="4635" customHeight="true" spans="1:4">
      <c r="A4635"/>
      <c r="B4635" s="208"/>
      <c r="C4635" s="208"/>
      <c r="D4635" s="208"/>
    </row>
    <row r="4636" customHeight="true" spans="1:4">
      <c r="A4636"/>
      <c r="B4636" s="208"/>
      <c r="C4636" s="208"/>
      <c r="D4636" s="208"/>
    </row>
    <row r="4637" customHeight="true" spans="1:4">
      <c r="A4637"/>
      <c r="B4637" s="208"/>
      <c r="C4637" s="208"/>
      <c r="D4637" s="208"/>
    </row>
    <row r="4638" customHeight="true" spans="1:4">
      <c r="A4638"/>
      <c r="B4638" s="208"/>
      <c r="C4638" s="208"/>
      <c r="D4638" s="208"/>
    </row>
    <row r="4639" customHeight="true" spans="1:4">
      <c r="A4639"/>
      <c r="B4639" s="208"/>
      <c r="C4639" s="208"/>
      <c r="D4639" s="208"/>
    </row>
    <row r="4640" customHeight="true" spans="1:4">
      <c r="A4640"/>
      <c r="B4640" s="208"/>
      <c r="C4640" s="208"/>
      <c r="D4640" s="208"/>
    </row>
    <row r="4641" customHeight="true" spans="1:4">
      <c r="A4641"/>
      <c r="B4641" s="208"/>
      <c r="C4641" s="208"/>
      <c r="D4641" s="208"/>
    </row>
    <row r="4642" customHeight="true" spans="1:4">
      <c r="A4642"/>
      <c r="B4642" s="208"/>
      <c r="C4642" s="208"/>
      <c r="D4642" s="208"/>
    </row>
    <row r="4643" customHeight="true" spans="1:4">
      <c r="A4643"/>
      <c r="B4643" s="208"/>
      <c r="C4643" s="208"/>
      <c r="D4643" s="208"/>
    </row>
    <row r="4644" customHeight="true" spans="1:4">
      <c r="A4644"/>
      <c r="B4644" s="208"/>
      <c r="C4644" s="208"/>
      <c r="D4644" s="208"/>
    </row>
    <row r="4645" customHeight="true" spans="1:4">
      <c r="A4645"/>
      <c r="B4645" s="208"/>
      <c r="C4645" s="208"/>
      <c r="D4645" s="208"/>
    </row>
    <row r="4646" customHeight="true" spans="1:4">
      <c r="A4646"/>
      <c r="B4646" s="208"/>
      <c r="C4646" s="208"/>
      <c r="D4646" s="208"/>
    </row>
    <row r="4647" customHeight="true" spans="1:4">
      <c r="A4647"/>
      <c r="B4647" s="208"/>
      <c r="C4647" s="208"/>
      <c r="D4647" s="208"/>
    </row>
    <row r="4648" customHeight="true" spans="1:4">
      <c r="A4648"/>
      <c r="B4648" s="208"/>
      <c r="C4648" s="208"/>
      <c r="D4648" s="208"/>
    </row>
    <row r="4649" customHeight="true" spans="1:4">
      <c r="A4649"/>
      <c r="B4649" s="208"/>
      <c r="C4649" s="208"/>
      <c r="D4649" s="208"/>
    </row>
    <row r="4650" customHeight="true" spans="1:4">
      <c r="A4650"/>
      <c r="B4650" s="208"/>
      <c r="C4650" s="208"/>
      <c r="D4650" s="208"/>
    </row>
    <row r="4651" customHeight="true" spans="1:4">
      <c r="A4651"/>
      <c r="B4651" s="208"/>
      <c r="C4651" s="208"/>
      <c r="D4651" s="208"/>
    </row>
    <row r="4652" customHeight="true" spans="1:4">
      <c r="A4652"/>
      <c r="B4652" s="208"/>
      <c r="C4652" s="208"/>
      <c r="D4652" s="208"/>
    </row>
    <row r="4653" customHeight="true" spans="1:4">
      <c r="A4653"/>
      <c r="B4653" s="208"/>
      <c r="C4653" s="208"/>
      <c r="D4653" s="208"/>
    </row>
    <row r="4654" customHeight="true" spans="1:4">
      <c r="A4654"/>
      <c r="B4654" s="208"/>
      <c r="C4654" s="208"/>
      <c r="D4654" s="208"/>
    </row>
    <row r="4655" customHeight="true" spans="1:4">
      <c r="A4655"/>
      <c r="B4655" s="208"/>
      <c r="C4655" s="208"/>
      <c r="D4655" s="208"/>
    </row>
    <row r="4656" customHeight="true" spans="1:4">
      <c r="A4656"/>
      <c r="B4656" s="208"/>
      <c r="C4656" s="208"/>
      <c r="D4656" s="208"/>
    </row>
    <row r="4657" customHeight="true" spans="1:4">
      <c r="A4657"/>
      <c r="B4657" s="208"/>
      <c r="C4657" s="208"/>
      <c r="D4657" s="208"/>
    </row>
    <row r="4658" customHeight="true" spans="1:4">
      <c r="A4658"/>
      <c r="B4658" s="208"/>
      <c r="C4658" s="208"/>
      <c r="D4658" s="208"/>
    </row>
    <row r="4659" customHeight="true" spans="1:4">
      <c r="A4659"/>
      <c r="B4659" s="208"/>
      <c r="C4659" s="208"/>
      <c r="D4659" s="208"/>
    </row>
    <row r="4660" customHeight="true" spans="1:4">
      <c r="A4660"/>
      <c r="B4660" s="208"/>
      <c r="C4660" s="208"/>
      <c r="D4660" s="208"/>
    </row>
    <row r="4661" customHeight="true" spans="1:4">
      <c r="A4661"/>
      <c r="B4661" s="208"/>
      <c r="C4661" s="208"/>
      <c r="D4661" s="208"/>
    </row>
    <row r="4662" customHeight="true" spans="1:4">
      <c r="A4662"/>
      <c r="B4662" s="208"/>
      <c r="C4662" s="208"/>
      <c r="D4662" s="208"/>
    </row>
    <row r="4663" customHeight="true" spans="1:4">
      <c r="A4663"/>
      <c r="B4663" s="208"/>
      <c r="C4663" s="208"/>
      <c r="D4663" s="208"/>
    </row>
    <row r="4664" customHeight="true" spans="1:4">
      <c r="A4664"/>
      <c r="B4664" s="208"/>
      <c r="C4664" s="208"/>
      <c r="D4664" s="208"/>
    </row>
    <row r="4665" customHeight="true" spans="1:4">
      <c r="A4665"/>
      <c r="B4665" s="208"/>
      <c r="C4665" s="208"/>
      <c r="D4665" s="208"/>
    </row>
    <row r="4666" customHeight="true" spans="1:4">
      <c r="A4666"/>
      <c r="B4666" s="208"/>
      <c r="C4666" s="208"/>
      <c r="D4666" s="208"/>
    </row>
    <row r="4667" customHeight="true" spans="1:4">
      <c r="A4667"/>
      <c r="B4667" s="208"/>
      <c r="C4667" s="208"/>
      <c r="D4667" s="208"/>
    </row>
    <row r="4668" customHeight="true" spans="1:4">
      <c r="A4668"/>
      <c r="B4668" s="208"/>
      <c r="C4668" s="208"/>
      <c r="D4668" s="208"/>
    </row>
    <row r="4669" customHeight="true" spans="1:4">
      <c r="A4669"/>
      <c r="B4669" s="208"/>
      <c r="C4669" s="208"/>
      <c r="D4669" s="208"/>
    </row>
    <row r="4670" customHeight="true" spans="1:4">
      <c r="A4670"/>
      <c r="B4670" s="208"/>
      <c r="C4670" s="208"/>
      <c r="D4670" s="208"/>
    </row>
    <row r="4671" customHeight="true" spans="1:4">
      <c r="A4671"/>
      <c r="B4671" s="208"/>
      <c r="C4671" s="208"/>
      <c r="D4671" s="208"/>
    </row>
    <row r="4672" customHeight="true" spans="1:4">
      <c r="A4672"/>
      <c r="B4672" s="208"/>
      <c r="C4672" s="208"/>
      <c r="D4672" s="208"/>
    </row>
    <row r="4673" customHeight="true" spans="1:4">
      <c r="A4673"/>
      <c r="B4673" s="208"/>
      <c r="C4673" s="208"/>
      <c r="D4673" s="208"/>
    </row>
    <row r="4674" customHeight="true" spans="1:4">
      <c r="A4674"/>
      <c r="B4674" s="208"/>
      <c r="C4674" s="208"/>
      <c r="D4674" s="208"/>
    </row>
    <row r="4675" customHeight="true" spans="1:4">
      <c r="A4675"/>
      <c r="B4675" s="208"/>
      <c r="C4675" s="208"/>
      <c r="D4675" s="208"/>
    </row>
    <row r="4676" customHeight="true" spans="1:4">
      <c r="A4676"/>
      <c r="B4676" s="208"/>
      <c r="C4676" s="208"/>
      <c r="D4676" s="208"/>
    </row>
    <row r="4677" customHeight="true" spans="1:4">
      <c r="A4677"/>
      <c r="B4677" s="208"/>
      <c r="C4677" s="208"/>
      <c r="D4677" s="208"/>
    </row>
    <row r="4678" customHeight="true" spans="1:4">
      <c r="A4678"/>
      <c r="B4678" s="208"/>
      <c r="C4678" s="208"/>
      <c r="D4678" s="208"/>
    </row>
    <row r="4679" customHeight="true" spans="1:4">
      <c r="A4679"/>
      <c r="B4679" s="208"/>
      <c r="C4679" s="208"/>
      <c r="D4679" s="208"/>
    </row>
    <row r="4680" customHeight="true" spans="1:4">
      <c r="A4680"/>
      <c r="B4680" s="208"/>
      <c r="C4680" s="208"/>
      <c r="D4680" s="208"/>
    </row>
    <row r="4681" customHeight="true" spans="1:4">
      <c r="A4681"/>
      <c r="B4681" s="208"/>
      <c r="C4681" s="208"/>
      <c r="D4681" s="208"/>
    </row>
    <row r="4682" customHeight="true" spans="1:4">
      <c r="A4682"/>
      <c r="B4682" s="208"/>
      <c r="C4682" s="208"/>
      <c r="D4682" s="208"/>
    </row>
    <row r="4683" customHeight="true" spans="1:4">
      <c r="A4683"/>
      <c r="B4683" s="208"/>
      <c r="C4683" s="208"/>
      <c r="D4683" s="208"/>
    </row>
    <row r="4684" customHeight="true" spans="1:4">
      <c r="A4684"/>
      <c r="B4684" s="208"/>
      <c r="C4684" s="208"/>
      <c r="D4684" s="208"/>
    </row>
    <row r="4685" customHeight="true" spans="1:4">
      <c r="A4685"/>
      <c r="B4685" s="208"/>
      <c r="C4685" s="208"/>
      <c r="D4685" s="208"/>
    </row>
    <row r="4686" customHeight="true" spans="1:4">
      <c r="A4686"/>
      <c r="B4686" s="208"/>
      <c r="C4686" s="208"/>
      <c r="D4686" s="208"/>
    </row>
    <row r="4687" customHeight="true" spans="1:4">
      <c r="A4687"/>
      <c r="B4687" s="208"/>
      <c r="C4687" s="208"/>
      <c r="D4687" s="208"/>
    </row>
    <row r="4688" customHeight="true" spans="1:4">
      <c r="A4688"/>
      <c r="B4688" s="208"/>
      <c r="C4688" s="208"/>
      <c r="D4688" s="208"/>
    </row>
    <row r="4689" customHeight="true" spans="1:4">
      <c r="A4689"/>
      <c r="B4689" s="208"/>
      <c r="C4689" s="208"/>
      <c r="D4689" s="208"/>
    </row>
    <row r="4690" customHeight="true" spans="1:4">
      <c r="A4690"/>
      <c r="B4690" s="208"/>
      <c r="C4690" s="208"/>
      <c r="D4690" s="208"/>
    </row>
    <row r="4691" customHeight="true" spans="1:4">
      <c r="A4691"/>
      <c r="B4691" s="208"/>
      <c r="C4691" s="208"/>
      <c r="D4691" s="208"/>
    </row>
    <row r="4692" customHeight="true" spans="1:4">
      <c r="A4692"/>
      <c r="B4692" s="208"/>
      <c r="C4692" s="208"/>
      <c r="D4692" s="208"/>
    </row>
    <row r="4693" customHeight="true" spans="1:4">
      <c r="A4693"/>
      <c r="B4693" s="208"/>
      <c r="C4693" s="208"/>
      <c r="D4693" s="208"/>
    </row>
    <row r="4694" customHeight="true" spans="1:4">
      <c r="A4694"/>
      <c r="B4694" s="208"/>
      <c r="C4694" s="208"/>
      <c r="D4694" s="208"/>
    </row>
    <row r="4695" customHeight="true" spans="1:4">
      <c r="A4695"/>
      <c r="B4695" s="208"/>
      <c r="C4695" s="208"/>
      <c r="D4695" s="208"/>
    </row>
    <row r="4696" customHeight="true" spans="1:4">
      <c r="A4696"/>
      <c r="B4696" s="208"/>
      <c r="C4696" s="208"/>
      <c r="D4696" s="208"/>
    </row>
    <row r="4697" customHeight="true" spans="1:4">
      <c r="A4697"/>
      <c r="B4697" s="208"/>
      <c r="C4697" s="208"/>
      <c r="D4697" s="208"/>
    </row>
    <row r="4698" customHeight="true" spans="1:4">
      <c r="A4698"/>
      <c r="B4698" s="208"/>
      <c r="C4698" s="208"/>
      <c r="D4698" s="208"/>
    </row>
    <row r="4699" customHeight="true" spans="1:4">
      <c r="A4699"/>
      <c r="B4699" s="208"/>
      <c r="C4699" s="208"/>
      <c r="D4699" s="208"/>
    </row>
    <row r="4700" customHeight="true" spans="1:4">
      <c r="A4700"/>
      <c r="B4700" s="208"/>
      <c r="C4700" s="208"/>
      <c r="D4700" s="208"/>
    </row>
    <row r="4701" customHeight="true" spans="1:4">
      <c r="A4701"/>
      <c r="B4701" s="208"/>
      <c r="C4701" s="208"/>
      <c r="D4701" s="208"/>
    </row>
    <row r="4702" customHeight="true" spans="1:4">
      <c r="A4702"/>
      <c r="B4702" s="208"/>
      <c r="C4702" s="208"/>
      <c r="D4702" s="208"/>
    </row>
    <row r="4703" customHeight="true" spans="1:4">
      <c r="A4703"/>
      <c r="B4703" s="208"/>
      <c r="C4703" s="208"/>
      <c r="D4703" s="208"/>
    </row>
    <row r="4704" customHeight="true" spans="1:4">
      <c r="A4704"/>
      <c r="B4704" s="208"/>
      <c r="C4704" s="208"/>
      <c r="D4704" s="208"/>
    </row>
    <row r="4705" customHeight="true" spans="1:4">
      <c r="A4705"/>
      <c r="B4705" s="208"/>
      <c r="C4705" s="208"/>
      <c r="D4705" s="208"/>
    </row>
    <row r="4706" customHeight="true" spans="1:4">
      <c r="A4706"/>
      <c r="B4706" s="208"/>
      <c r="C4706" s="208"/>
      <c r="D4706" s="208"/>
    </row>
    <row r="4707" customHeight="true" spans="1:4">
      <c r="A4707"/>
      <c r="B4707" s="208"/>
      <c r="C4707" s="208"/>
      <c r="D4707" s="208"/>
    </row>
    <row r="4708" customHeight="true" spans="1:4">
      <c r="A4708"/>
      <c r="B4708" s="208"/>
      <c r="C4708" s="208"/>
      <c r="D4708" s="208"/>
    </row>
    <row r="4709" customHeight="true" spans="1:4">
      <c r="A4709"/>
      <c r="B4709" s="208"/>
      <c r="C4709" s="208"/>
      <c r="D4709" s="208"/>
    </row>
    <row r="4710" customHeight="true" spans="1:4">
      <c r="A4710"/>
      <c r="B4710" s="208"/>
      <c r="C4710" s="208"/>
      <c r="D4710" s="208"/>
    </row>
    <row r="4711" customHeight="true" spans="1:4">
      <c r="A4711"/>
      <c r="B4711" s="208"/>
      <c r="C4711" s="208"/>
      <c r="D4711" s="208"/>
    </row>
    <row r="4712" customHeight="true" spans="1:4">
      <c r="A4712"/>
      <c r="B4712" s="208"/>
      <c r="C4712" s="208"/>
      <c r="D4712" s="208"/>
    </row>
    <row r="4713" customHeight="true" spans="1:4">
      <c r="A4713"/>
      <c r="B4713" s="208"/>
      <c r="C4713" s="208"/>
      <c r="D4713" s="208"/>
    </row>
    <row r="4714" customHeight="true" spans="1:4">
      <c r="A4714"/>
      <c r="B4714" s="208"/>
      <c r="C4714" s="208"/>
      <c r="D4714" s="208"/>
    </row>
    <row r="4715" customHeight="true" spans="1:4">
      <c r="A4715"/>
      <c r="B4715" s="208"/>
      <c r="C4715" s="208"/>
      <c r="D4715" s="208"/>
    </row>
    <row r="4716" customHeight="true" spans="1:4">
      <c r="A4716"/>
      <c r="B4716" s="208"/>
      <c r="C4716" s="208"/>
      <c r="D4716" s="208"/>
    </row>
    <row r="4717" customHeight="true" spans="1:4">
      <c r="A4717"/>
      <c r="B4717" s="208"/>
      <c r="C4717" s="208"/>
      <c r="D4717" s="208"/>
    </row>
    <row r="4718" customHeight="true" spans="1:4">
      <c r="A4718"/>
      <c r="B4718" s="208"/>
      <c r="C4718" s="208"/>
      <c r="D4718" s="208"/>
    </row>
    <row r="4719" customHeight="true" spans="1:4">
      <c r="A4719"/>
      <c r="B4719" s="208"/>
      <c r="C4719" s="208"/>
      <c r="D4719" s="208"/>
    </row>
    <row r="4720" customHeight="true" spans="1:4">
      <c r="A4720"/>
      <c r="B4720" s="208"/>
      <c r="C4720" s="208"/>
      <c r="D4720" s="208"/>
    </row>
    <row r="4721" customHeight="true" spans="1:4">
      <c r="A4721"/>
      <c r="B4721" s="208"/>
      <c r="C4721" s="208"/>
      <c r="D4721" s="208"/>
    </row>
    <row r="4722" customHeight="true" spans="1:4">
      <c r="A4722"/>
      <c r="B4722" s="208"/>
      <c r="C4722" s="208"/>
      <c r="D4722" s="208"/>
    </row>
    <row r="4723" customHeight="true" spans="1:4">
      <c r="A4723"/>
      <c r="B4723" s="208"/>
      <c r="C4723" s="208"/>
      <c r="D4723" s="208"/>
    </row>
    <row r="4724" customHeight="true" spans="1:4">
      <c r="A4724"/>
      <c r="B4724" s="208"/>
      <c r="C4724" s="208"/>
      <c r="D4724" s="208"/>
    </row>
    <row r="4725" customHeight="true" spans="1:4">
      <c r="A4725"/>
      <c r="B4725" s="208"/>
      <c r="C4725" s="208"/>
      <c r="D4725" s="208"/>
    </row>
    <row r="4726" customHeight="true" spans="1:4">
      <c r="A4726"/>
      <c r="B4726" s="208"/>
      <c r="C4726" s="208"/>
      <c r="D4726" s="208"/>
    </row>
    <row r="4727" customHeight="true" spans="1:4">
      <c r="A4727"/>
      <c r="B4727" s="208"/>
      <c r="C4727" s="208"/>
      <c r="D4727" s="208"/>
    </row>
    <row r="4728" customHeight="true" spans="1:4">
      <c r="A4728"/>
      <c r="B4728" s="208"/>
      <c r="C4728" s="208"/>
      <c r="D4728" s="208"/>
    </row>
    <row r="4729" customHeight="true" spans="1:4">
      <c r="A4729"/>
      <c r="B4729" s="208"/>
      <c r="C4729" s="208"/>
      <c r="D4729" s="208"/>
    </row>
    <row r="4730" customHeight="true" spans="1:4">
      <c r="A4730"/>
      <c r="B4730" s="208"/>
      <c r="C4730" s="208"/>
      <c r="D4730" s="208"/>
    </row>
    <row r="4731" customHeight="true" spans="1:4">
      <c r="A4731"/>
      <c r="B4731" s="208"/>
      <c r="C4731" s="208"/>
      <c r="D4731" s="208"/>
    </row>
    <row r="4732" customHeight="true" spans="1:4">
      <c r="A4732"/>
      <c r="B4732" s="208"/>
      <c r="C4732" s="208"/>
      <c r="D4732" s="208"/>
    </row>
    <row r="4733" customHeight="true" spans="1:4">
      <c r="A4733"/>
      <c r="B4733" s="208"/>
      <c r="C4733" s="208"/>
      <c r="D4733" s="208"/>
    </row>
    <row r="4734" customHeight="true" spans="1:4">
      <c r="A4734"/>
      <c r="B4734" s="208"/>
      <c r="C4734" s="208"/>
      <c r="D4734" s="208"/>
    </row>
    <row r="4735" customHeight="true" spans="1:4">
      <c r="A4735"/>
      <c r="B4735" s="208"/>
      <c r="C4735" s="208"/>
      <c r="D4735" s="208"/>
    </row>
    <row r="4736" customHeight="true" spans="1:4">
      <c r="A4736"/>
      <c r="B4736" s="208"/>
      <c r="C4736" s="208"/>
      <c r="D4736" s="208"/>
    </row>
    <row r="4737" customHeight="true" spans="1:4">
      <c r="A4737"/>
      <c r="B4737" s="208"/>
      <c r="C4737" s="208"/>
      <c r="D4737" s="208"/>
    </row>
    <row r="4738" customHeight="true" spans="1:4">
      <c r="A4738"/>
      <c r="B4738" s="208"/>
      <c r="C4738" s="208"/>
      <c r="D4738" s="208"/>
    </row>
    <row r="4739" customHeight="true" spans="1:4">
      <c r="A4739"/>
      <c r="B4739" s="208"/>
      <c r="C4739" s="208"/>
      <c r="D4739" s="208"/>
    </row>
    <row r="4740" customHeight="true" spans="1:4">
      <c r="A4740"/>
      <c r="B4740" s="208"/>
      <c r="C4740" s="208"/>
      <c r="D4740" s="208"/>
    </row>
    <row r="4741" customHeight="true" spans="1:4">
      <c r="A4741"/>
      <c r="B4741" s="208"/>
      <c r="C4741" s="208"/>
      <c r="D4741" s="208"/>
    </row>
    <row r="4742" customHeight="true" spans="1:4">
      <c r="A4742"/>
      <c r="B4742" s="208"/>
      <c r="C4742" s="208"/>
      <c r="D4742" s="208"/>
    </row>
    <row r="4743" customHeight="true" spans="1:4">
      <c r="A4743"/>
      <c r="B4743" s="208"/>
      <c r="C4743" s="208"/>
      <c r="D4743" s="208"/>
    </row>
    <row r="4744" customHeight="true" spans="1:4">
      <c r="A4744"/>
      <c r="B4744" s="208"/>
      <c r="C4744" s="208"/>
      <c r="D4744" s="208"/>
    </row>
    <row r="4745" customHeight="true" spans="1:4">
      <c r="A4745"/>
      <c r="B4745" s="208"/>
      <c r="C4745" s="208"/>
      <c r="D4745" s="208"/>
    </row>
    <row r="4746" customHeight="true" spans="1:4">
      <c r="A4746"/>
      <c r="B4746" s="208"/>
      <c r="C4746" s="208"/>
      <c r="D4746" s="208"/>
    </row>
    <row r="4747" customHeight="true" spans="1:4">
      <c r="A4747"/>
      <c r="B4747" s="208"/>
      <c r="C4747" s="208"/>
      <c r="D4747" s="208"/>
    </row>
    <row r="4748" customHeight="true" spans="1:4">
      <c r="A4748"/>
      <c r="B4748" s="208"/>
      <c r="C4748" s="208"/>
      <c r="D4748" s="208"/>
    </row>
    <row r="4749" customHeight="true" spans="1:4">
      <c r="A4749"/>
      <c r="B4749" s="208"/>
      <c r="C4749" s="208"/>
      <c r="D4749" s="208"/>
    </row>
    <row r="4750" customHeight="true" spans="1:4">
      <c r="A4750"/>
      <c r="B4750" s="208"/>
      <c r="C4750" s="208"/>
      <c r="D4750" s="208"/>
    </row>
    <row r="4751" customHeight="true" spans="1:4">
      <c r="A4751"/>
      <c r="B4751" s="208"/>
      <c r="C4751" s="208"/>
      <c r="D4751" s="208"/>
    </row>
    <row r="4752" customHeight="true" spans="1:4">
      <c r="A4752"/>
      <c r="B4752" s="208"/>
      <c r="C4752" s="208"/>
      <c r="D4752" s="208"/>
    </row>
    <row r="4753" customHeight="true" spans="1:4">
      <c r="A4753"/>
      <c r="B4753" s="208"/>
      <c r="C4753" s="208"/>
      <c r="D4753" s="208"/>
    </row>
    <row r="4754" customHeight="true" spans="1:4">
      <c r="A4754"/>
      <c r="B4754" s="208"/>
      <c r="C4754" s="208"/>
      <c r="D4754" s="208"/>
    </row>
    <row r="4755" customHeight="true" spans="1:4">
      <c r="A4755"/>
      <c r="B4755" s="208"/>
      <c r="C4755" s="208"/>
      <c r="D4755" s="208"/>
    </row>
    <row r="4756" customHeight="true" spans="1:4">
      <c r="A4756"/>
      <c r="B4756" s="208"/>
      <c r="C4756" s="208"/>
      <c r="D4756" s="208"/>
    </row>
    <row r="4757" customHeight="true" spans="1:4">
      <c r="A4757"/>
      <c r="B4757" s="208"/>
      <c r="C4757" s="208"/>
      <c r="D4757" s="208"/>
    </row>
    <row r="4758" customHeight="true" spans="1:4">
      <c r="A4758"/>
      <c r="B4758" s="208"/>
      <c r="C4758" s="208"/>
      <c r="D4758" s="208"/>
    </row>
    <row r="4759" customHeight="true" spans="1:4">
      <c r="A4759"/>
      <c r="B4759" s="208"/>
      <c r="C4759" s="208"/>
      <c r="D4759" s="208"/>
    </row>
    <row r="4760" customHeight="true" spans="1:4">
      <c r="A4760"/>
      <c r="B4760" s="208"/>
      <c r="C4760" s="208"/>
      <c r="D4760" s="208"/>
    </row>
    <row r="4761" customHeight="true" spans="1:4">
      <c r="A4761"/>
      <c r="B4761" s="208"/>
      <c r="C4761" s="208"/>
      <c r="D4761" s="208"/>
    </row>
    <row r="4762" customHeight="true" spans="1:4">
      <c r="A4762"/>
      <c r="B4762" s="208"/>
      <c r="C4762" s="208"/>
      <c r="D4762" s="208"/>
    </row>
    <row r="4763" customHeight="true" spans="1:4">
      <c r="A4763"/>
      <c r="B4763" s="208"/>
      <c r="C4763" s="208"/>
      <c r="D4763" s="208"/>
    </row>
    <row r="4764" customHeight="true" spans="1:4">
      <c r="A4764"/>
      <c r="B4764" s="208"/>
      <c r="C4764" s="208"/>
      <c r="D4764" s="208"/>
    </row>
    <row r="4765" customHeight="true" spans="1:4">
      <c r="A4765"/>
      <c r="B4765" s="208"/>
      <c r="C4765" s="208"/>
      <c r="D4765" s="208"/>
    </row>
    <row r="4766" customHeight="true" spans="1:4">
      <c r="A4766"/>
      <c r="B4766" s="208"/>
      <c r="C4766" s="208"/>
      <c r="D4766" s="208"/>
    </row>
    <row r="4767" customHeight="true" spans="1:4">
      <c r="A4767"/>
      <c r="B4767" s="208"/>
      <c r="C4767" s="208"/>
      <c r="D4767" s="208"/>
    </row>
    <row r="4768" customHeight="true" spans="1:4">
      <c r="A4768"/>
      <c r="B4768" s="208"/>
      <c r="C4768" s="208"/>
      <c r="D4768" s="208"/>
    </row>
    <row r="4769" customHeight="true" spans="1:4">
      <c r="A4769"/>
      <c r="B4769" s="208"/>
      <c r="C4769" s="208"/>
      <c r="D4769" s="208"/>
    </row>
    <row r="4770" customHeight="true" spans="1:4">
      <c r="A4770"/>
      <c r="B4770" s="208"/>
      <c r="C4770" s="208"/>
      <c r="D4770" s="208"/>
    </row>
    <row r="4771" customHeight="true" spans="1:4">
      <c r="A4771"/>
      <c r="B4771" s="208"/>
      <c r="C4771" s="208"/>
      <c r="D4771" s="208"/>
    </row>
    <row r="4772" customHeight="true" spans="1:4">
      <c r="A4772"/>
      <c r="B4772" s="208"/>
      <c r="C4772" s="208"/>
      <c r="D4772" s="208"/>
    </row>
    <row r="4773" customHeight="true" spans="1:4">
      <c r="A4773"/>
      <c r="B4773" s="208"/>
      <c r="C4773" s="208"/>
      <c r="D4773" s="208"/>
    </row>
    <row r="4774" customHeight="true" spans="1:4">
      <c r="A4774"/>
      <c r="B4774" s="208"/>
      <c r="C4774" s="208"/>
      <c r="D4774" s="208"/>
    </row>
    <row r="4775" customHeight="true" spans="1:4">
      <c r="A4775"/>
      <c r="B4775" s="208"/>
      <c r="C4775" s="208"/>
      <c r="D4775" s="208"/>
    </row>
    <row r="4776" customHeight="true" spans="1:4">
      <c r="A4776"/>
      <c r="B4776" s="208"/>
      <c r="C4776" s="208"/>
      <c r="D4776" s="208"/>
    </row>
    <row r="4777" customHeight="true" spans="1:4">
      <c r="A4777"/>
      <c r="B4777" s="208"/>
      <c r="C4777" s="208"/>
      <c r="D4777" s="208"/>
    </row>
    <row r="4778" customHeight="true" spans="1:4">
      <c r="A4778"/>
      <c r="B4778" s="208"/>
      <c r="C4778" s="208"/>
      <c r="D4778" s="208"/>
    </row>
    <row r="4779" customHeight="true" spans="1:4">
      <c r="A4779"/>
      <c r="B4779" s="208"/>
      <c r="C4779" s="208"/>
      <c r="D4779" s="208"/>
    </row>
    <row r="4780" customHeight="true" spans="1:4">
      <c r="A4780"/>
      <c r="B4780" s="208"/>
      <c r="C4780" s="208"/>
      <c r="D4780" s="208"/>
    </row>
    <row r="4781" customHeight="true" spans="1:4">
      <c r="A4781"/>
      <c r="B4781" s="208"/>
      <c r="C4781" s="208"/>
      <c r="D4781" s="208"/>
    </row>
    <row r="4782" customHeight="true" spans="1:4">
      <c r="A4782"/>
      <c r="B4782" s="208"/>
      <c r="C4782" s="208"/>
      <c r="D4782" s="208"/>
    </row>
    <row r="4783" customHeight="true" spans="1:4">
      <c r="A4783"/>
      <c r="B4783" s="208"/>
      <c r="C4783" s="208"/>
      <c r="D4783" s="208"/>
    </row>
    <row r="4784" customHeight="true" spans="1:4">
      <c r="A4784"/>
      <c r="B4784" s="208"/>
      <c r="C4784" s="208"/>
      <c r="D4784" s="208"/>
    </row>
    <row r="4785" customHeight="true" spans="1:4">
      <c r="A4785"/>
      <c r="B4785" s="208"/>
      <c r="C4785" s="208"/>
      <c r="D4785" s="208"/>
    </row>
    <row r="4786" customHeight="true" spans="1:4">
      <c r="A4786"/>
      <c r="B4786" s="208"/>
      <c r="C4786" s="208"/>
      <c r="D4786" s="208"/>
    </row>
    <row r="4787" customHeight="true" spans="1:4">
      <c r="A4787"/>
      <c r="B4787" s="208"/>
      <c r="C4787" s="208"/>
      <c r="D4787" s="208"/>
    </row>
    <row r="4788" customHeight="true" spans="1:4">
      <c r="A4788"/>
      <c r="B4788" s="208"/>
      <c r="C4788" s="208"/>
      <c r="D4788" s="208"/>
    </row>
    <row r="4789" customHeight="true" spans="1:4">
      <c r="A4789"/>
      <c r="B4789" s="208"/>
      <c r="C4789" s="208"/>
      <c r="D4789" s="208"/>
    </row>
    <row r="4790" customHeight="true" spans="1:4">
      <c r="A4790"/>
      <c r="B4790" s="208"/>
      <c r="C4790" s="208"/>
      <c r="D4790" s="208"/>
    </row>
    <row r="4791" customHeight="true" spans="1:4">
      <c r="A4791"/>
      <c r="B4791" s="208"/>
      <c r="C4791" s="208"/>
      <c r="D4791" s="208"/>
    </row>
    <row r="4792" customHeight="true" spans="1:4">
      <c r="A4792"/>
      <c r="B4792" s="208"/>
      <c r="C4792" s="208"/>
      <c r="D4792" s="208"/>
    </row>
    <row r="4793" customHeight="true" spans="1:4">
      <c r="A4793"/>
      <c r="B4793" s="208"/>
      <c r="C4793" s="208"/>
      <c r="D4793" s="208"/>
    </row>
    <row r="4794" customHeight="true" spans="1:4">
      <c r="A4794"/>
      <c r="B4794" s="208"/>
      <c r="C4794" s="208"/>
      <c r="D4794" s="208"/>
    </row>
    <row r="4795" customHeight="true" spans="1:4">
      <c r="A4795"/>
      <c r="B4795" s="208"/>
      <c r="C4795" s="208"/>
      <c r="D4795" s="208"/>
    </row>
    <row r="4796" customHeight="true" spans="1:4">
      <c r="A4796"/>
      <c r="B4796" s="208"/>
      <c r="C4796" s="208"/>
      <c r="D4796" s="208"/>
    </row>
    <row r="4797" customHeight="true" spans="1:4">
      <c r="A4797"/>
      <c r="B4797" s="208"/>
      <c r="C4797" s="208"/>
      <c r="D4797" s="208"/>
    </row>
    <row r="4798" customHeight="true" spans="1:4">
      <c r="A4798"/>
      <c r="B4798" s="208"/>
      <c r="C4798" s="208"/>
      <c r="D4798" s="208"/>
    </row>
    <row r="4799" customHeight="true" spans="1:4">
      <c r="A4799"/>
      <c r="B4799" s="208"/>
      <c r="C4799" s="208"/>
      <c r="D4799" s="208"/>
    </row>
    <row r="4800" customHeight="true" spans="1:4">
      <c r="A4800"/>
      <c r="B4800" s="208"/>
      <c r="C4800" s="208"/>
      <c r="D4800" s="208"/>
    </row>
    <row r="4801" customHeight="true" spans="1:4">
      <c r="A4801"/>
      <c r="B4801" s="208"/>
      <c r="C4801" s="208"/>
      <c r="D4801" s="208"/>
    </row>
    <row r="4802" customHeight="true" spans="1:4">
      <c r="A4802"/>
      <c r="B4802" s="208"/>
      <c r="C4802" s="208"/>
      <c r="D4802" s="208"/>
    </row>
    <row r="4803" customHeight="true" spans="1:4">
      <c r="A4803"/>
      <c r="B4803" s="208"/>
      <c r="C4803" s="208"/>
      <c r="D4803" s="208"/>
    </row>
    <row r="4804" customHeight="true" spans="1:4">
      <c r="A4804"/>
      <c r="B4804" s="208"/>
      <c r="C4804" s="208"/>
      <c r="D4804" s="208"/>
    </row>
    <row r="4805" customHeight="true" spans="1:4">
      <c r="A4805"/>
      <c r="B4805" s="208"/>
      <c r="C4805" s="208"/>
      <c r="D4805" s="208"/>
    </row>
    <row r="4806" customHeight="true" spans="1:4">
      <c r="A4806"/>
      <c r="B4806" s="208"/>
      <c r="C4806" s="208"/>
      <c r="D4806" s="208"/>
    </row>
    <row r="4807" customHeight="true" spans="1:4">
      <c r="A4807"/>
      <c r="B4807" s="208"/>
      <c r="C4807" s="208"/>
      <c r="D4807" s="208"/>
    </row>
    <row r="4808" customHeight="true" spans="1:4">
      <c r="A4808"/>
      <c r="B4808" s="208"/>
      <c r="C4808" s="208"/>
      <c r="D4808" s="208"/>
    </row>
    <row r="4809" customHeight="true" spans="1:4">
      <c r="A4809"/>
      <c r="B4809" s="208"/>
      <c r="C4809" s="208"/>
      <c r="D4809" s="208"/>
    </row>
    <row r="4810" customHeight="true" spans="1:4">
      <c r="A4810"/>
      <c r="B4810" s="208"/>
      <c r="C4810" s="208"/>
      <c r="D4810" s="208"/>
    </row>
    <row r="4811" customHeight="true" spans="1:4">
      <c r="A4811"/>
      <c r="B4811" s="208"/>
      <c r="C4811" s="208"/>
      <c r="D4811" s="208"/>
    </row>
    <row r="4812" customHeight="true" spans="1:4">
      <c r="A4812"/>
      <c r="B4812" s="208"/>
      <c r="C4812" s="208"/>
      <c r="D4812" s="208"/>
    </row>
    <row r="4813" customHeight="true" spans="1:4">
      <c r="A4813"/>
      <c r="B4813" s="208"/>
      <c r="C4813" s="208"/>
      <c r="D4813" s="208"/>
    </row>
    <row r="4814" customHeight="true" spans="1:4">
      <c r="A4814"/>
      <c r="B4814" s="208"/>
      <c r="C4814" s="208"/>
      <c r="D4814" s="208"/>
    </row>
    <row r="4815" customHeight="true" spans="1:4">
      <c r="A4815"/>
      <c r="B4815" s="208"/>
      <c r="C4815" s="208"/>
      <c r="D4815" s="208"/>
    </row>
    <row r="4816" customHeight="true" spans="1:4">
      <c r="A4816"/>
      <c r="B4816" s="208"/>
      <c r="C4816" s="208"/>
      <c r="D4816" s="208"/>
    </row>
    <row r="4817" customHeight="true" spans="1:4">
      <c r="A4817"/>
      <c r="B4817" s="208"/>
      <c r="C4817" s="208"/>
      <c r="D4817" s="208"/>
    </row>
    <row r="4818" customHeight="true" spans="1:4">
      <c r="A4818"/>
      <c r="B4818" s="208"/>
      <c r="C4818" s="208"/>
      <c r="D4818" s="208"/>
    </row>
    <row r="4819" customHeight="true" spans="1:4">
      <c r="A4819"/>
      <c r="B4819" s="208"/>
      <c r="C4819" s="208"/>
      <c r="D4819" s="208"/>
    </row>
    <row r="4820" customHeight="true" spans="1:4">
      <c r="A4820"/>
      <c r="B4820" s="208"/>
      <c r="C4820" s="208"/>
      <c r="D4820" s="208"/>
    </row>
    <row r="4821" customHeight="true" spans="1:4">
      <c r="A4821"/>
      <c r="B4821" s="208"/>
      <c r="C4821" s="208"/>
      <c r="D4821" s="208"/>
    </row>
    <row r="4822" customHeight="true" spans="1:4">
      <c r="A4822"/>
      <c r="B4822" s="208"/>
      <c r="C4822" s="208"/>
      <c r="D4822" s="208"/>
    </row>
    <row r="4823" customHeight="true" spans="1:4">
      <c r="A4823"/>
      <c r="B4823" s="208"/>
      <c r="C4823" s="208"/>
      <c r="D4823" s="208"/>
    </row>
    <row r="4824" customHeight="true" spans="1:4">
      <c r="A4824"/>
      <c r="B4824" s="208"/>
      <c r="C4824" s="208"/>
      <c r="D4824" s="208"/>
    </row>
    <row r="4825" customHeight="true" spans="1:4">
      <c r="A4825"/>
      <c r="B4825" s="208"/>
      <c r="C4825" s="208"/>
      <c r="D4825" s="208"/>
    </row>
    <row r="4826" customHeight="true" spans="1:4">
      <c r="A4826"/>
      <c r="B4826" s="208"/>
      <c r="C4826" s="208"/>
      <c r="D4826" s="208"/>
    </row>
    <row r="4827" customHeight="true" spans="1:4">
      <c r="A4827"/>
      <c r="B4827" s="208"/>
      <c r="C4827" s="208"/>
      <c r="D4827" s="208"/>
    </row>
    <row r="4828" customHeight="true" spans="1:4">
      <c r="A4828"/>
      <c r="B4828" s="208"/>
      <c r="C4828" s="208"/>
      <c r="D4828" s="208"/>
    </row>
    <row r="4829" customHeight="true" spans="1:4">
      <c r="A4829"/>
      <c r="B4829" s="208"/>
      <c r="C4829" s="208"/>
      <c r="D4829" s="208"/>
    </row>
    <row r="4830" customHeight="true" spans="1:4">
      <c r="A4830"/>
      <c r="B4830" s="208"/>
      <c r="C4830" s="208"/>
      <c r="D4830" s="208"/>
    </row>
    <row r="4831" customHeight="true" spans="1:4">
      <c r="A4831"/>
      <c r="B4831" s="208"/>
      <c r="C4831" s="208"/>
      <c r="D4831" s="208"/>
    </row>
    <row r="4832" customHeight="true" spans="1:4">
      <c r="A4832"/>
      <c r="B4832" s="208"/>
      <c r="C4832" s="208"/>
      <c r="D4832" s="208"/>
    </row>
    <row r="4833" customHeight="true" spans="1:4">
      <c r="A4833"/>
      <c r="B4833" s="208"/>
      <c r="C4833" s="208"/>
      <c r="D4833" s="208"/>
    </row>
    <row r="4834" customHeight="true" spans="1:4">
      <c r="A4834"/>
      <c r="B4834" s="208"/>
      <c r="C4834" s="208"/>
      <c r="D4834" s="208"/>
    </row>
    <row r="4835" customHeight="true" spans="1:4">
      <c r="A4835"/>
      <c r="B4835" s="208"/>
      <c r="C4835" s="208"/>
      <c r="D4835" s="208"/>
    </row>
    <row r="4836" customHeight="true" spans="1:4">
      <c r="A4836"/>
      <c r="B4836" s="208"/>
      <c r="C4836" s="208"/>
      <c r="D4836" s="208"/>
    </row>
    <row r="4837" customHeight="true" spans="1:4">
      <c r="A4837"/>
      <c r="B4837" s="208"/>
      <c r="C4837" s="208"/>
      <c r="D4837" s="208"/>
    </row>
    <row r="4838" customHeight="true" spans="1:4">
      <c r="A4838"/>
      <c r="B4838" s="208"/>
      <c r="C4838" s="208"/>
      <c r="D4838" s="208"/>
    </row>
    <row r="4839" customHeight="true" spans="1:4">
      <c r="A4839"/>
      <c r="B4839" s="208"/>
      <c r="C4839" s="208"/>
      <c r="D4839" s="208"/>
    </row>
    <row r="4840" customHeight="true" spans="1:4">
      <c r="A4840"/>
      <c r="B4840" s="208"/>
      <c r="C4840" s="208"/>
      <c r="D4840" s="208"/>
    </row>
    <row r="4841" customHeight="true" spans="1:4">
      <c r="A4841"/>
      <c r="B4841" s="208"/>
      <c r="C4841" s="208"/>
      <c r="D4841" s="208"/>
    </row>
    <row r="4842" customHeight="true" spans="1:4">
      <c r="A4842"/>
      <c r="B4842" s="208"/>
      <c r="C4842" s="208"/>
      <c r="D4842" s="208"/>
    </row>
    <row r="4843" customHeight="true" spans="1:4">
      <c r="A4843"/>
      <c r="B4843" s="208"/>
      <c r="C4843" s="208"/>
      <c r="D4843" s="208"/>
    </row>
    <row r="4844" customHeight="true" spans="1:4">
      <c r="A4844"/>
      <c r="B4844" s="208"/>
      <c r="C4844" s="208"/>
      <c r="D4844" s="208"/>
    </row>
    <row r="4845" customHeight="true" spans="1:4">
      <c r="A4845"/>
      <c r="B4845" s="208"/>
      <c r="C4845" s="208"/>
      <c r="D4845" s="208"/>
    </row>
    <row r="4846" customHeight="true" spans="1:4">
      <c r="A4846"/>
      <c r="B4846" s="208"/>
      <c r="C4846" s="208"/>
      <c r="D4846" s="208"/>
    </row>
    <row r="4847" customHeight="true" spans="1:4">
      <c r="A4847"/>
      <c r="B4847" s="208"/>
      <c r="C4847" s="208"/>
      <c r="D4847" s="208"/>
    </row>
    <row r="4848" customHeight="true" spans="1:4">
      <c r="A4848"/>
      <c r="B4848" s="208"/>
      <c r="C4848" s="208"/>
      <c r="D4848" s="208"/>
    </row>
    <row r="4849" customHeight="true" spans="1:4">
      <c r="A4849"/>
      <c r="B4849" s="208"/>
      <c r="C4849" s="208"/>
      <c r="D4849" s="208"/>
    </row>
    <row r="4850" customHeight="true" spans="1:4">
      <c r="A4850"/>
      <c r="B4850" s="208"/>
      <c r="C4850" s="208"/>
      <c r="D4850" s="208"/>
    </row>
    <row r="4851" customHeight="true" spans="1:4">
      <c r="A4851"/>
      <c r="B4851" s="208"/>
      <c r="C4851" s="208"/>
      <c r="D4851" s="208"/>
    </row>
    <row r="4852" customHeight="true" spans="1:4">
      <c r="A4852"/>
      <c r="B4852" s="208"/>
      <c r="C4852" s="208"/>
      <c r="D4852" s="208"/>
    </row>
    <row r="4853" customHeight="true" spans="1:4">
      <c r="A4853"/>
      <c r="B4853" s="208"/>
      <c r="C4853" s="208"/>
      <c r="D4853" s="208"/>
    </row>
    <row r="4854" customHeight="true" spans="1:4">
      <c r="A4854"/>
      <c r="B4854" s="208"/>
      <c r="C4854" s="208"/>
      <c r="D4854" s="208"/>
    </row>
    <row r="4855" customHeight="true" spans="1:4">
      <c r="A4855"/>
      <c r="B4855" s="208"/>
      <c r="C4855" s="208"/>
      <c r="D4855" s="208"/>
    </row>
    <row r="4856" customHeight="true" spans="1:4">
      <c r="A4856"/>
      <c r="B4856" s="208"/>
      <c r="C4856" s="208"/>
      <c r="D4856" s="208"/>
    </row>
    <row r="4857" customHeight="true" spans="1:4">
      <c r="A4857"/>
      <c r="B4857" s="208"/>
      <c r="C4857" s="208"/>
      <c r="D4857" s="208"/>
    </row>
    <row r="4858" customHeight="true" spans="1:4">
      <c r="A4858"/>
      <c r="B4858" s="208"/>
      <c r="C4858" s="208"/>
      <c r="D4858" s="208"/>
    </row>
    <row r="4859" customHeight="true" spans="1:4">
      <c r="A4859"/>
      <c r="B4859" s="208"/>
      <c r="C4859" s="208"/>
      <c r="D4859" s="208"/>
    </row>
    <row r="4860" customHeight="true" spans="1:4">
      <c r="A4860"/>
      <c r="B4860" s="208"/>
      <c r="C4860" s="208"/>
      <c r="D4860" s="208"/>
    </row>
    <row r="4861" customHeight="true" spans="1:4">
      <c r="A4861"/>
      <c r="B4861" s="208"/>
      <c r="C4861" s="208"/>
      <c r="D4861" s="208"/>
    </row>
    <row r="4862" customHeight="true" spans="1:4">
      <c r="A4862"/>
      <c r="B4862" s="208"/>
      <c r="C4862" s="208"/>
      <c r="D4862" s="208"/>
    </row>
    <row r="4863" customHeight="true" spans="1:4">
      <c r="A4863"/>
      <c r="B4863" s="208"/>
      <c r="C4863" s="208"/>
      <c r="D4863" s="208"/>
    </row>
    <row r="4864" customHeight="true" spans="1:4">
      <c r="A4864"/>
      <c r="B4864" s="208"/>
      <c r="C4864" s="208"/>
      <c r="D4864" s="208"/>
    </row>
    <row r="4865" customHeight="true" spans="1:4">
      <c r="A4865"/>
      <c r="B4865" s="208"/>
      <c r="C4865" s="208"/>
      <c r="D4865" s="208"/>
    </row>
    <row r="4866" customHeight="true" spans="1:4">
      <c r="A4866"/>
      <c r="B4866" s="208"/>
      <c r="C4866" s="208"/>
      <c r="D4866" s="208"/>
    </row>
    <row r="4867" customHeight="true" spans="1:4">
      <c r="A4867"/>
      <c r="B4867" s="208"/>
      <c r="C4867" s="208"/>
      <c r="D4867" s="208"/>
    </row>
    <row r="4868" customHeight="true" spans="1:4">
      <c r="A4868"/>
      <c r="B4868" s="208"/>
      <c r="C4868" s="208"/>
      <c r="D4868" s="208"/>
    </row>
    <row r="4869" customHeight="true" spans="1:4">
      <c r="A4869"/>
      <c r="B4869" s="208"/>
      <c r="C4869" s="208"/>
      <c r="D4869" s="208"/>
    </row>
    <row r="4870" customHeight="true" spans="1:4">
      <c r="A4870"/>
      <c r="B4870" s="208"/>
      <c r="C4870" s="208"/>
      <c r="D4870" s="208"/>
    </row>
    <row r="4871" customHeight="true" spans="1:4">
      <c r="A4871"/>
      <c r="B4871" s="208"/>
      <c r="C4871" s="208"/>
      <c r="D4871" s="208"/>
    </row>
    <row r="4872" customHeight="true" spans="1:4">
      <c r="A4872"/>
      <c r="B4872" s="208"/>
      <c r="C4872" s="208"/>
      <c r="D4872" s="208"/>
    </row>
    <row r="4873" customHeight="true" spans="1:4">
      <c r="A4873"/>
      <c r="B4873" s="208"/>
      <c r="C4873" s="208"/>
      <c r="D4873" s="208"/>
    </row>
    <row r="4874" customHeight="true" spans="1:4">
      <c r="A4874"/>
      <c r="B4874" s="208"/>
      <c r="C4874" s="208"/>
      <c r="D4874" s="208"/>
    </row>
    <row r="4875" customHeight="true" spans="1:4">
      <c r="A4875"/>
      <c r="B4875" s="208"/>
      <c r="C4875" s="208"/>
      <c r="D4875" s="208"/>
    </row>
    <row r="4876" customHeight="true" spans="1:4">
      <c r="A4876"/>
      <c r="B4876" s="208"/>
      <c r="C4876" s="208"/>
      <c r="D4876" s="208"/>
    </row>
    <row r="4877" customHeight="true" spans="1:4">
      <c r="A4877"/>
      <c r="B4877" s="208"/>
      <c r="C4877" s="208"/>
      <c r="D4877" s="208"/>
    </row>
    <row r="4878" customHeight="true" spans="1:4">
      <c r="A4878"/>
      <c r="B4878" s="208"/>
      <c r="C4878" s="208"/>
      <c r="D4878" s="208"/>
    </row>
    <row r="4879" customHeight="true" spans="1:4">
      <c r="A4879"/>
      <c r="B4879" s="208"/>
      <c r="C4879" s="208"/>
      <c r="D4879" s="208"/>
    </row>
    <row r="4880" customHeight="true" spans="1:4">
      <c r="A4880"/>
      <c r="B4880" s="208"/>
      <c r="C4880" s="208"/>
      <c r="D4880" s="208"/>
    </row>
    <row r="4881" customHeight="true" spans="1:4">
      <c r="A4881"/>
      <c r="B4881" s="208"/>
      <c r="C4881" s="208"/>
      <c r="D4881" s="208"/>
    </row>
    <row r="4882" customHeight="true" spans="1:4">
      <c r="A4882"/>
      <c r="B4882" s="208"/>
      <c r="C4882" s="208"/>
      <c r="D4882" s="208"/>
    </row>
    <row r="4883" customHeight="true" spans="1:4">
      <c r="A4883"/>
      <c r="B4883" s="208"/>
      <c r="C4883" s="208"/>
      <c r="D4883" s="208"/>
    </row>
    <row r="4884" customHeight="true" spans="1:4">
      <c r="A4884"/>
      <c r="B4884" s="208"/>
      <c r="C4884" s="208"/>
      <c r="D4884" s="208"/>
    </row>
    <row r="4885" customHeight="true" spans="1:4">
      <c r="A4885"/>
      <c r="B4885" s="208"/>
      <c r="C4885" s="208"/>
      <c r="D4885" s="208"/>
    </row>
    <row r="4886" customHeight="true" spans="1:4">
      <c r="A4886"/>
      <c r="B4886" s="208"/>
      <c r="C4886" s="208"/>
      <c r="D4886" s="208"/>
    </row>
    <row r="4887" customHeight="true" spans="1:4">
      <c r="A4887"/>
      <c r="B4887" s="208"/>
      <c r="C4887" s="208"/>
      <c r="D4887" s="208"/>
    </row>
    <row r="4888" customHeight="true" spans="1:4">
      <c r="A4888"/>
      <c r="B4888" s="208"/>
      <c r="C4888" s="208"/>
      <c r="D4888" s="208"/>
    </row>
    <row r="4889" customHeight="true" spans="1:4">
      <c r="A4889"/>
      <c r="B4889" s="208"/>
      <c r="C4889" s="208"/>
      <c r="D4889" s="208"/>
    </row>
    <row r="4890" customHeight="true" spans="1:4">
      <c r="A4890"/>
      <c r="B4890" s="208"/>
      <c r="C4890" s="208"/>
      <c r="D4890" s="208"/>
    </row>
    <row r="4891" customHeight="true" spans="1:4">
      <c r="A4891"/>
      <c r="B4891" s="208"/>
      <c r="C4891" s="208"/>
      <c r="D4891" s="208"/>
    </row>
    <row r="4892" customHeight="true" spans="1:4">
      <c r="A4892"/>
      <c r="B4892" s="208"/>
      <c r="C4892" s="208"/>
      <c r="D4892" s="208"/>
    </row>
    <row r="4893" customHeight="true" spans="1:4">
      <c r="A4893"/>
      <c r="B4893" s="208"/>
      <c r="C4893" s="208"/>
      <c r="D4893" s="208"/>
    </row>
    <row r="4894" customHeight="true" spans="1:4">
      <c r="A4894"/>
      <c r="B4894" s="208"/>
      <c r="C4894" s="208"/>
      <c r="D4894" s="208"/>
    </row>
    <row r="4895" customHeight="true" spans="1:4">
      <c r="A4895"/>
      <c r="B4895" s="208"/>
      <c r="C4895" s="208"/>
      <c r="D4895" s="208"/>
    </row>
    <row r="4896" customHeight="true" spans="1:4">
      <c r="A4896"/>
      <c r="B4896" s="208"/>
      <c r="C4896" s="208"/>
      <c r="D4896" s="208"/>
    </row>
    <row r="4897" customHeight="true" spans="1:4">
      <c r="A4897"/>
      <c r="B4897" s="208"/>
      <c r="C4897" s="208"/>
      <c r="D4897" s="208"/>
    </row>
    <row r="4898" customHeight="true" spans="1:4">
      <c r="A4898"/>
      <c r="B4898" s="208"/>
      <c r="C4898" s="208"/>
      <c r="D4898" s="208"/>
    </row>
    <row r="4899" customHeight="true" spans="1:4">
      <c r="A4899"/>
      <c r="B4899" s="208"/>
      <c r="C4899" s="208"/>
      <c r="D4899" s="208"/>
    </row>
    <row r="4900" customHeight="true" spans="1:4">
      <c r="A4900"/>
      <c r="B4900" s="208"/>
      <c r="C4900" s="208"/>
      <c r="D4900" s="208"/>
    </row>
    <row r="4901" customHeight="true" spans="1:4">
      <c r="A4901"/>
      <c r="B4901" s="208"/>
      <c r="C4901" s="208"/>
      <c r="D4901" s="208"/>
    </row>
    <row r="4902" customHeight="true" spans="1:4">
      <c r="A4902"/>
      <c r="B4902" s="208"/>
      <c r="C4902" s="208"/>
      <c r="D4902" s="208"/>
    </row>
    <row r="4903" customHeight="true" spans="1:4">
      <c r="A4903"/>
      <c r="B4903" s="208"/>
      <c r="C4903" s="208"/>
      <c r="D4903" s="208"/>
    </row>
    <row r="4904" customHeight="true" spans="1:4">
      <c r="A4904"/>
      <c r="B4904" s="208"/>
      <c r="C4904" s="208"/>
      <c r="D4904" s="208"/>
    </row>
    <row r="4905" customHeight="true" spans="1:4">
      <c r="A4905"/>
      <c r="B4905" s="208"/>
      <c r="C4905" s="208"/>
      <c r="D4905" s="208"/>
    </row>
    <row r="4906" customHeight="true" spans="1:4">
      <c r="A4906"/>
      <c r="B4906" s="208"/>
      <c r="C4906" s="208"/>
      <c r="D4906" s="208"/>
    </row>
    <row r="4907" customHeight="true" spans="1:4">
      <c r="A4907"/>
      <c r="B4907" s="208"/>
      <c r="C4907" s="208"/>
      <c r="D4907" s="208"/>
    </row>
    <row r="4908" customHeight="true" spans="1:4">
      <c r="A4908"/>
      <c r="B4908" s="208"/>
      <c r="C4908" s="208"/>
      <c r="D4908" s="208"/>
    </row>
    <row r="4909" customHeight="true" spans="1:4">
      <c r="A4909"/>
      <c r="B4909" s="208"/>
      <c r="C4909" s="208"/>
      <c r="D4909" s="208"/>
    </row>
    <row r="4910" customHeight="true" spans="1:4">
      <c r="A4910"/>
      <c r="B4910" s="208"/>
      <c r="C4910" s="208"/>
      <c r="D4910" s="208"/>
    </row>
    <row r="4911" customHeight="true" spans="1:4">
      <c r="A4911"/>
      <c r="B4911" s="208"/>
      <c r="C4911" s="208"/>
      <c r="D4911" s="208"/>
    </row>
    <row r="4912" customHeight="true" spans="1:4">
      <c r="A4912"/>
      <c r="B4912" s="208"/>
      <c r="C4912" s="208"/>
      <c r="D4912" s="208"/>
    </row>
    <row r="4913" customHeight="true" spans="1:4">
      <c r="A4913"/>
      <c r="B4913" s="208"/>
      <c r="C4913" s="208"/>
      <c r="D4913" s="208"/>
    </row>
    <row r="4914" customHeight="true" spans="1:4">
      <c r="A4914"/>
      <c r="B4914" s="208"/>
      <c r="C4914" s="208"/>
      <c r="D4914" s="208"/>
    </row>
    <row r="4915" customHeight="true" spans="1:4">
      <c r="A4915"/>
      <c r="B4915" s="208"/>
      <c r="C4915" s="208"/>
      <c r="D4915" s="208"/>
    </row>
    <row r="4916" customHeight="true" spans="1:4">
      <c r="A4916"/>
      <c r="B4916" s="208"/>
      <c r="C4916" s="208"/>
      <c r="D4916" s="208"/>
    </row>
    <row r="4917" customHeight="true" spans="1:4">
      <c r="A4917"/>
      <c r="B4917" s="208"/>
      <c r="C4917" s="208"/>
      <c r="D4917" s="208"/>
    </row>
    <row r="4918" customHeight="true" spans="1:4">
      <c r="A4918"/>
      <c r="B4918" s="208"/>
      <c r="C4918" s="208"/>
      <c r="D4918" s="208"/>
    </row>
    <row r="4919" customHeight="true" spans="1:4">
      <c r="A4919"/>
      <c r="B4919" s="208"/>
      <c r="C4919" s="208"/>
      <c r="D4919" s="208"/>
    </row>
    <row r="4920" customHeight="true" spans="1:4">
      <c r="A4920"/>
      <c r="B4920" s="208"/>
      <c r="C4920" s="208"/>
      <c r="D4920" s="208"/>
    </row>
    <row r="4921" customHeight="true" spans="1:4">
      <c r="A4921"/>
      <c r="B4921" s="208"/>
      <c r="C4921" s="208"/>
      <c r="D4921" s="208"/>
    </row>
    <row r="4922" customHeight="true" spans="1:4">
      <c r="A4922"/>
      <c r="B4922" s="208"/>
      <c r="C4922" s="208"/>
      <c r="D4922" s="208"/>
    </row>
    <row r="4923" customHeight="true" spans="1:4">
      <c r="A4923"/>
      <c r="B4923" s="208"/>
      <c r="C4923" s="208"/>
      <c r="D4923" s="208"/>
    </row>
    <row r="4924" customHeight="true" spans="1:4">
      <c r="A4924"/>
      <c r="B4924" s="208"/>
      <c r="C4924" s="208"/>
      <c r="D4924" s="208"/>
    </row>
    <row r="4925" customHeight="true" spans="1:4">
      <c r="A4925"/>
      <c r="B4925" s="208"/>
      <c r="C4925" s="208"/>
      <c r="D4925" s="208"/>
    </row>
    <row r="4926" customHeight="true" spans="1:4">
      <c r="A4926"/>
      <c r="B4926" s="208"/>
      <c r="C4926" s="208"/>
      <c r="D4926" s="208"/>
    </row>
    <row r="4927" customHeight="true" spans="1:4">
      <c r="A4927"/>
      <c r="B4927" s="208"/>
      <c r="C4927" s="208"/>
      <c r="D4927" s="208"/>
    </row>
    <row r="4928" customHeight="true" spans="1:4">
      <c r="A4928"/>
      <c r="B4928" s="208"/>
      <c r="C4928" s="208"/>
      <c r="D4928" s="208"/>
    </row>
    <row r="4929" customHeight="true" spans="1:4">
      <c r="A4929"/>
      <c r="B4929" s="208"/>
      <c r="C4929" s="208"/>
      <c r="D4929" s="208"/>
    </row>
    <row r="4930" customHeight="true" spans="1:4">
      <c r="A4930"/>
      <c r="B4930" s="208"/>
      <c r="C4930" s="208"/>
      <c r="D4930" s="208"/>
    </row>
    <row r="4931" customHeight="true" spans="1:4">
      <c r="A4931"/>
      <c r="B4931" s="208"/>
      <c r="C4931" s="208"/>
      <c r="D4931" s="208"/>
    </row>
    <row r="4932" customHeight="true" spans="1:4">
      <c r="A4932"/>
      <c r="B4932" s="208"/>
      <c r="C4932" s="208"/>
      <c r="D4932" s="208"/>
    </row>
    <row r="4933" customHeight="true" spans="1:4">
      <c r="A4933"/>
      <c r="B4933" s="208"/>
      <c r="C4933" s="208"/>
      <c r="D4933" s="208"/>
    </row>
    <row r="4934" customHeight="true" spans="1:4">
      <c r="A4934"/>
      <c r="B4934" s="208"/>
      <c r="C4934" s="208"/>
      <c r="D4934" s="208"/>
    </row>
    <row r="4935" customHeight="true" spans="1:4">
      <c r="A4935"/>
      <c r="B4935" s="208"/>
      <c r="C4935" s="208"/>
      <c r="D4935" s="208"/>
    </row>
    <row r="4936" customHeight="true" spans="1:4">
      <c r="A4936"/>
      <c r="B4936" s="208"/>
      <c r="C4936" s="208"/>
      <c r="D4936" s="208"/>
    </row>
    <row r="4937" customHeight="true" spans="1:4">
      <c r="A4937"/>
      <c r="B4937" s="208"/>
      <c r="C4937" s="208"/>
      <c r="D4937" s="208"/>
    </row>
    <row r="4938" customHeight="true" spans="1:4">
      <c r="A4938"/>
      <c r="B4938" s="208"/>
      <c r="C4938" s="208"/>
      <c r="D4938" s="208"/>
    </row>
    <row r="4939" customHeight="true" spans="1:4">
      <c r="A4939"/>
      <c r="B4939" s="208"/>
      <c r="C4939" s="208"/>
      <c r="D4939" s="208"/>
    </row>
    <row r="4940" customHeight="true" spans="1:4">
      <c r="A4940"/>
      <c r="B4940" s="208"/>
      <c r="C4940" s="208"/>
      <c r="D4940" s="208"/>
    </row>
    <row r="4941" customHeight="true" spans="1:4">
      <c r="A4941"/>
      <c r="B4941" s="208"/>
      <c r="C4941" s="208"/>
      <c r="D4941" s="208"/>
    </row>
    <row r="4942" customHeight="true" spans="1:4">
      <c r="A4942"/>
      <c r="B4942" s="208"/>
      <c r="C4942" s="208"/>
      <c r="D4942" s="208"/>
    </row>
    <row r="4943" customHeight="true" spans="1:4">
      <c r="A4943"/>
      <c r="B4943" s="208"/>
      <c r="C4943" s="208"/>
      <c r="D4943" s="208"/>
    </row>
    <row r="4944" customHeight="true" spans="1:4">
      <c r="A4944"/>
      <c r="B4944" s="208"/>
      <c r="C4944" s="208"/>
      <c r="D4944" s="208"/>
    </row>
    <row r="4945" customHeight="true" spans="1:4">
      <c r="A4945"/>
      <c r="B4945" s="208"/>
      <c r="C4945" s="208"/>
      <c r="D4945" s="208"/>
    </row>
    <row r="4946" customHeight="true" spans="1:4">
      <c r="A4946"/>
      <c r="B4946" s="208"/>
      <c r="C4946" s="208"/>
      <c r="D4946" s="208"/>
    </row>
    <row r="4947" customHeight="true" spans="1:4">
      <c r="A4947"/>
      <c r="B4947" s="208"/>
      <c r="C4947" s="208"/>
      <c r="D4947" s="208"/>
    </row>
    <row r="4948" customHeight="true" spans="1:4">
      <c r="A4948"/>
      <c r="B4948" s="208"/>
      <c r="C4948" s="208"/>
      <c r="D4948" s="208"/>
    </row>
    <row r="4949" customHeight="true" spans="1:4">
      <c r="A4949"/>
      <c r="B4949" s="208"/>
      <c r="C4949" s="208"/>
      <c r="D4949" s="208"/>
    </row>
    <row r="4950" customHeight="true" spans="1:4">
      <c r="A4950"/>
      <c r="B4950" s="208"/>
      <c r="C4950" s="208"/>
      <c r="D4950" s="208"/>
    </row>
    <row r="4951" customHeight="true" spans="1:4">
      <c r="A4951"/>
      <c r="B4951" s="208"/>
      <c r="C4951" s="208"/>
      <c r="D4951" s="208"/>
    </row>
    <row r="4952" customHeight="true" spans="1:4">
      <c r="A4952"/>
      <c r="B4952" s="208"/>
      <c r="C4952" s="208"/>
      <c r="D4952" s="208"/>
    </row>
    <row r="4953" customHeight="true" spans="1:4">
      <c r="A4953"/>
      <c r="B4953" s="208"/>
      <c r="C4953" s="208"/>
      <c r="D4953" s="208"/>
    </row>
    <row r="4954" customHeight="true" spans="1:4">
      <c r="A4954"/>
      <c r="B4954" s="208"/>
      <c r="C4954" s="208"/>
      <c r="D4954" s="208"/>
    </row>
    <row r="4955" customHeight="true" spans="1:4">
      <c r="A4955"/>
      <c r="B4955" s="208"/>
      <c r="C4955" s="208"/>
      <c r="D4955" s="208"/>
    </row>
    <row r="4956" customHeight="true" spans="1:4">
      <c r="A4956"/>
      <c r="B4956" s="208"/>
      <c r="C4956" s="208"/>
      <c r="D4956" s="208"/>
    </row>
    <row r="4957" customHeight="true" spans="1:4">
      <c r="A4957"/>
      <c r="B4957" s="208"/>
      <c r="C4957" s="208"/>
      <c r="D4957" s="208"/>
    </row>
    <row r="4958" customHeight="true" spans="1:4">
      <c r="A4958"/>
      <c r="B4958" s="208"/>
      <c r="C4958" s="208"/>
      <c r="D4958" s="208"/>
    </row>
    <row r="4959" customHeight="true" spans="1:4">
      <c r="A4959"/>
      <c r="B4959" s="208"/>
      <c r="C4959" s="208"/>
      <c r="D4959" s="208"/>
    </row>
    <row r="4960" customHeight="true" spans="1:4">
      <c r="A4960"/>
      <c r="B4960" s="208"/>
      <c r="C4960" s="208"/>
      <c r="D4960" s="208"/>
    </row>
    <row r="4961" customHeight="true" spans="1:4">
      <c r="A4961"/>
      <c r="B4961" s="208"/>
      <c r="C4961" s="208"/>
      <c r="D4961" s="208"/>
    </row>
    <row r="4962" customHeight="true" spans="1:4">
      <c r="A4962"/>
      <c r="B4962" s="208"/>
      <c r="C4962" s="208"/>
      <c r="D4962" s="208"/>
    </row>
    <row r="4963" customHeight="true" spans="1:4">
      <c r="A4963"/>
      <c r="B4963" s="208"/>
      <c r="C4963" s="208"/>
      <c r="D4963" s="208"/>
    </row>
    <row r="4964" customHeight="true" spans="1:4">
      <c r="A4964"/>
      <c r="B4964" s="208"/>
      <c r="C4964" s="208"/>
      <c r="D4964" s="208"/>
    </row>
    <row r="4965" customHeight="true" spans="1:4">
      <c r="A4965"/>
      <c r="B4965" s="208"/>
      <c r="C4965" s="208"/>
      <c r="D4965" s="208"/>
    </row>
    <row r="4966" customHeight="true" spans="1:4">
      <c r="A4966"/>
      <c r="B4966" s="208"/>
      <c r="C4966" s="208"/>
      <c r="D4966" s="208"/>
    </row>
    <row r="4967" customHeight="true" spans="1:4">
      <c r="A4967"/>
      <c r="B4967" s="208"/>
      <c r="C4967" s="208"/>
      <c r="D4967" s="208"/>
    </row>
    <row r="4968" customHeight="true" spans="1:4">
      <c r="A4968"/>
      <c r="B4968" s="208"/>
      <c r="C4968" s="208"/>
      <c r="D4968" s="208"/>
    </row>
    <row r="4969" customHeight="true" spans="1:4">
      <c r="A4969"/>
      <c r="B4969" s="208"/>
      <c r="C4969" s="208"/>
      <c r="D4969" s="208"/>
    </row>
    <row r="4970" customHeight="true" spans="1:4">
      <c r="A4970"/>
      <c r="B4970" s="208"/>
      <c r="C4970" s="208"/>
      <c r="D4970" s="208"/>
    </row>
    <row r="4971" customHeight="true" spans="1:4">
      <c r="A4971"/>
      <c r="B4971" s="208"/>
      <c r="C4971" s="208"/>
      <c r="D4971" s="208"/>
    </row>
    <row r="4972" customHeight="true" spans="1:4">
      <c r="A4972"/>
      <c r="B4972" s="208"/>
      <c r="C4972" s="208"/>
      <c r="D4972" s="208"/>
    </row>
    <row r="4973" customHeight="true" spans="1:4">
      <c r="A4973"/>
      <c r="B4973" s="208"/>
      <c r="C4973" s="208"/>
      <c r="D4973" s="208"/>
    </row>
    <row r="4974" customHeight="true" spans="1:4">
      <c r="A4974"/>
      <c r="B4974" s="208"/>
      <c r="C4974" s="208"/>
      <c r="D4974" s="208"/>
    </row>
    <row r="4975" customHeight="true" spans="1:4">
      <c r="A4975"/>
      <c r="B4975" s="208"/>
      <c r="C4975" s="208"/>
      <c r="D4975" s="208"/>
    </row>
    <row r="4976" customHeight="true" spans="1:4">
      <c r="A4976"/>
      <c r="B4976" s="208"/>
      <c r="C4976" s="208"/>
      <c r="D4976" s="208"/>
    </row>
    <row r="4977" customHeight="true" spans="1:4">
      <c r="A4977"/>
      <c r="B4977" s="208"/>
      <c r="C4977" s="208"/>
      <c r="D4977" s="208"/>
    </row>
    <row r="4978" customHeight="true" spans="1:4">
      <c r="A4978"/>
      <c r="B4978" s="208"/>
      <c r="C4978" s="208"/>
      <c r="D4978" s="208"/>
    </row>
    <row r="4979" customHeight="true" spans="1:4">
      <c r="A4979"/>
      <c r="B4979" s="208"/>
      <c r="C4979" s="208"/>
      <c r="D4979" s="208"/>
    </row>
    <row r="4980" customHeight="true" spans="1:4">
      <c r="A4980"/>
      <c r="B4980" s="208"/>
      <c r="C4980" s="208"/>
      <c r="D4980" s="208"/>
    </row>
    <row r="4981" customHeight="true" spans="1:4">
      <c r="A4981"/>
      <c r="B4981" s="208"/>
      <c r="C4981" s="208"/>
      <c r="D4981" s="208"/>
    </row>
    <row r="4982" customHeight="true" spans="1:4">
      <c r="A4982"/>
      <c r="B4982" s="208"/>
      <c r="C4982" s="208"/>
      <c r="D4982" s="208"/>
    </row>
    <row r="4983" customHeight="true" spans="1:4">
      <c r="A4983"/>
      <c r="B4983" s="208"/>
      <c r="C4983" s="208"/>
      <c r="D4983" s="208"/>
    </row>
    <row r="4984" customHeight="true" spans="1:4">
      <c r="A4984"/>
      <c r="B4984" s="208"/>
      <c r="C4984" s="208"/>
      <c r="D4984" s="208"/>
    </row>
    <row r="4985" customHeight="true" spans="1:4">
      <c r="A4985"/>
      <c r="B4985" s="208"/>
      <c r="C4985" s="208"/>
      <c r="D4985" s="208"/>
    </row>
    <row r="4986" customHeight="true" spans="1:4">
      <c r="A4986"/>
      <c r="B4986" s="208"/>
      <c r="C4986" s="208"/>
      <c r="D4986" s="208"/>
    </row>
    <row r="4987" customHeight="true" spans="1:4">
      <c r="A4987"/>
      <c r="B4987" s="208"/>
      <c r="C4987" s="208"/>
      <c r="D4987" s="208"/>
    </row>
    <row r="4988" customHeight="true" spans="1:4">
      <c r="A4988"/>
      <c r="B4988" s="208"/>
      <c r="C4988" s="208"/>
      <c r="D4988" s="208"/>
    </row>
    <row r="4989" customHeight="true" spans="1:4">
      <c r="A4989"/>
      <c r="B4989" s="208"/>
      <c r="C4989" s="208"/>
      <c r="D4989" s="208"/>
    </row>
    <row r="4990" customHeight="true" spans="1:4">
      <c r="A4990"/>
      <c r="B4990" s="208"/>
      <c r="C4990" s="208"/>
      <c r="D4990" s="208"/>
    </row>
    <row r="4991" customHeight="true" spans="1:4">
      <c r="A4991"/>
      <c r="B4991" s="208"/>
      <c r="C4991" s="208"/>
      <c r="D4991" s="208"/>
    </row>
    <row r="4992" customHeight="true" spans="1:4">
      <c r="A4992"/>
      <c r="B4992" s="208"/>
      <c r="C4992" s="208"/>
      <c r="D4992" s="208"/>
    </row>
    <row r="4993" customHeight="true" spans="1:4">
      <c r="A4993"/>
      <c r="B4993" s="208"/>
      <c r="C4993" s="208"/>
      <c r="D4993" s="208"/>
    </row>
    <row r="4994" customHeight="true" spans="1:4">
      <c r="A4994"/>
      <c r="B4994" s="208"/>
      <c r="C4994" s="208"/>
      <c r="D4994" s="208"/>
    </row>
    <row r="4995" customHeight="true" spans="1:4">
      <c r="A4995"/>
      <c r="B4995" s="208"/>
      <c r="C4995" s="208"/>
      <c r="D4995" s="208"/>
    </row>
    <row r="4996" customHeight="true" spans="1:4">
      <c r="A4996"/>
      <c r="B4996" s="208"/>
      <c r="C4996" s="208"/>
      <c r="D4996" s="208"/>
    </row>
    <row r="4997" customHeight="true" spans="1:4">
      <c r="A4997"/>
      <c r="B4997" s="208"/>
      <c r="C4997" s="208"/>
      <c r="D4997" s="208"/>
    </row>
    <row r="4998" customHeight="true" spans="1:4">
      <c r="A4998"/>
      <c r="B4998" s="208"/>
      <c r="C4998" s="208"/>
      <c r="D4998" s="208"/>
    </row>
    <row r="4999" customHeight="true" spans="1:4">
      <c r="A4999"/>
      <c r="B4999" s="208"/>
      <c r="C4999" s="208"/>
      <c r="D4999" s="208"/>
    </row>
    <row r="5000" customHeight="true" spans="1:4">
      <c r="A5000"/>
      <c r="B5000" s="208"/>
      <c r="C5000" s="208"/>
      <c r="D5000" s="208"/>
    </row>
    <row r="5001" customHeight="true" spans="1:4">
      <c r="A5001"/>
      <c r="B5001" s="208"/>
      <c r="C5001" s="208"/>
      <c r="D5001" s="208"/>
    </row>
    <row r="5002" customHeight="true" spans="1:4">
      <c r="A5002"/>
      <c r="B5002" s="208"/>
      <c r="C5002" s="208"/>
      <c r="D5002" s="208"/>
    </row>
    <row r="5003" customHeight="true" spans="1:4">
      <c r="A5003"/>
      <c r="B5003" s="208"/>
      <c r="C5003" s="208"/>
      <c r="D5003" s="208"/>
    </row>
    <row r="5004" customHeight="true" spans="1:4">
      <c r="A5004"/>
      <c r="B5004" s="208"/>
      <c r="C5004" s="208"/>
      <c r="D5004" s="208"/>
    </row>
    <row r="5005" customHeight="true" spans="1:4">
      <c r="A5005"/>
      <c r="B5005" s="208"/>
      <c r="C5005" s="208"/>
      <c r="D5005" s="208"/>
    </row>
    <row r="5006" customHeight="true" spans="1:4">
      <c r="A5006"/>
      <c r="B5006" s="208"/>
      <c r="C5006" s="208"/>
      <c r="D5006" s="208"/>
    </row>
    <row r="5007" customHeight="true" spans="1:4">
      <c r="A5007"/>
      <c r="B5007" s="208"/>
      <c r="C5007" s="208"/>
      <c r="D5007" s="208"/>
    </row>
    <row r="5008" customHeight="true" spans="1:4">
      <c r="A5008"/>
      <c r="B5008" s="208"/>
      <c r="C5008" s="208"/>
      <c r="D5008" s="208"/>
    </row>
    <row r="5009" customHeight="true" spans="1:4">
      <c r="A5009"/>
      <c r="B5009" s="208"/>
      <c r="C5009" s="208"/>
      <c r="D5009" s="208"/>
    </row>
    <row r="5010" customHeight="true" spans="1:4">
      <c r="A5010"/>
      <c r="B5010" s="208"/>
      <c r="C5010" s="208"/>
      <c r="D5010" s="208"/>
    </row>
    <row r="5011" customHeight="true" spans="1:4">
      <c r="A5011"/>
      <c r="B5011" s="208"/>
      <c r="C5011" s="208"/>
      <c r="D5011" s="208"/>
    </row>
    <row r="5012" customHeight="true" spans="1:4">
      <c r="A5012"/>
      <c r="B5012" s="208"/>
      <c r="C5012" s="208"/>
      <c r="D5012" s="208"/>
    </row>
    <row r="5013" customHeight="true" spans="1:4">
      <c r="A5013"/>
      <c r="B5013" s="208"/>
      <c r="C5013" s="208"/>
      <c r="D5013" s="208"/>
    </row>
    <row r="5014" customHeight="true" spans="1:4">
      <c r="A5014"/>
      <c r="B5014" s="208"/>
      <c r="C5014" s="208"/>
      <c r="D5014" s="208"/>
    </row>
    <row r="5015" customHeight="true" spans="1:4">
      <c r="A5015"/>
      <c r="B5015" s="208"/>
      <c r="C5015" s="208"/>
      <c r="D5015" s="208"/>
    </row>
    <row r="5016" customHeight="true" spans="1:4">
      <c r="A5016"/>
      <c r="B5016" s="208"/>
      <c r="C5016" s="208"/>
      <c r="D5016" s="208"/>
    </row>
    <row r="5017" customHeight="true" spans="1:4">
      <c r="A5017"/>
      <c r="B5017" s="208"/>
      <c r="C5017" s="208"/>
      <c r="D5017" s="208"/>
    </row>
    <row r="5018" customHeight="true" spans="1:4">
      <c r="A5018"/>
      <c r="B5018" s="208"/>
      <c r="C5018" s="208"/>
      <c r="D5018" s="208"/>
    </row>
    <row r="5019" customHeight="true" spans="1:4">
      <c r="A5019"/>
      <c r="B5019" s="208"/>
      <c r="C5019" s="208"/>
      <c r="D5019" s="208"/>
    </row>
    <row r="5020" customHeight="true" spans="1:4">
      <c r="A5020"/>
      <c r="B5020" s="208"/>
      <c r="C5020" s="208"/>
      <c r="D5020" s="208"/>
    </row>
    <row r="5021" customHeight="true" spans="1:4">
      <c r="A5021"/>
      <c r="B5021" s="208"/>
      <c r="C5021" s="208"/>
      <c r="D5021" s="208"/>
    </row>
    <row r="5022" customHeight="true" spans="1:4">
      <c r="A5022"/>
      <c r="B5022" s="208"/>
      <c r="C5022" s="208"/>
      <c r="D5022" s="208"/>
    </row>
    <row r="5023" customHeight="true" spans="1:4">
      <c r="A5023"/>
      <c r="B5023" s="208"/>
      <c r="C5023" s="208"/>
      <c r="D5023" s="208"/>
    </row>
    <row r="5024" customHeight="true" spans="1:4">
      <c r="A5024"/>
      <c r="B5024" s="208"/>
      <c r="C5024" s="208"/>
      <c r="D5024" s="208"/>
    </row>
    <row r="5025" customHeight="true" spans="1:4">
      <c r="A5025"/>
      <c r="B5025" s="208"/>
      <c r="C5025" s="208"/>
      <c r="D5025" s="208"/>
    </row>
    <row r="5026" customHeight="true" spans="1:4">
      <c r="A5026"/>
      <c r="B5026" s="208"/>
      <c r="C5026" s="208"/>
      <c r="D5026" s="208"/>
    </row>
    <row r="5027" customHeight="true" spans="1:4">
      <c r="A5027"/>
      <c r="B5027" s="208"/>
      <c r="C5027" s="208"/>
      <c r="D5027" s="208"/>
    </row>
    <row r="5028" customHeight="true" spans="1:4">
      <c r="A5028"/>
      <c r="B5028" s="208"/>
      <c r="C5028" s="208"/>
      <c r="D5028" s="208"/>
    </row>
    <row r="5029" customHeight="true" spans="1:4">
      <c r="A5029"/>
      <c r="B5029" s="208"/>
      <c r="C5029" s="208"/>
      <c r="D5029" s="208"/>
    </row>
    <row r="5030" customHeight="true" spans="1:4">
      <c r="A5030"/>
      <c r="B5030" s="208"/>
      <c r="C5030" s="208"/>
      <c r="D5030" s="208"/>
    </row>
    <row r="5031" customHeight="true" spans="1:4">
      <c r="A5031"/>
      <c r="B5031" s="208"/>
      <c r="C5031" s="208"/>
      <c r="D5031" s="208"/>
    </row>
    <row r="5032" customHeight="true" spans="1:4">
      <c r="A5032"/>
      <c r="B5032" s="208"/>
      <c r="C5032" s="208"/>
      <c r="D5032" s="208"/>
    </row>
    <row r="5033" customHeight="true" spans="1:4">
      <c r="A5033"/>
      <c r="B5033" s="208"/>
      <c r="C5033" s="208"/>
      <c r="D5033" s="208"/>
    </row>
    <row r="5034" customHeight="true" spans="1:4">
      <c r="A5034"/>
      <c r="B5034" s="208"/>
      <c r="C5034" s="208"/>
      <c r="D5034" s="208"/>
    </row>
    <row r="5035" customHeight="true" spans="1:4">
      <c r="A5035"/>
      <c r="B5035" s="208"/>
      <c r="C5035" s="208"/>
      <c r="D5035" s="208"/>
    </row>
    <row r="5036" customHeight="true" spans="1:4">
      <c r="A5036"/>
      <c r="B5036" s="208"/>
      <c r="C5036" s="208"/>
      <c r="D5036" s="208"/>
    </row>
    <row r="5037" customHeight="true" spans="1:4">
      <c r="A5037"/>
      <c r="B5037" s="208"/>
      <c r="C5037" s="208"/>
      <c r="D5037" s="208"/>
    </row>
    <row r="5038" customHeight="true" spans="1:4">
      <c r="A5038"/>
      <c r="B5038" s="208"/>
      <c r="C5038" s="208"/>
      <c r="D5038" s="208"/>
    </row>
    <row r="5039" customHeight="true" spans="1:4">
      <c r="A5039"/>
      <c r="B5039" s="208"/>
      <c r="C5039" s="208"/>
      <c r="D5039" s="208"/>
    </row>
    <row r="5040" customHeight="true" spans="1:4">
      <c r="A5040"/>
      <c r="B5040" s="208"/>
      <c r="C5040" s="208"/>
      <c r="D5040" s="208"/>
    </row>
    <row r="5041" customHeight="true" spans="1:4">
      <c r="A5041"/>
      <c r="B5041" s="208"/>
      <c r="C5041" s="208"/>
      <c r="D5041" s="208"/>
    </row>
    <row r="5042" customHeight="true" spans="1:4">
      <c r="A5042"/>
      <c r="B5042" s="208"/>
      <c r="C5042" s="208"/>
      <c r="D5042" s="208"/>
    </row>
    <row r="5043" customHeight="true" spans="1:4">
      <c r="A5043"/>
      <c r="B5043" s="208"/>
      <c r="C5043" s="208"/>
      <c r="D5043" s="208"/>
    </row>
    <row r="5044" customHeight="true" spans="1:4">
      <c r="A5044"/>
      <c r="B5044" s="208"/>
      <c r="C5044" s="208"/>
      <c r="D5044" s="208"/>
    </row>
    <row r="5045" customHeight="true" spans="1:4">
      <c r="A5045"/>
      <c r="B5045" s="208"/>
      <c r="C5045" s="208"/>
      <c r="D5045" s="208"/>
    </row>
    <row r="5046" customHeight="true" spans="1:4">
      <c r="A5046"/>
      <c r="B5046" s="208"/>
      <c r="C5046" s="208"/>
      <c r="D5046" s="208"/>
    </row>
    <row r="5047" customHeight="true" spans="1:4">
      <c r="A5047"/>
      <c r="B5047" s="208"/>
      <c r="C5047" s="208"/>
      <c r="D5047" s="208"/>
    </row>
    <row r="5048" customHeight="true" spans="1:4">
      <c r="A5048"/>
      <c r="B5048" s="208"/>
      <c r="C5048" s="208"/>
      <c r="D5048" s="208"/>
    </row>
    <row r="5049" customHeight="true" spans="1:4">
      <c r="A5049"/>
      <c r="B5049" s="208"/>
      <c r="C5049" s="208"/>
      <c r="D5049" s="208"/>
    </row>
    <row r="5050" customHeight="true" spans="1:4">
      <c r="A5050"/>
      <c r="B5050" s="208"/>
      <c r="C5050" s="208"/>
      <c r="D5050" s="208"/>
    </row>
    <row r="5051" customHeight="true" spans="1:4">
      <c r="A5051"/>
      <c r="B5051" s="208"/>
      <c r="C5051" s="208"/>
      <c r="D5051" s="208"/>
    </row>
    <row r="5052" customHeight="true" spans="1:4">
      <c r="A5052"/>
      <c r="B5052" s="208"/>
      <c r="C5052" s="208"/>
      <c r="D5052" s="208"/>
    </row>
    <row r="5053" customHeight="true" spans="1:4">
      <c r="A5053"/>
      <c r="B5053" s="208"/>
      <c r="C5053" s="208"/>
      <c r="D5053" s="208"/>
    </row>
    <row r="5054" customHeight="true" spans="1:4">
      <c r="A5054"/>
      <c r="B5054" s="208"/>
      <c r="C5054" s="208"/>
      <c r="D5054" s="208"/>
    </row>
    <row r="5055" customHeight="true" spans="1:4">
      <c r="A5055"/>
      <c r="B5055" s="208"/>
      <c r="C5055" s="208"/>
      <c r="D5055" s="208"/>
    </row>
    <row r="5056" customHeight="true" spans="1:4">
      <c r="A5056"/>
      <c r="B5056" s="208"/>
      <c r="C5056" s="208"/>
      <c r="D5056" s="208"/>
    </row>
    <row r="5057" customHeight="true" spans="1:4">
      <c r="A5057"/>
      <c r="B5057" s="208"/>
      <c r="C5057" s="208"/>
      <c r="D5057" s="208"/>
    </row>
    <row r="5058" customHeight="true" spans="1:4">
      <c r="A5058"/>
      <c r="B5058" s="208"/>
      <c r="C5058" s="208"/>
      <c r="D5058" s="208"/>
    </row>
    <row r="5059" customHeight="true" spans="1:4">
      <c r="A5059"/>
      <c r="B5059" s="208"/>
      <c r="C5059" s="208"/>
      <c r="D5059" s="208"/>
    </row>
    <row r="5060" customHeight="true" spans="1:4">
      <c r="A5060"/>
      <c r="B5060" s="208"/>
      <c r="C5060" s="208"/>
      <c r="D5060" s="208"/>
    </row>
    <row r="5061" customHeight="true" spans="1:4">
      <c r="A5061"/>
      <c r="B5061" s="208"/>
      <c r="C5061" s="208"/>
      <c r="D5061" s="208"/>
    </row>
    <row r="5062" customHeight="true" spans="1:4">
      <c r="A5062"/>
      <c r="B5062" s="208"/>
      <c r="C5062" s="208"/>
      <c r="D5062" s="208"/>
    </row>
    <row r="5063" customHeight="true" spans="1:4">
      <c r="A5063"/>
      <c r="B5063" s="208"/>
      <c r="C5063" s="208"/>
      <c r="D5063" s="208"/>
    </row>
    <row r="5064" customHeight="true" spans="1:4">
      <c r="A5064"/>
      <c r="B5064" s="208"/>
      <c r="C5064" s="208"/>
      <c r="D5064" s="208"/>
    </row>
    <row r="5065" customHeight="true" spans="1:4">
      <c r="A5065"/>
      <c r="B5065" s="208"/>
      <c r="C5065" s="208"/>
      <c r="D5065" s="208"/>
    </row>
    <row r="5066" customHeight="true" spans="1:4">
      <c r="A5066"/>
      <c r="B5066" s="208"/>
      <c r="C5066" s="208"/>
      <c r="D5066" s="208"/>
    </row>
    <row r="5067" customHeight="true" spans="1:4">
      <c r="A5067"/>
      <c r="B5067" s="208"/>
      <c r="C5067" s="208"/>
      <c r="D5067" s="208"/>
    </row>
    <row r="5068" customHeight="true" spans="1:4">
      <c r="A5068"/>
      <c r="B5068" s="208"/>
      <c r="C5068" s="208"/>
      <c r="D5068" s="208"/>
    </row>
    <row r="5069" customHeight="true" spans="1:4">
      <c r="A5069"/>
      <c r="B5069" s="208"/>
      <c r="C5069" s="208"/>
      <c r="D5069" s="208"/>
    </row>
    <row r="5070" customHeight="true" spans="1:4">
      <c r="A5070"/>
      <c r="B5070" s="208"/>
      <c r="C5070" s="208"/>
      <c r="D5070" s="208"/>
    </row>
    <row r="5071" customHeight="true" spans="1:4">
      <c r="A5071"/>
      <c r="B5071" s="208"/>
      <c r="C5071" s="208"/>
      <c r="D5071" s="208"/>
    </row>
    <row r="5072" customHeight="true" spans="1:4">
      <c r="A5072"/>
      <c r="B5072" s="208"/>
      <c r="C5072" s="208"/>
      <c r="D5072" s="208"/>
    </row>
    <row r="5073" customHeight="true" spans="1:4">
      <c r="A5073"/>
      <c r="B5073" s="208"/>
      <c r="C5073" s="208"/>
      <c r="D5073" s="208"/>
    </row>
    <row r="5074" customHeight="true" spans="1:4">
      <c r="A5074"/>
      <c r="B5074" s="208"/>
      <c r="C5074" s="208"/>
      <c r="D5074" s="208"/>
    </row>
    <row r="5075" customHeight="true" spans="1:4">
      <c r="A5075"/>
      <c r="B5075" s="208"/>
      <c r="C5075" s="208"/>
      <c r="D5075" s="208"/>
    </row>
    <row r="5076" customHeight="true" spans="1:4">
      <c r="A5076"/>
      <c r="B5076" s="208"/>
      <c r="C5076" s="208"/>
      <c r="D5076" s="208"/>
    </row>
    <row r="5077" customHeight="true" spans="1:4">
      <c r="A5077"/>
      <c r="B5077" s="208"/>
      <c r="C5077" s="208"/>
      <c r="D5077" s="208"/>
    </row>
    <row r="5078" customHeight="true" spans="1:4">
      <c r="A5078"/>
      <c r="B5078" s="208"/>
      <c r="C5078" s="208"/>
      <c r="D5078" s="208"/>
    </row>
    <row r="5079" customHeight="true" spans="1:4">
      <c r="A5079"/>
      <c r="B5079" s="208"/>
      <c r="C5079" s="208"/>
      <c r="D5079" s="208"/>
    </row>
    <row r="5080" customHeight="true" spans="1:4">
      <c r="A5080"/>
      <c r="B5080" s="208"/>
      <c r="C5080" s="208"/>
      <c r="D5080" s="208"/>
    </row>
    <row r="5081" customHeight="true" spans="1:4">
      <c r="A5081"/>
      <c r="B5081" s="208"/>
      <c r="C5081" s="208"/>
      <c r="D5081" s="208"/>
    </row>
    <row r="5082" customHeight="true" spans="1:4">
      <c r="A5082"/>
      <c r="B5082" s="208"/>
      <c r="C5082" s="208"/>
      <c r="D5082" s="208"/>
    </row>
    <row r="5083" customHeight="true" spans="1:4">
      <c r="A5083"/>
      <c r="B5083" s="208"/>
      <c r="C5083" s="208"/>
      <c r="D5083" s="208"/>
    </row>
    <row r="5084" customHeight="true" spans="1:4">
      <c r="A5084"/>
      <c r="B5084" s="208"/>
      <c r="C5084" s="208"/>
      <c r="D5084" s="208"/>
    </row>
    <row r="5085" customHeight="true" spans="1:4">
      <c r="A5085"/>
      <c r="B5085" s="208"/>
      <c r="C5085" s="208"/>
      <c r="D5085" s="208"/>
    </row>
    <row r="5086" customHeight="true" spans="1:4">
      <c r="A5086"/>
      <c r="B5086" s="208"/>
      <c r="C5086" s="208"/>
      <c r="D5086" s="208"/>
    </row>
    <row r="5087" customHeight="true" spans="1:4">
      <c r="A5087"/>
      <c r="B5087" s="208"/>
      <c r="C5087" s="208"/>
      <c r="D5087" s="208"/>
    </row>
    <row r="5088" customHeight="true" spans="1:4">
      <c r="A5088"/>
      <c r="B5088" s="208"/>
      <c r="C5088" s="208"/>
      <c r="D5088" s="208"/>
    </row>
    <row r="5089" customHeight="true" spans="1:4">
      <c r="A5089"/>
      <c r="B5089" s="208"/>
      <c r="C5089" s="208"/>
      <c r="D5089" s="208"/>
    </row>
    <row r="5090" customHeight="true" spans="1:4">
      <c r="A5090"/>
      <c r="B5090" s="208"/>
      <c r="C5090" s="208"/>
      <c r="D5090" s="208"/>
    </row>
    <row r="5091" customHeight="true" spans="1:4">
      <c r="A5091"/>
      <c r="B5091" s="208"/>
      <c r="C5091" s="208"/>
      <c r="D5091" s="208"/>
    </row>
    <row r="5092" customHeight="true" spans="1:4">
      <c r="A5092"/>
      <c r="B5092" s="208"/>
      <c r="C5092" s="208"/>
      <c r="D5092" s="208"/>
    </row>
    <row r="5093" customHeight="true" spans="1:4">
      <c r="A5093"/>
      <c r="B5093" s="208"/>
      <c r="C5093" s="208"/>
      <c r="D5093" s="208"/>
    </row>
    <row r="5094" customHeight="true" spans="1:4">
      <c r="A5094"/>
      <c r="B5094" s="208"/>
      <c r="C5094" s="208"/>
      <c r="D5094" s="208"/>
    </row>
    <row r="5095" customHeight="true" spans="1:4">
      <c r="A5095"/>
      <c r="B5095" s="208"/>
      <c r="C5095" s="208"/>
      <c r="D5095" s="208"/>
    </row>
    <row r="5096" customHeight="true" spans="1:4">
      <c r="A5096"/>
      <c r="B5096" s="208"/>
      <c r="C5096" s="208"/>
      <c r="D5096" s="208"/>
    </row>
    <row r="5097" customHeight="true" spans="1:4">
      <c r="A5097"/>
      <c r="B5097" s="208"/>
      <c r="C5097" s="208"/>
      <c r="D5097" s="208"/>
    </row>
    <row r="5098" customHeight="true" spans="1:4">
      <c r="A5098"/>
      <c r="B5098" s="208"/>
      <c r="C5098" s="208"/>
      <c r="D5098" s="208"/>
    </row>
    <row r="5099" customHeight="true" spans="1:4">
      <c r="A5099"/>
      <c r="B5099" s="208"/>
      <c r="C5099" s="208"/>
      <c r="D5099" s="208"/>
    </row>
    <row r="5100" customHeight="true" spans="1:4">
      <c r="A5100"/>
      <c r="B5100" s="208"/>
      <c r="C5100" s="208"/>
      <c r="D5100" s="208"/>
    </row>
    <row r="5101" customHeight="true" spans="1:4">
      <c r="A5101"/>
      <c r="B5101" s="208"/>
      <c r="C5101" s="208"/>
      <c r="D5101" s="208"/>
    </row>
    <row r="5102" customHeight="true" spans="1:4">
      <c r="A5102"/>
      <c r="B5102" s="208"/>
      <c r="C5102" s="208"/>
      <c r="D5102" s="208"/>
    </row>
    <row r="5103" customHeight="true" spans="1:4">
      <c r="A5103"/>
      <c r="B5103" s="208"/>
      <c r="C5103" s="208"/>
      <c r="D5103" s="208"/>
    </row>
    <row r="5104" customHeight="true" spans="1:4">
      <c r="A5104"/>
      <c r="B5104" s="208"/>
      <c r="C5104" s="208"/>
      <c r="D5104" s="208"/>
    </row>
    <row r="5105" customHeight="true" spans="1:4">
      <c r="A5105"/>
      <c r="B5105" s="208"/>
      <c r="C5105" s="208"/>
      <c r="D5105" s="208"/>
    </row>
    <row r="5106" customHeight="true" spans="1:4">
      <c r="A5106"/>
      <c r="B5106" s="208"/>
      <c r="C5106" s="208"/>
      <c r="D5106" s="208"/>
    </row>
    <row r="5107" customHeight="true" spans="1:4">
      <c r="A5107"/>
      <c r="B5107" s="208"/>
      <c r="C5107" s="208"/>
      <c r="D5107" s="208"/>
    </row>
    <row r="5108" customHeight="true" spans="1:4">
      <c r="A5108"/>
      <c r="B5108" s="208"/>
      <c r="C5108" s="208"/>
      <c r="D5108" s="208"/>
    </row>
    <row r="5109" customHeight="true" spans="1:4">
      <c r="A5109"/>
      <c r="B5109" s="208"/>
      <c r="C5109" s="208"/>
      <c r="D5109" s="208"/>
    </row>
    <row r="5110" customHeight="true" spans="1:4">
      <c r="A5110"/>
      <c r="B5110" s="208"/>
      <c r="C5110" s="208"/>
      <c r="D5110" s="208"/>
    </row>
    <row r="5111" customHeight="true" spans="1:4">
      <c r="A5111"/>
      <c r="B5111" s="208"/>
      <c r="C5111" s="208"/>
      <c r="D5111" s="208"/>
    </row>
    <row r="5112" customHeight="true" spans="1:4">
      <c r="A5112"/>
      <c r="B5112" s="208"/>
      <c r="C5112" s="208"/>
      <c r="D5112" s="208"/>
    </row>
    <row r="5113" customHeight="true" spans="1:4">
      <c r="A5113"/>
      <c r="B5113" s="208"/>
      <c r="C5113" s="208"/>
      <c r="D5113" s="208"/>
    </row>
    <row r="5114" customHeight="true" spans="1:4">
      <c r="A5114"/>
      <c r="B5114" s="208"/>
      <c r="C5114" s="208"/>
      <c r="D5114" s="208"/>
    </row>
    <row r="5115" customHeight="true" spans="1:4">
      <c r="A5115"/>
      <c r="B5115" s="208"/>
      <c r="C5115" s="208"/>
      <c r="D5115" s="208"/>
    </row>
    <row r="5116" customHeight="true" spans="1:4">
      <c r="A5116"/>
      <c r="B5116" s="208"/>
      <c r="C5116" s="208"/>
      <c r="D5116" s="208"/>
    </row>
    <row r="5117" customHeight="true" spans="1:4">
      <c r="A5117"/>
      <c r="B5117" s="208"/>
      <c r="C5117" s="208"/>
      <c r="D5117" s="208"/>
    </row>
    <row r="5118" customHeight="true" spans="1:4">
      <c r="A5118"/>
      <c r="B5118" s="208"/>
      <c r="C5118" s="208"/>
      <c r="D5118" s="208"/>
    </row>
    <row r="5119" customHeight="true" spans="1:4">
      <c r="A5119"/>
      <c r="B5119" s="208"/>
      <c r="C5119" s="208"/>
      <c r="D5119" s="208"/>
    </row>
    <row r="5120" customHeight="true" spans="1:4">
      <c r="A5120"/>
      <c r="B5120" s="208"/>
      <c r="C5120" s="208"/>
      <c r="D5120" s="208"/>
    </row>
    <row r="5121" customHeight="true" spans="1:4">
      <c r="A5121"/>
      <c r="B5121" s="208"/>
      <c r="C5121" s="208"/>
      <c r="D5121" s="208"/>
    </row>
    <row r="5122" customHeight="true" spans="1:4">
      <c r="A5122"/>
      <c r="B5122" s="208"/>
      <c r="C5122" s="208"/>
      <c r="D5122" s="208"/>
    </row>
    <row r="5123" customHeight="true" spans="1:4">
      <c r="A5123"/>
      <c r="B5123" s="208"/>
      <c r="C5123" s="208"/>
      <c r="D5123" s="208"/>
    </row>
    <row r="5124" customHeight="true" spans="1:4">
      <c r="A5124"/>
      <c r="B5124" s="208"/>
      <c r="C5124" s="208"/>
      <c r="D5124" s="208"/>
    </row>
    <row r="5125" customHeight="true" spans="1:4">
      <c r="A5125"/>
      <c r="B5125" s="208"/>
      <c r="C5125" s="208"/>
      <c r="D5125" s="208"/>
    </row>
    <row r="5126" customHeight="true" spans="1:4">
      <c r="A5126"/>
      <c r="B5126" s="208"/>
      <c r="C5126" s="208"/>
      <c r="D5126" s="208"/>
    </row>
    <row r="5127" customHeight="true" spans="1:4">
      <c r="A5127"/>
      <c r="B5127" s="208"/>
      <c r="C5127" s="208"/>
      <c r="D5127" s="208"/>
    </row>
    <row r="5128" customHeight="true" spans="1:4">
      <c r="A5128"/>
      <c r="B5128" s="208"/>
      <c r="C5128" s="208"/>
      <c r="D5128" s="208"/>
    </row>
    <row r="5129" customHeight="true" spans="1:4">
      <c r="A5129"/>
      <c r="B5129" s="208"/>
      <c r="C5129" s="208"/>
      <c r="D5129" s="208"/>
    </row>
    <row r="5130" customHeight="true" spans="1:4">
      <c r="A5130"/>
      <c r="B5130" s="208"/>
      <c r="C5130" s="208"/>
      <c r="D5130" s="208"/>
    </row>
    <row r="5131" customHeight="true" spans="1:4">
      <c r="A5131"/>
      <c r="B5131" s="208"/>
      <c r="C5131" s="208"/>
      <c r="D5131" s="208"/>
    </row>
    <row r="5132" customHeight="true" spans="1:4">
      <c r="A5132"/>
      <c r="B5132" s="208"/>
      <c r="C5132" s="208"/>
      <c r="D5132" s="208"/>
    </row>
    <row r="5133" customHeight="true" spans="1:4">
      <c r="A5133"/>
      <c r="B5133" s="208"/>
      <c r="C5133" s="208"/>
      <c r="D5133" s="208"/>
    </row>
    <row r="5134" customHeight="true" spans="1:4">
      <c r="A5134"/>
      <c r="B5134" s="208"/>
      <c r="C5134" s="208"/>
      <c r="D5134" s="208"/>
    </row>
    <row r="5135" customHeight="true" spans="1:4">
      <c r="A5135"/>
      <c r="B5135" s="208"/>
      <c r="C5135" s="208"/>
      <c r="D5135" s="208"/>
    </row>
    <row r="5136" customHeight="true" spans="1:4">
      <c r="A5136"/>
      <c r="B5136" s="208"/>
      <c r="C5136" s="208"/>
      <c r="D5136" s="208"/>
    </row>
    <row r="5137" customHeight="true" spans="1:4">
      <c r="A5137"/>
      <c r="B5137" s="208"/>
      <c r="C5137" s="208"/>
      <c r="D5137" s="208"/>
    </row>
    <row r="5138" customHeight="true" spans="1:4">
      <c r="A5138"/>
      <c r="B5138" s="208"/>
      <c r="C5138" s="208"/>
      <c r="D5138" s="208"/>
    </row>
    <row r="5139" customHeight="true" spans="1:4">
      <c r="A5139"/>
      <c r="B5139" s="208"/>
      <c r="C5139" s="208"/>
      <c r="D5139" s="208"/>
    </row>
    <row r="5140" customHeight="true" spans="1:4">
      <c r="A5140"/>
      <c r="B5140" s="208"/>
      <c r="C5140" s="208"/>
      <c r="D5140" s="208"/>
    </row>
    <row r="5141" customHeight="true" spans="1:4">
      <c r="A5141"/>
      <c r="B5141" s="208"/>
      <c r="C5141" s="208"/>
      <c r="D5141" s="208"/>
    </row>
    <row r="5142" customHeight="true" spans="1:4">
      <c r="A5142"/>
      <c r="B5142" s="208"/>
      <c r="C5142" s="208"/>
      <c r="D5142" s="208"/>
    </row>
    <row r="5143" customHeight="true" spans="1:4">
      <c r="A5143"/>
      <c r="B5143" s="208"/>
      <c r="C5143" s="208"/>
      <c r="D5143" s="208"/>
    </row>
    <row r="5144" customHeight="true" spans="1:4">
      <c r="A5144"/>
      <c r="B5144" s="208"/>
      <c r="C5144" s="208"/>
      <c r="D5144" s="208"/>
    </row>
    <row r="5145" customHeight="true" spans="1:4">
      <c r="A5145"/>
      <c r="B5145" s="208"/>
      <c r="C5145" s="208"/>
      <c r="D5145" s="208"/>
    </row>
    <row r="5146" customHeight="true" spans="1:4">
      <c r="A5146"/>
      <c r="B5146" s="208"/>
      <c r="C5146" s="208"/>
      <c r="D5146" s="208"/>
    </row>
    <row r="5147" customHeight="true" spans="1:4">
      <c r="A5147"/>
      <c r="B5147" s="208"/>
      <c r="C5147" s="208"/>
      <c r="D5147" s="208"/>
    </row>
    <row r="5148" customHeight="true" spans="1:4">
      <c r="A5148"/>
      <c r="B5148" s="208"/>
      <c r="C5148" s="208"/>
      <c r="D5148" s="208"/>
    </row>
    <row r="5149" customHeight="true" spans="1:4">
      <c r="A5149"/>
      <c r="B5149" s="208"/>
      <c r="C5149" s="208"/>
      <c r="D5149" s="208"/>
    </row>
    <row r="5150" customHeight="true" spans="1:4">
      <c r="A5150"/>
      <c r="B5150" s="208"/>
      <c r="C5150" s="208"/>
      <c r="D5150" s="208"/>
    </row>
    <row r="5151" customHeight="true" spans="1:4">
      <c r="A5151"/>
      <c r="B5151" s="208"/>
      <c r="C5151" s="208"/>
      <c r="D5151" s="208"/>
    </row>
    <row r="5152" customHeight="true" spans="1:4">
      <c r="A5152"/>
      <c r="B5152" s="208"/>
      <c r="C5152" s="208"/>
      <c r="D5152" s="208"/>
    </row>
    <row r="5153" customHeight="true" spans="1:4">
      <c r="A5153"/>
      <c r="B5153" s="208"/>
      <c r="C5153" s="208"/>
      <c r="D5153" s="208"/>
    </row>
    <row r="5154" customHeight="true" spans="1:4">
      <c r="A5154"/>
      <c r="B5154" s="208"/>
      <c r="C5154" s="208"/>
      <c r="D5154" s="208"/>
    </row>
    <row r="5155" customHeight="true" spans="1:4">
      <c r="A5155"/>
      <c r="B5155" s="208"/>
      <c r="C5155" s="208"/>
      <c r="D5155" s="208"/>
    </row>
    <row r="5156" customHeight="true" spans="1:4">
      <c r="A5156"/>
      <c r="B5156" s="208"/>
      <c r="C5156" s="208"/>
      <c r="D5156" s="208"/>
    </row>
    <row r="5157" customHeight="true" spans="1:4">
      <c r="A5157"/>
      <c r="B5157" s="208"/>
      <c r="C5157" s="208"/>
      <c r="D5157" s="208"/>
    </row>
    <row r="5158" customHeight="true" spans="1:4">
      <c r="A5158"/>
      <c r="B5158" s="208"/>
      <c r="C5158" s="208"/>
      <c r="D5158" s="208"/>
    </row>
    <row r="5159" customHeight="true" spans="1:4">
      <c r="A5159"/>
      <c r="B5159" s="208"/>
      <c r="C5159" s="208"/>
      <c r="D5159" s="208"/>
    </row>
    <row r="5160" customHeight="true" spans="1:4">
      <c r="A5160"/>
      <c r="B5160" s="208"/>
      <c r="C5160" s="208"/>
      <c r="D5160" s="208"/>
    </row>
    <row r="5161" customHeight="true" spans="1:4">
      <c r="A5161"/>
      <c r="B5161" s="208"/>
      <c r="C5161" s="208"/>
      <c r="D5161" s="208"/>
    </row>
    <row r="5162" customHeight="true" spans="1:4">
      <c r="A5162"/>
      <c r="B5162" s="208"/>
      <c r="C5162" s="208"/>
      <c r="D5162" s="208"/>
    </row>
    <row r="5163" customHeight="true" spans="1:4">
      <c r="A5163"/>
      <c r="B5163" s="208"/>
      <c r="C5163" s="208"/>
      <c r="D5163" s="208"/>
    </row>
    <row r="5164" customHeight="true" spans="1:4">
      <c r="A5164"/>
      <c r="B5164" s="208"/>
      <c r="C5164" s="208"/>
      <c r="D5164" s="208"/>
    </row>
    <row r="5165" customHeight="true" spans="1:4">
      <c r="A5165"/>
      <c r="B5165" s="208"/>
      <c r="C5165" s="208"/>
      <c r="D5165" s="208"/>
    </row>
    <row r="5166" customHeight="true" spans="1:4">
      <c r="A5166"/>
      <c r="B5166" s="208"/>
      <c r="C5166" s="208"/>
      <c r="D5166" s="208"/>
    </row>
    <row r="5167" customHeight="true" spans="1:4">
      <c r="A5167"/>
      <c r="B5167" s="208"/>
      <c r="C5167" s="208"/>
      <c r="D5167" s="208"/>
    </row>
    <row r="5168" customHeight="true" spans="1:4">
      <c r="A5168"/>
      <c r="B5168" s="208"/>
      <c r="C5168" s="208"/>
      <c r="D5168" s="208"/>
    </row>
    <row r="5169" customHeight="true" spans="1:4">
      <c r="A5169"/>
      <c r="B5169" s="208"/>
      <c r="C5169" s="208"/>
      <c r="D5169" s="208"/>
    </row>
    <row r="5170" customHeight="true" spans="1:4">
      <c r="A5170"/>
      <c r="B5170" s="208"/>
      <c r="C5170" s="208"/>
      <c r="D5170" s="208"/>
    </row>
    <row r="5171" customHeight="true" spans="1:4">
      <c r="A5171"/>
      <c r="B5171" s="208"/>
      <c r="C5171" s="208"/>
      <c r="D5171" s="208"/>
    </row>
    <row r="5172" customHeight="true" spans="1:4">
      <c r="A5172"/>
      <c r="B5172" s="208"/>
      <c r="C5172" s="208"/>
      <c r="D5172" s="208"/>
    </row>
    <row r="5173" customHeight="true" spans="1:4">
      <c r="A5173"/>
      <c r="B5173" s="208"/>
      <c r="C5173" s="208"/>
      <c r="D5173" s="208"/>
    </row>
    <row r="5174" customHeight="true" spans="1:4">
      <c r="A5174"/>
      <c r="B5174" s="208"/>
      <c r="C5174" s="208"/>
      <c r="D5174" s="208"/>
    </row>
    <row r="5175" customHeight="true" spans="1:4">
      <c r="A5175"/>
      <c r="B5175" s="208"/>
      <c r="C5175" s="208"/>
      <c r="D5175" s="208"/>
    </row>
    <row r="5176" customHeight="true" spans="1:4">
      <c r="A5176"/>
      <c r="B5176" s="208"/>
      <c r="C5176" s="208"/>
      <c r="D5176" s="208"/>
    </row>
    <row r="5177" customHeight="true" spans="1:4">
      <c r="A5177"/>
      <c r="B5177" s="208"/>
      <c r="C5177" s="208"/>
      <c r="D5177" s="208"/>
    </row>
    <row r="5178" customHeight="true" spans="1:4">
      <c r="A5178"/>
      <c r="B5178" s="208"/>
      <c r="C5178" s="208"/>
      <c r="D5178" s="208"/>
    </row>
    <row r="5179" customHeight="true" spans="1:4">
      <c r="A5179"/>
      <c r="B5179" s="208"/>
      <c r="C5179" s="208"/>
      <c r="D5179" s="208"/>
    </row>
    <row r="5180" customHeight="true" spans="1:4">
      <c r="A5180"/>
      <c r="B5180" s="208"/>
      <c r="C5180" s="208"/>
      <c r="D5180" s="208"/>
    </row>
    <row r="5181" customHeight="true" spans="1:4">
      <c r="A5181"/>
      <c r="B5181" s="208"/>
      <c r="C5181" s="208"/>
      <c r="D5181" s="208"/>
    </row>
    <row r="5182" customHeight="true" spans="1:4">
      <c r="A5182"/>
      <c r="B5182" s="208"/>
      <c r="C5182" s="208"/>
      <c r="D5182" s="208"/>
    </row>
    <row r="5183" customHeight="true" spans="1:4">
      <c r="A5183"/>
      <c r="B5183" s="208"/>
      <c r="C5183" s="208"/>
      <c r="D5183" s="208"/>
    </row>
    <row r="5184" customHeight="true" spans="1:4">
      <c r="A5184"/>
      <c r="B5184" s="208"/>
      <c r="C5184" s="208"/>
      <c r="D5184" s="208"/>
    </row>
    <row r="5185" customHeight="true" spans="1:4">
      <c r="A5185"/>
      <c r="B5185" s="208"/>
      <c r="C5185" s="208"/>
      <c r="D5185" s="208"/>
    </row>
    <row r="5186" customHeight="true" spans="1:4">
      <c r="A5186"/>
      <c r="B5186" s="208"/>
      <c r="C5186" s="208"/>
      <c r="D5186" s="208"/>
    </row>
    <row r="5187" customHeight="true" spans="1:4">
      <c r="A5187"/>
      <c r="B5187" s="208"/>
      <c r="C5187" s="208"/>
      <c r="D5187" s="208"/>
    </row>
    <row r="5188" customHeight="true" spans="1:4">
      <c r="A5188"/>
      <c r="B5188" s="208"/>
      <c r="C5188" s="208"/>
      <c r="D5188" s="208"/>
    </row>
    <row r="5189" customHeight="true" spans="1:4">
      <c r="A5189"/>
      <c r="B5189" s="208"/>
      <c r="C5189" s="208"/>
      <c r="D5189" s="208"/>
    </row>
    <row r="5190" customHeight="true" spans="1:4">
      <c r="A5190"/>
      <c r="B5190" s="208"/>
      <c r="C5190" s="208"/>
      <c r="D5190" s="208"/>
    </row>
    <row r="5191" customHeight="true" spans="1:4">
      <c r="A5191"/>
      <c r="B5191" s="208"/>
      <c r="C5191" s="208"/>
      <c r="D5191" s="208"/>
    </row>
    <row r="5192" customHeight="true" spans="1:4">
      <c r="A5192"/>
      <c r="B5192" s="208"/>
      <c r="C5192" s="208"/>
      <c r="D5192" s="208"/>
    </row>
    <row r="5193" customHeight="true" spans="1:4">
      <c r="A5193"/>
      <c r="B5193" s="208"/>
      <c r="C5193" s="208"/>
      <c r="D5193" s="208"/>
    </row>
    <row r="5194" customHeight="true" spans="1:4">
      <c r="A5194"/>
      <c r="B5194" s="208"/>
      <c r="C5194" s="208"/>
      <c r="D5194" s="208"/>
    </row>
    <row r="5195" customHeight="true" spans="1:4">
      <c r="A5195"/>
      <c r="B5195" s="208"/>
      <c r="C5195" s="208"/>
      <c r="D5195" s="208"/>
    </row>
    <row r="5196" customHeight="true" spans="1:4">
      <c r="A5196"/>
      <c r="B5196" s="208"/>
      <c r="C5196" s="208"/>
      <c r="D5196" s="208"/>
    </row>
    <row r="5197" customHeight="true" spans="1:4">
      <c r="A5197"/>
      <c r="B5197" s="208"/>
      <c r="C5197" s="208"/>
      <c r="D5197" s="208"/>
    </row>
    <row r="5198" customHeight="true" spans="1:4">
      <c r="A5198"/>
      <c r="B5198" s="208"/>
      <c r="C5198" s="208"/>
      <c r="D5198" s="208"/>
    </row>
    <row r="5199" customHeight="true" spans="1:4">
      <c r="A5199"/>
      <c r="B5199" s="208"/>
      <c r="C5199" s="208"/>
      <c r="D5199" s="208"/>
    </row>
    <row r="5200" customHeight="true" spans="1:4">
      <c r="A5200"/>
      <c r="B5200" s="208"/>
      <c r="C5200" s="208"/>
      <c r="D5200" s="208"/>
    </row>
    <row r="5201" customHeight="true" spans="1:4">
      <c r="A5201"/>
      <c r="B5201" s="208"/>
      <c r="C5201" s="208"/>
      <c r="D5201" s="208"/>
    </row>
    <row r="5202" customHeight="true" spans="1:4">
      <c r="A5202"/>
      <c r="B5202" s="208"/>
      <c r="C5202" s="208"/>
      <c r="D5202" s="208"/>
    </row>
    <row r="5203" customHeight="true" spans="1:4">
      <c r="A5203"/>
      <c r="B5203" s="208"/>
      <c r="C5203" s="208"/>
      <c r="D5203" s="208"/>
    </row>
    <row r="5204" customHeight="true" spans="1:4">
      <c r="A5204"/>
      <c r="B5204" s="208"/>
      <c r="C5204" s="208"/>
      <c r="D5204" s="208"/>
    </row>
    <row r="5205" customHeight="true" spans="1:4">
      <c r="A5205"/>
      <c r="B5205" s="208"/>
      <c r="C5205" s="208"/>
      <c r="D5205" s="208"/>
    </row>
    <row r="5206" customHeight="true" spans="1:4">
      <c r="A5206"/>
      <c r="B5206" s="208"/>
      <c r="C5206" s="208"/>
      <c r="D5206" s="208"/>
    </row>
    <row r="5207" customHeight="true" spans="1:4">
      <c r="A5207"/>
      <c r="B5207" s="208"/>
      <c r="C5207" s="208"/>
      <c r="D5207" s="208"/>
    </row>
    <row r="5208" customHeight="true" spans="1:4">
      <c r="A5208"/>
      <c r="B5208" s="208"/>
      <c r="C5208" s="208"/>
      <c r="D5208" s="208"/>
    </row>
    <row r="5209" customHeight="true" spans="1:4">
      <c r="A5209"/>
      <c r="B5209" s="208"/>
      <c r="C5209" s="208"/>
      <c r="D5209" s="208"/>
    </row>
    <row r="5210" customHeight="true" spans="1:4">
      <c r="A5210"/>
      <c r="B5210" s="208"/>
      <c r="C5210" s="208"/>
      <c r="D5210" s="208"/>
    </row>
    <row r="5211" customHeight="true" spans="1:4">
      <c r="A5211"/>
      <c r="B5211" s="208"/>
      <c r="C5211" s="208"/>
      <c r="D5211" s="208"/>
    </row>
    <row r="5212" customHeight="true" spans="1:4">
      <c r="A5212"/>
      <c r="B5212" s="208"/>
      <c r="C5212" s="208"/>
      <c r="D5212" s="208"/>
    </row>
    <row r="5213" customHeight="true" spans="1:4">
      <c r="A5213"/>
      <c r="B5213" s="208"/>
      <c r="C5213" s="208"/>
      <c r="D5213" s="208"/>
    </row>
    <row r="5214" customHeight="true" spans="1:4">
      <c r="A5214"/>
      <c r="B5214" s="208"/>
      <c r="C5214" s="208"/>
      <c r="D5214" s="208"/>
    </row>
    <row r="5215" customHeight="true" spans="1:4">
      <c r="A5215"/>
      <c r="B5215" s="208"/>
      <c r="C5215" s="208"/>
      <c r="D5215" s="208"/>
    </row>
    <row r="5216" customHeight="true" spans="1:4">
      <c r="A5216"/>
      <c r="B5216" s="208"/>
      <c r="C5216" s="208"/>
      <c r="D5216" s="208"/>
    </row>
    <row r="5217" customHeight="true" spans="1:4">
      <c r="A5217"/>
      <c r="B5217" s="208"/>
      <c r="C5217" s="208"/>
      <c r="D5217" s="208"/>
    </row>
    <row r="5218" customHeight="true" spans="1:4">
      <c r="A5218"/>
      <c r="B5218" s="208"/>
      <c r="C5218" s="208"/>
      <c r="D5218" s="208"/>
    </row>
    <row r="5219" customHeight="true" spans="1:4">
      <c r="A5219"/>
      <c r="B5219" s="208"/>
      <c r="C5219" s="208"/>
      <c r="D5219" s="208"/>
    </row>
    <row r="5220" customHeight="true" spans="1:4">
      <c r="A5220"/>
      <c r="B5220" s="208"/>
      <c r="C5220" s="208"/>
      <c r="D5220" s="208"/>
    </row>
    <row r="5221" customHeight="true" spans="1:4">
      <c r="A5221"/>
      <c r="B5221" s="208"/>
      <c r="C5221" s="208"/>
      <c r="D5221" s="208"/>
    </row>
    <row r="5222" customHeight="true" spans="1:4">
      <c r="A5222"/>
      <c r="B5222" s="208"/>
      <c r="C5222" s="208"/>
      <c r="D5222" s="208"/>
    </row>
    <row r="5223" customHeight="true" spans="1:4">
      <c r="A5223"/>
      <c r="B5223" s="208"/>
      <c r="C5223" s="208"/>
      <c r="D5223" s="208"/>
    </row>
    <row r="5224" customHeight="true" spans="1:4">
      <c r="A5224"/>
      <c r="B5224" s="208"/>
      <c r="C5224" s="208"/>
      <c r="D5224" s="208"/>
    </row>
    <row r="5225" customHeight="true" spans="1:4">
      <c r="A5225"/>
      <c r="B5225" s="208"/>
      <c r="C5225" s="208"/>
      <c r="D5225" s="208"/>
    </row>
    <row r="5226" customHeight="true" spans="1:4">
      <c r="A5226"/>
      <c r="B5226" s="208"/>
      <c r="C5226" s="208"/>
      <c r="D5226" s="208"/>
    </row>
    <row r="5227" customHeight="true" spans="1:4">
      <c r="A5227"/>
      <c r="B5227" s="208"/>
      <c r="C5227" s="208"/>
      <c r="D5227" s="208"/>
    </row>
    <row r="5228" customHeight="true" spans="1:4">
      <c r="A5228"/>
      <c r="B5228" s="208"/>
      <c r="C5228" s="208"/>
      <c r="D5228" s="208"/>
    </row>
    <row r="5229" customHeight="true" spans="1:4">
      <c r="A5229"/>
      <c r="B5229" s="208"/>
      <c r="C5229" s="208"/>
      <c r="D5229" s="208"/>
    </row>
    <row r="5230" customHeight="true" spans="1:4">
      <c r="A5230"/>
      <c r="B5230" s="208"/>
      <c r="C5230" s="208"/>
      <c r="D5230" s="208"/>
    </row>
    <row r="5231" customHeight="true" spans="1:4">
      <c r="A5231"/>
      <c r="B5231" s="208"/>
      <c r="C5231" s="208"/>
      <c r="D5231" s="208"/>
    </row>
    <row r="5232" customHeight="true" spans="1:4">
      <c r="A5232"/>
      <c r="B5232" s="208"/>
      <c r="C5232" s="208"/>
      <c r="D5232" s="208"/>
    </row>
    <row r="5233" customHeight="true" spans="1:4">
      <c r="A5233"/>
      <c r="B5233" s="208"/>
      <c r="C5233" s="208"/>
      <c r="D5233" s="208"/>
    </row>
    <row r="5234" customHeight="true" spans="1:4">
      <c r="A5234"/>
      <c r="B5234" s="208"/>
      <c r="C5234" s="208"/>
      <c r="D5234" s="208"/>
    </row>
    <row r="5235" customHeight="true" spans="1:4">
      <c r="A5235"/>
      <c r="B5235" s="208"/>
      <c r="C5235" s="208"/>
      <c r="D5235" s="208"/>
    </row>
    <row r="5236" customHeight="true" spans="1:4">
      <c r="A5236"/>
      <c r="B5236" s="208"/>
      <c r="C5236" s="208"/>
      <c r="D5236" s="208"/>
    </row>
    <row r="5237" customHeight="true" spans="1:4">
      <c r="A5237"/>
      <c r="B5237" s="208"/>
      <c r="C5237" s="208"/>
      <c r="D5237" s="208"/>
    </row>
    <row r="5238" customHeight="true" spans="1:4">
      <c r="A5238"/>
      <c r="B5238" s="208"/>
      <c r="C5238" s="208"/>
      <c r="D5238" s="208"/>
    </row>
    <row r="5239" customHeight="true" spans="1:4">
      <c r="A5239"/>
      <c r="B5239" s="208"/>
      <c r="C5239" s="208"/>
      <c r="D5239" s="208"/>
    </row>
    <row r="5240" customHeight="true" spans="1:4">
      <c r="A5240"/>
      <c r="B5240" s="208"/>
      <c r="C5240" s="208"/>
      <c r="D5240" s="208"/>
    </row>
    <row r="5241" customHeight="true" spans="1:4">
      <c r="A5241"/>
      <c r="B5241" s="208"/>
      <c r="C5241" s="208"/>
      <c r="D5241" s="208"/>
    </row>
    <row r="5242" customHeight="true" spans="1:4">
      <c r="A5242"/>
      <c r="B5242" s="208"/>
      <c r="C5242" s="208"/>
      <c r="D5242" s="208"/>
    </row>
    <row r="5243" customHeight="true" spans="1:4">
      <c r="A5243"/>
      <c r="B5243" s="208"/>
      <c r="C5243" s="208"/>
      <c r="D5243" s="208"/>
    </row>
    <row r="5244" customHeight="true" spans="1:4">
      <c r="A5244"/>
      <c r="B5244" s="208"/>
      <c r="C5244" s="208"/>
      <c r="D5244" s="208"/>
    </row>
    <row r="5245" customHeight="true" spans="1:4">
      <c r="A5245"/>
      <c r="B5245" s="208"/>
      <c r="C5245" s="208"/>
      <c r="D5245" s="208"/>
    </row>
    <row r="5246" customHeight="true" spans="1:4">
      <c r="A5246"/>
      <c r="B5246" s="208"/>
      <c r="C5246" s="208"/>
      <c r="D5246" s="208"/>
    </row>
    <row r="5247" customHeight="true" spans="1:4">
      <c r="A5247"/>
      <c r="B5247" s="208"/>
      <c r="C5247" s="208"/>
      <c r="D5247" s="208"/>
    </row>
    <row r="5248" customHeight="true" spans="1:4">
      <c r="A5248"/>
      <c r="B5248" s="208"/>
      <c r="C5248" s="208"/>
      <c r="D5248" s="208"/>
    </row>
    <row r="5249" customHeight="true" spans="1:4">
      <c r="A5249"/>
      <c r="B5249" s="208"/>
      <c r="C5249" s="208"/>
      <c r="D5249" s="208"/>
    </row>
    <row r="5250" customHeight="true" spans="1:4">
      <c r="A5250"/>
      <c r="B5250" s="208"/>
      <c r="C5250" s="208"/>
      <c r="D5250" s="208"/>
    </row>
    <row r="5251" customHeight="true" spans="1:4">
      <c r="A5251"/>
      <c r="B5251" s="208"/>
      <c r="C5251" s="208"/>
      <c r="D5251" s="208"/>
    </row>
    <row r="5252" customHeight="true" spans="1:4">
      <c r="A5252"/>
      <c r="B5252" s="208"/>
      <c r="C5252" s="208"/>
      <c r="D5252" s="208"/>
    </row>
    <row r="5253" customHeight="true" spans="1:4">
      <c r="A5253"/>
      <c r="B5253" s="208"/>
      <c r="C5253" s="208"/>
      <c r="D5253" s="208"/>
    </row>
    <row r="5254" customHeight="true" spans="1:4">
      <c r="A5254"/>
      <c r="B5254" s="208"/>
      <c r="C5254" s="208"/>
      <c r="D5254" s="208"/>
    </row>
    <row r="5255" customHeight="true" spans="1:4">
      <c r="A5255"/>
      <c r="B5255" s="208"/>
      <c r="C5255" s="208"/>
      <c r="D5255" s="208"/>
    </row>
    <row r="5256" customHeight="true" spans="1:4">
      <c r="A5256"/>
      <c r="B5256" s="208"/>
      <c r="C5256" s="208"/>
      <c r="D5256" s="208"/>
    </row>
    <row r="5257" customHeight="true" spans="1:4">
      <c r="A5257"/>
      <c r="B5257" s="208"/>
      <c r="C5257" s="208"/>
      <c r="D5257" s="208"/>
    </row>
    <row r="5258" customHeight="true" spans="1:4">
      <c r="A5258"/>
      <c r="B5258" s="208"/>
      <c r="C5258" s="208"/>
      <c r="D5258" s="208"/>
    </row>
    <row r="5259" customHeight="true" spans="1:4">
      <c r="A5259"/>
      <c r="B5259" s="208"/>
      <c r="C5259" s="208"/>
      <c r="D5259" s="208"/>
    </row>
    <row r="5260" customHeight="true" spans="1:4">
      <c r="A5260"/>
      <c r="B5260" s="208"/>
      <c r="C5260" s="208"/>
      <c r="D5260" s="208"/>
    </row>
    <row r="5261" customHeight="true" spans="1:4">
      <c r="A5261"/>
      <c r="B5261" s="208"/>
      <c r="C5261" s="208"/>
      <c r="D5261" s="208"/>
    </row>
    <row r="5262" customHeight="true" spans="1:4">
      <c r="A5262"/>
      <c r="B5262" s="208"/>
      <c r="C5262" s="208"/>
      <c r="D5262" s="208"/>
    </row>
    <row r="5263" customHeight="true" spans="1:4">
      <c r="A5263"/>
      <c r="B5263" s="208"/>
      <c r="C5263" s="208"/>
      <c r="D5263" s="208"/>
    </row>
    <row r="5264" customHeight="true" spans="1:4">
      <c r="A5264"/>
      <c r="B5264" s="208"/>
      <c r="C5264" s="208"/>
      <c r="D5264" s="208"/>
    </row>
    <row r="5265" customHeight="true" spans="1:4">
      <c r="A5265"/>
      <c r="B5265" s="208"/>
      <c r="C5265" s="208"/>
      <c r="D5265" s="208"/>
    </row>
    <row r="5266" customHeight="true" spans="1:4">
      <c r="A5266"/>
      <c r="B5266" s="208"/>
      <c r="C5266" s="208"/>
      <c r="D5266" s="208"/>
    </row>
    <row r="5267" customHeight="true" spans="1:4">
      <c r="A5267"/>
      <c r="B5267" s="208"/>
      <c r="C5267" s="208"/>
      <c r="D5267" s="208"/>
    </row>
    <row r="5268" customHeight="true" spans="1:4">
      <c r="A5268"/>
      <c r="B5268" s="208"/>
      <c r="C5268" s="208"/>
      <c r="D5268" s="208"/>
    </row>
    <row r="5269" customHeight="true" spans="1:4">
      <c r="A5269"/>
      <c r="B5269" s="208"/>
      <c r="C5269" s="208"/>
      <c r="D5269" s="208"/>
    </row>
    <row r="5270" customHeight="true" spans="1:4">
      <c r="A5270"/>
      <c r="B5270" s="208"/>
      <c r="C5270" s="208"/>
      <c r="D5270" s="208"/>
    </row>
    <row r="5271" customHeight="true" spans="1:4">
      <c r="A5271"/>
      <c r="B5271" s="208"/>
      <c r="C5271" s="208"/>
      <c r="D5271" s="208"/>
    </row>
    <row r="5272" customHeight="true" spans="1:4">
      <c r="A5272"/>
      <c r="B5272" s="208"/>
      <c r="C5272" s="208"/>
      <c r="D5272" s="208"/>
    </row>
    <row r="5273" customHeight="true" spans="1:4">
      <c r="A5273"/>
      <c r="B5273" s="208"/>
      <c r="C5273" s="208"/>
      <c r="D5273" s="208"/>
    </row>
    <row r="5274" customHeight="true" spans="1:4">
      <c r="A5274"/>
      <c r="B5274" s="208"/>
      <c r="C5274" s="208"/>
      <c r="D5274" s="208"/>
    </row>
    <row r="5275" customHeight="true" spans="1:4">
      <c r="A5275"/>
      <c r="B5275" s="208"/>
      <c r="C5275" s="208"/>
      <c r="D5275" s="208"/>
    </row>
    <row r="5276" customHeight="true" spans="1:4">
      <c r="A5276"/>
      <c r="B5276" s="208"/>
      <c r="C5276" s="208"/>
      <c r="D5276" s="208"/>
    </row>
    <row r="5277" customHeight="true" spans="1:4">
      <c r="A5277"/>
      <c r="B5277" s="208"/>
      <c r="C5277" s="208"/>
      <c r="D5277" s="208"/>
    </row>
    <row r="5278" customHeight="true" spans="1:4">
      <c r="A5278"/>
      <c r="B5278" s="208"/>
      <c r="C5278" s="208"/>
      <c r="D5278" s="208"/>
    </row>
    <row r="5279" customHeight="true" spans="1:4">
      <c r="A5279"/>
      <c r="B5279" s="208"/>
      <c r="C5279" s="208"/>
      <c r="D5279" s="208"/>
    </row>
    <row r="5280" customHeight="true" spans="1:4">
      <c r="A5280"/>
      <c r="B5280" s="208"/>
      <c r="C5280" s="208"/>
      <c r="D5280" s="208"/>
    </row>
    <row r="5281" customHeight="true" spans="1:4">
      <c r="A5281"/>
      <c r="B5281" s="208"/>
      <c r="C5281" s="208"/>
      <c r="D5281" s="208"/>
    </row>
    <row r="5282" customHeight="true" spans="1:4">
      <c r="A5282"/>
      <c r="B5282" s="208"/>
      <c r="C5282" s="208"/>
      <c r="D5282" s="208"/>
    </row>
    <row r="5283" customHeight="true" spans="1:4">
      <c r="A5283"/>
      <c r="B5283" s="208"/>
      <c r="C5283" s="208"/>
      <c r="D5283" s="208"/>
    </row>
    <row r="5284" customHeight="true" spans="1:4">
      <c r="A5284"/>
      <c r="B5284" s="208"/>
      <c r="C5284" s="208"/>
      <c r="D5284" s="208"/>
    </row>
    <row r="5285" customHeight="true" spans="1:4">
      <c r="A5285"/>
      <c r="B5285" s="208"/>
      <c r="C5285" s="208"/>
      <c r="D5285" s="208"/>
    </row>
    <row r="5286" customHeight="true" spans="1:4">
      <c r="A5286"/>
      <c r="B5286" s="208"/>
      <c r="C5286" s="208"/>
      <c r="D5286" s="208"/>
    </row>
    <row r="5287" customHeight="true" spans="1:4">
      <c r="A5287"/>
      <c r="B5287" s="208"/>
      <c r="C5287" s="208"/>
      <c r="D5287" s="208"/>
    </row>
    <row r="5288" customHeight="true" spans="1:4">
      <c r="A5288"/>
      <c r="B5288" s="208"/>
      <c r="C5288" s="208"/>
      <c r="D5288" s="208"/>
    </row>
    <row r="5289" customHeight="true" spans="1:4">
      <c r="A5289"/>
      <c r="B5289" s="208"/>
      <c r="C5289" s="208"/>
      <c r="D5289" s="208"/>
    </row>
    <row r="5290" customHeight="true" spans="1:4">
      <c r="A5290"/>
      <c r="B5290" s="208"/>
      <c r="C5290" s="208"/>
      <c r="D5290" s="208"/>
    </row>
    <row r="5291" customHeight="true" spans="1:4">
      <c r="A5291"/>
      <c r="B5291" s="208"/>
      <c r="C5291" s="208"/>
      <c r="D5291" s="208"/>
    </row>
    <row r="5292" customHeight="true" spans="1:4">
      <c r="A5292"/>
      <c r="B5292" s="208"/>
      <c r="C5292" s="208"/>
      <c r="D5292" s="208"/>
    </row>
    <row r="5293" customHeight="true" spans="1:4">
      <c r="A5293"/>
      <c r="B5293" s="208"/>
      <c r="C5293" s="208"/>
      <c r="D5293" s="208"/>
    </row>
    <row r="5294" customHeight="true" spans="1:4">
      <c r="A5294"/>
      <c r="B5294" s="208"/>
      <c r="C5294" s="208"/>
      <c r="D5294" s="208"/>
    </row>
    <row r="5295" customHeight="true" spans="1:4">
      <c r="A5295"/>
      <c r="B5295" s="208"/>
      <c r="C5295" s="208"/>
      <c r="D5295" s="208"/>
    </row>
    <row r="5296" customHeight="true" spans="1:4">
      <c r="A5296"/>
      <c r="B5296" s="208"/>
      <c r="C5296" s="208"/>
      <c r="D5296" s="208"/>
    </row>
    <row r="5297" customHeight="true" spans="1:4">
      <c r="A5297"/>
      <c r="B5297" s="208"/>
      <c r="C5297" s="208"/>
      <c r="D5297" s="208"/>
    </row>
    <row r="5298" customHeight="true" spans="1:4">
      <c r="A5298"/>
      <c r="B5298" s="208"/>
      <c r="C5298" s="208"/>
      <c r="D5298" s="208"/>
    </row>
    <row r="5299" customHeight="true" spans="1:4">
      <c r="A5299"/>
      <c r="B5299" s="208"/>
      <c r="C5299" s="208"/>
      <c r="D5299" s="208"/>
    </row>
    <row r="5300" customHeight="true" spans="1:4">
      <c r="A5300"/>
      <c r="B5300" s="208"/>
      <c r="C5300" s="208"/>
      <c r="D5300" s="208"/>
    </row>
    <row r="5301" customHeight="true" spans="1:4">
      <c r="A5301"/>
      <c r="B5301" s="208"/>
      <c r="C5301" s="208"/>
      <c r="D5301" s="208"/>
    </row>
    <row r="5302" customHeight="true" spans="1:4">
      <c r="A5302"/>
      <c r="B5302" s="208"/>
      <c r="C5302" s="208"/>
      <c r="D5302" s="208"/>
    </row>
    <row r="5303" customHeight="true" spans="1:4">
      <c r="A5303"/>
      <c r="B5303" s="208"/>
      <c r="C5303" s="208"/>
      <c r="D5303" s="208"/>
    </row>
    <row r="5304" customHeight="true" spans="1:4">
      <c r="A5304"/>
      <c r="B5304" s="208"/>
      <c r="C5304" s="208"/>
      <c r="D5304" s="208"/>
    </row>
    <row r="5305" customHeight="true" spans="1:4">
      <c r="A5305"/>
      <c r="B5305" s="208"/>
      <c r="C5305" s="208"/>
      <c r="D5305" s="208"/>
    </row>
    <row r="5306" customHeight="true" spans="1:4">
      <c r="A5306"/>
      <c r="B5306" s="208"/>
      <c r="C5306" s="208"/>
      <c r="D5306" s="208"/>
    </row>
    <row r="5307" customHeight="true" spans="1:4">
      <c r="A5307"/>
      <c r="B5307" s="208"/>
      <c r="C5307" s="208"/>
      <c r="D5307" s="208"/>
    </row>
    <row r="5308" customHeight="true" spans="1:4">
      <c r="A5308"/>
      <c r="B5308" s="208"/>
      <c r="C5308" s="208"/>
      <c r="D5308" s="208"/>
    </row>
    <row r="5309" customHeight="true" spans="1:4">
      <c r="A5309"/>
      <c r="B5309" s="208"/>
      <c r="C5309" s="208"/>
      <c r="D5309" s="208"/>
    </row>
    <row r="5310" customHeight="true" spans="1:4">
      <c r="A5310"/>
      <c r="B5310" s="208"/>
      <c r="C5310" s="208"/>
      <c r="D5310" s="208"/>
    </row>
    <row r="5311" customHeight="true" spans="1:4">
      <c r="A5311"/>
      <c r="B5311" s="208"/>
      <c r="C5311" s="208"/>
      <c r="D5311" s="208"/>
    </row>
    <row r="5312" customHeight="true" spans="1:4">
      <c r="A5312"/>
      <c r="B5312" s="208"/>
      <c r="C5312" s="208"/>
      <c r="D5312" s="208"/>
    </row>
    <row r="5313" customHeight="true" spans="1:4">
      <c r="A5313"/>
      <c r="B5313" s="208"/>
      <c r="C5313" s="208"/>
      <c r="D5313" s="208"/>
    </row>
    <row r="5314" customHeight="true" spans="1:4">
      <c r="A5314"/>
      <c r="B5314" s="208"/>
      <c r="C5314" s="208"/>
      <c r="D5314" s="208"/>
    </row>
    <row r="5315" customHeight="true" spans="1:4">
      <c r="A5315"/>
      <c r="B5315" s="208"/>
      <c r="C5315" s="208"/>
      <c r="D5315" s="208"/>
    </row>
    <row r="5316" customHeight="true" spans="1:4">
      <c r="A5316"/>
      <c r="B5316" s="208"/>
      <c r="C5316" s="208"/>
      <c r="D5316" s="208"/>
    </row>
    <row r="5317" customHeight="true" spans="1:4">
      <c r="A5317"/>
      <c r="B5317" s="208"/>
      <c r="C5317" s="208"/>
      <c r="D5317" s="208"/>
    </row>
    <row r="5318" customHeight="true" spans="1:4">
      <c r="A5318"/>
      <c r="B5318" s="208"/>
      <c r="C5318" s="208"/>
      <c r="D5318" s="208"/>
    </row>
    <row r="5319" customHeight="true" spans="1:4">
      <c r="A5319"/>
      <c r="B5319" s="208"/>
      <c r="C5319" s="208"/>
      <c r="D5319" s="208"/>
    </row>
    <row r="5320" customHeight="true" spans="1:4">
      <c r="A5320"/>
      <c r="B5320" s="208"/>
      <c r="C5320" s="208"/>
      <c r="D5320" s="208"/>
    </row>
    <row r="5321" customHeight="true" spans="1:4">
      <c r="A5321"/>
      <c r="B5321" s="208"/>
      <c r="C5321" s="208"/>
      <c r="D5321" s="208"/>
    </row>
    <row r="5322" customHeight="true" spans="1:4">
      <c r="A5322"/>
      <c r="B5322" s="208"/>
      <c r="C5322" s="208"/>
      <c r="D5322" s="208"/>
    </row>
    <row r="5323" customHeight="true" spans="1:4">
      <c r="A5323"/>
      <c r="B5323" s="208"/>
      <c r="C5323" s="208"/>
      <c r="D5323" s="208"/>
    </row>
    <row r="5324" customHeight="true" spans="1:4">
      <c r="A5324"/>
      <c r="B5324" s="208"/>
      <c r="C5324" s="208"/>
      <c r="D5324" s="208"/>
    </row>
    <row r="5325" customHeight="true" spans="1:4">
      <c r="A5325"/>
      <c r="B5325" s="208"/>
      <c r="C5325" s="208"/>
      <c r="D5325" s="208"/>
    </row>
    <row r="5326" customHeight="true" spans="1:4">
      <c r="A5326"/>
      <c r="B5326" s="208"/>
      <c r="C5326" s="208"/>
      <c r="D5326" s="208"/>
    </row>
    <row r="5327" customHeight="true" spans="1:4">
      <c r="A5327"/>
      <c r="B5327" s="208"/>
      <c r="C5327" s="208"/>
      <c r="D5327" s="208"/>
    </row>
    <row r="5328" customHeight="true" spans="1:4">
      <c r="A5328"/>
      <c r="B5328" s="208"/>
      <c r="C5328" s="208"/>
      <c r="D5328" s="208"/>
    </row>
    <row r="5329" customHeight="true" spans="1:4">
      <c r="A5329"/>
      <c r="B5329" s="208"/>
      <c r="C5329" s="208"/>
      <c r="D5329" s="208"/>
    </row>
    <row r="5330" customHeight="true" spans="1:4">
      <c r="A5330"/>
      <c r="B5330" s="208"/>
      <c r="C5330" s="208"/>
      <c r="D5330" s="208"/>
    </row>
    <row r="5331" customHeight="true" spans="1:4">
      <c r="A5331"/>
      <c r="B5331" s="208"/>
      <c r="C5331" s="208"/>
      <c r="D5331" s="208"/>
    </row>
    <row r="5332" customHeight="true" spans="1:4">
      <c r="A5332"/>
      <c r="B5332" s="208"/>
      <c r="C5332" s="208"/>
      <c r="D5332" s="208"/>
    </row>
    <row r="5333" customHeight="true" spans="1:4">
      <c r="A5333"/>
      <c r="B5333" s="208"/>
      <c r="C5333" s="208"/>
      <c r="D5333" s="208"/>
    </row>
    <row r="5334" customHeight="true" spans="1:4">
      <c r="A5334"/>
      <c r="B5334" s="208"/>
      <c r="C5334" s="208"/>
      <c r="D5334" s="208"/>
    </row>
    <row r="5335" customHeight="true" spans="1:4">
      <c r="A5335"/>
      <c r="B5335" s="208"/>
      <c r="C5335" s="208"/>
      <c r="D5335" s="208"/>
    </row>
    <row r="5336" customHeight="true" spans="1:4">
      <c r="A5336"/>
      <c r="B5336" s="208"/>
      <c r="C5336" s="208"/>
      <c r="D5336" s="208"/>
    </row>
    <row r="5337" customHeight="true" spans="1:4">
      <c r="A5337"/>
      <c r="B5337" s="208"/>
      <c r="C5337" s="208"/>
      <c r="D5337" s="208"/>
    </row>
    <row r="5338" customHeight="true" spans="1:4">
      <c r="A5338"/>
      <c r="B5338" s="208"/>
      <c r="C5338" s="208"/>
      <c r="D5338" s="208"/>
    </row>
    <row r="5339" customHeight="true" spans="1:4">
      <c r="A5339"/>
      <c r="B5339" s="208"/>
      <c r="C5339" s="208"/>
      <c r="D5339" s="208"/>
    </row>
    <row r="5340" customHeight="true" spans="1:4">
      <c r="A5340"/>
      <c r="B5340" s="208"/>
      <c r="C5340" s="208"/>
      <c r="D5340" s="208"/>
    </row>
    <row r="5341" customHeight="true" spans="1:4">
      <c r="A5341"/>
      <c r="B5341" s="208"/>
      <c r="C5341" s="208"/>
      <c r="D5341" s="208"/>
    </row>
    <row r="5342" customHeight="true" spans="1:4">
      <c r="A5342"/>
      <c r="B5342" s="208"/>
      <c r="C5342" s="208"/>
      <c r="D5342" s="208"/>
    </row>
    <row r="5343" customHeight="true" spans="1:4">
      <c r="A5343"/>
      <c r="B5343" s="208"/>
      <c r="C5343" s="208"/>
      <c r="D5343" s="208"/>
    </row>
    <row r="5344" customHeight="true" spans="1:4">
      <c r="A5344"/>
      <c r="B5344" s="208"/>
      <c r="C5344" s="208"/>
      <c r="D5344" s="208"/>
    </row>
    <row r="5345" customHeight="true" spans="1:4">
      <c r="A5345"/>
      <c r="B5345" s="208"/>
      <c r="C5345" s="208"/>
      <c r="D5345" s="208"/>
    </row>
    <row r="5346" customHeight="true" spans="1:4">
      <c r="A5346"/>
      <c r="B5346" s="208"/>
      <c r="C5346" s="208"/>
      <c r="D5346" s="208"/>
    </row>
    <row r="5347" customHeight="true" spans="1:4">
      <c r="A5347"/>
      <c r="B5347" s="208"/>
      <c r="C5347" s="208"/>
      <c r="D5347" s="208"/>
    </row>
    <row r="5348" customHeight="true" spans="1:4">
      <c r="A5348"/>
      <c r="B5348" s="208"/>
      <c r="C5348" s="208"/>
      <c r="D5348" s="208"/>
    </row>
    <row r="5349" customHeight="true" spans="1:4">
      <c r="A5349"/>
      <c r="B5349" s="208"/>
      <c r="C5349" s="208"/>
      <c r="D5349" s="208"/>
    </row>
    <row r="5350" customHeight="true" spans="1:4">
      <c r="A5350"/>
      <c r="B5350" s="208"/>
      <c r="C5350" s="208"/>
      <c r="D5350" s="208"/>
    </row>
    <row r="5351" customHeight="true" spans="1:4">
      <c r="A5351"/>
      <c r="B5351" s="208"/>
      <c r="C5351" s="208"/>
      <c r="D5351" s="208"/>
    </row>
    <row r="5352" customHeight="true" spans="1:4">
      <c r="A5352"/>
      <c r="B5352" s="208"/>
      <c r="C5352" s="208"/>
      <c r="D5352" s="208"/>
    </row>
    <row r="5353" customHeight="true" spans="1:4">
      <c r="A5353"/>
      <c r="B5353" s="208"/>
      <c r="C5353" s="208"/>
      <c r="D5353" s="208"/>
    </row>
    <row r="5354" customHeight="true" spans="1:4">
      <c r="A5354"/>
      <c r="B5354" s="208"/>
      <c r="C5354" s="208"/>
      <c r="D5354" s="208"/>
    </row>
    <row r="5355" customHeight="true" spans="1:4">
      <c r="A5355"/>
      <c r="B5355" s="208"/>
      <c r="C5355" s="208"/>
      <c r="D5355" s="208"/>
    </row>
    <row r="5356" customHeight="true" spans="1:4">
      <c r="A5356"/>
      <c r="B5356" s="208"/>
      <c r="C5356" s="208"/>
      <c r="D5356" s="208"/>
    </row>
    <row r="5357" customHeight="true" spans="1:4">
      <c r="A5357"/>
      <c r="B5357" s="208"/>
      <c r="C5357" s="208"/>
      <c r="D5357" s="208"/>
    </row>
    <row r="5358" customHeight="true" spans="1:4">
      <c r="A5358"/>
      <c r="B5358" s="208"/>
      <c r="C5358" s="208"/>
      <c r="D5358" s="208"/>
    </row>
    <row r="5359" customHeight="true" spans="1:4">
      <c r="A5359"/>
      <c r="B5359" s="208"/>
      <c r="C5359" s="208"/>
      <c r="D5359" s="208"/>
    </row>
    <row r="5360" customHeight="true" spans="1:4">
      <c r="A5360"/>
      <c r="B5360" s="208"/>
      <c r="C5360" s="208"/>
      <c r="D5360" s="208"/>
    </row>
    <row r="5361" customHeight="true" spans="1:4">
      <c r="A5361"/>
      <c r="B5361" s="208"/>
      <c r="C5361" s="208"/>
      <c r="D5361" s="208"/>
    </row>
    <row r="5362" customHeight="true" spans="1:4">
      <c r="A5362"/>
      <c r="B5362" s="208"/>
      <c r="C5362" s="208"/>
      <c r="D5362" s="208"/>
    </row>
    <row r="5363" customHeight="true" spans="1:4">
      <c r="A5363"/>
      <c r="B5363" s="208"/>
      <c r="C5363" s="208"/>
      <c r="D5363" s="208"/>
    </row>
    <row r="5364" customHeight="true" spans="1:4">
      <c r="A5364"/>
      <c r="B5364" s="208"/>
      <c r="C5364" s="208"/>
      <c r="D5364" s="208"/>
    </row>
    <row r="5365" customHeight="true" spans="1:4">
      <c r="A5365"/>
      <c r="B5365" s="208"/>
      <c r="C5365" s="208"/>
      <c r="D5365" s="208"/>
    </row>
    <row r="5366" customHeight="true" spans="1:4">
      <c r="A5366"/>
      <c r="B5366" s="208"/>
      <c r="C5366" s="208"/>
      <c r="D5366" s="208"/>
    </row>
    <row r="5367" customHeight="true" spans="1:4">
      <c r="A5367"/>
      <c r="B5367" s="208"/>
      <c r="C5367" s="208"/>
      <c r="D5367" s="208"/>
    </row>
    <row r="5368" customHeight="true" spans="1:4">
      <c r="A5368"/>
      <c r="B5368" s="208"/>
      <c r="C5368" s="208"/>
      <c r="D5368" s="208"/>
    </row>
    <row r="5369" customHeight="true" spans="1:4">
      <c r="A5369"/>
      <c r="B5369" s="208"/>
      <c r="C5369" s="208"/>
      <c r="D5369" s="208"/>
    </row>
    <row r="5370" customHeight="true" spans="1:4">
      <c r="A5370"/>
      <c r="B5370" s="208"/>
      <c r="C5370" s="208"/>
      <c r="D5370" s="208"/>
    </row>
    <row r="5371" customHeight="true" spans="1:4">
      <c r="A5371"/>
      <c r="B5371" s="208"/>
      <c r="C5371" s="208"/>
      <c r="D5371" s="208"/>
    </row>
    <row r="5372" customHeight="true" spans="1:4">
      <c r="A5372"/>
      <c r="B5372" s="208"/>
      <c r="C5372" s="208"/>
      <c r="D5372" s="208"/>
    </row>
    <row r="5373" customHeight="true" spans="1:4">
      <c r="A5373"/>
      <c r="B5373" s="208"/>
      <c r="C5373" s="208"/>
      <c r="D5373" s="208"/>
    </row>
    <row r="5374" customHeight="true" spans="1:4">
      <c r="A5374"/>
      <c r="B5374" s="208"/>
      <c r="C5374" s="208"/>
      <c r="D5374" s="208"/>
    </row>
    <row r="5375" customHeight="true" spans="1:4">
      <c r="A5375"/>
      <c r="B5375" s="208"/>
      <c r="C5375" s="208"/>
      <c r="D5375" s="208"/>
    </row>
    <row r="5376" customHeight="true" spans="1:4">
      <c r="A5376"/>
      <c r="B5376" s="208"/>
      <c r="C5376" s="208"/>
      <c r="D5376" s="208"/>
    </row>
    <row r="5377" customHeight="true" spans="1:4">
      <c r="A5377"/>
      <c r="B5377" s="208"/>
      <c r="C5377" s="208"/>
      <c r="D5377" s="208"/>
    </row>
    <row r="5378" customHeight="true" spans="1:4">
      <c r="A5378"/>
      <c r="B5378" s="208"/>
      <c r="C5378" s="208"/>
      <c r="D5378" s="208"/>
    </row>
    <row r="5379" customHeight="true" spans="1:4">
      <c r="A5379"/>
      <c r="B5379" s="208"/>
      <c r="C5379" s="208"/>
      <c r="D5379" s="208"/>
    </row>
    <row r="5380" customHeight="true" spans="1:4">
      <c r="A5380"/>
      <c r="B5380" s="208"/>
      <c r="C5380" s="208"/>
      <c r="D5380" s="208"/>
    </row>
    <row r="5381" customHeight="true" spans="1:4">
      <c r="A5381"/>
      <c r="B5381" s="208"/>
      <c r="C5381" s="208"/>
      <c r="D5381" s="208"/>
    </row>
    <row r="5382" customHeight="true" spans="1:4">
      <c r="A5382"/>
      <c r="B5382" s="208"/>
      <c r="C5382" s="208"/>
      <c r="D5382" s="208"/>
    </row>
    <row r="5383" customHeight="true" spans="1:4">
      <c r="A5383"/>
      <c r="B5383" s="208"/>
      <c r="C5383" s="208"/>
      <c r="D5383" s="208"/>
    </row>
    <row r="5384" customHeight="true" spans="1:4">
      <c r="A5384"/>
      <c r="B5384" s="208"/>
      <c r="C5384" s="208"/>
      <c r="D5384" s="208"/>
    </row>
    <row r="5385" customHeight="true" spans="1:4">
      <c r="A5385"/>
      <c r="B5385" s="208"/>
      <c r="C5385" s="208"/>
      <c r="D5385" s="208"/>
    </row>
    <row r="5386" customHeight="true" spans="1:4">
      <c r="A5386"/>
      <c r="B5386" s="208"/>
      <c r="C5386" s="208"/>
      <c r="D5386" s="208"/>
    </row>
    <row r="5387" customHeight="true" spans="1:4">
      <c r="A5387"/>
      <c r="B5387" s="208"/>
      <c r="C5387" s="208"/>
      <c r="D5387" s="208"/>
    </row>
    <row r="5388" customHeight="true" spans="1:4">
      <c r="A5388"/>
      <c r="B5388" s="208"/>
      <c r="C5388" s="208"/>
      <c r="D5388" s="208"/>
    </row>
    <row r="5389" customHeight="true" spans="1:4">
      <c r="A5389"/>
      <c r="B5389" s="208"/>
      <c r="C5389" s="208"/>
      <c r="D5389" s="208"/>
    </row>
    <row r="5390" customHeight="true" spans="1:4">
      <c r="A5390"/>
      <c r="B5390" s="208"/>
      <c r="C5390" s="208"/>
      <c r="D5390" s="208"/>
    </row>
    <row r="5391" customHeight="true" spans="1:4">
      <c r="A5391"/>
      <c r="B5391" s="208"/>
      <c r="C5391" s="208"/>
      <c r="D5391" s="208"/>
    </row>
    <row r="5392" customHeight="true" spans="1:4">
      <c r="A5392"/>
      <c r="B5392" s="208"/>
      <c r="C5392" s="208"/>
      <c r="D5392" s="208"/>
    </row>
    <row r="5393" customHeight="true" spans="1:4">
      <c r="A5393"/>
      <c r="B5393" s="208"/>
      <c r="C5393" s="208"/>
      <c r="D5393" s="208"/>
    </row>
    <row r="5394" customHeight="true" spans="1:4">
      <c r="A5394"/>
      <c r="B5394" s="208"/>
      <c r="C5394" s="208"/>
      <c r="D5394" s="208"/>
    </row>
    <row r="5395" customHeight="true" spans="1:4">
      <c r="A5395"/>
      <c r="B5395" s="208"/>
      <c r="C5395" s="208"/>
      <c r="D5395" s="208"/>
    </row>
    <row r="5396" customHeight="true" spans="1:4">
      <c r="A5396"/>
      <c r="B5396" s="208"/>
      <c r="C5396" s="208"/>
      <c r="D5396" s="208"/>
    </row>
    <row r="5397" customHeight="true" spans="1:4">
      <c r="A5397"/>
      <c r="B5397" s="208"/>
      <c r="C5397" s="208"/>
      <c r="D5397" s="208"/>
    </row>
    <row r="5398" customHeight="true" spans="1:4">
      <c r="A5398"/>
      <c r="B5398" s="208"/>
      <c r="C5398" s="208"/>
      <c r="D5398" s="208"/>
    </row>
    <row r="5399" customHeight="true" spans="1:4">
      <c r="A5399"/>
      <c r="B5399" s="208"/>
      <c r="C5399" s="208"/>
      <c r="D5399" s="208"/>
    </row>
    <row r="5400" customHeight="true" spans="1:4">
      <c r="A5400"/>
      <c r="B5400" s="208"/>
      <c r="C5400" s="208"/>
      <c r="D5400" s="208"/>
    </row>
    <row r="5401" customHeight="true" spans="1:4">
      <c r="A5401"/>
      <c r="B5401" s="208"/>
      <c r="C5401" s="208"/>
      <c r="D5401" s="208"/>
    </row>
    <row r="5402" customHeight="true" spans="1:4">
      <c r="A5402"/>
      <c r="B5402" s="208"/>
      <c r="C5402" s="208"/>
      <c r="D5402" s="208"/>
    </row>
    <row r="5403" customHeight="true" spans="1:4">
      <c r="A5403"/>
      <c r="B5403" s="208"/>
      <c r="C5403" s="208"/>
      <c r="D5403" s="208"/>
    </row>
    <row r="5404" customHeight="true" spans="1:4">
      <c r="A5404"/>
      <c r="B5404" s="208"/>
      <c r="C5404" s="208"/>
      <c r="D5404" s="208"/>
    </row>
    <row r="5405" customHeight="true" spans="1:4">
      <c r="A5405"/>
      <c r="B5405" s="208"/>
      <c r="C5405" s="208"/>
      <c r="D5405" s="208"/>
    </row>
    <row r="5406" customHeight="true" spans="1:4">
      <c r="A5406"/>
      <c r="B5406" s="208"/>
      <c r="C5406" s="208"/>
      <c r="D5406" s="208"/>
    </row>
    <row r="5407" customHeight="true" spans="1:4">
      <c r="A5407"/>
      <c r="B5407" s="208"/>
      <c r="C5407" s="208"/>
      <c r="D5407" s="208"/>
    </row>
    <row r="5408" customHeight="true" spans="1:4">
      <c r="A5408"/>
      <c r="B5408" s="208"/>
      <c r="C5408" s="208"/>
      <c r="D5408" s="208"/>
    </row>
    <row r="5409" customHeight="true" spans="1:4">
      <c r="A5409"/>
      <c r="B5409" s="208"/>
      <c r="C5409" s="208"/>
      <c r="D5409" s="208"/>
    </row>
    <row r="5410" customHeight="true" spans="1:4">
      <c r="A5410"/>
      <c r="B5410" s="208"/>
      <c r="C5410" s="208"/>
      <c r="D5410" s="208"/>
    </row>
    <row r="5411" customHeight="true" spans="1:4">
      <c r="A5411"/>
      <c r="B5411" s="208"/>
      <c r="C5411" s="208"/>
      <c r="D5411" s="208"/>
    </row>
    <row r="5412" customHeight="true" spans="1:4">
      <c r="A5412"/>
      <c r="B5412" s="208"/>
      <c r="C5412" s="208"/>
      <c r="D5412" s="208"/>
    </row>
    <row r="5413" customHeight="true" spans="1:4">
      <c r="A5413"/>
      <c r="B5413" s="208"/>
      <c r="C5413" s="208"/>
      <c r="D5413" s="208"/>
    </row>
    <row r="5414" customHeight="true" spans="1:4">
      <c r="A5414"/>
      <c r="B5414" s="208"/>
      <c r="C5414" s="208"/>
      <c r="D5414" s="208"/>
    </row>
    <row r="5415" customHeight="true" spans="1:4">
      <c r="A5415"/>
      <c r="B5415" s="208"/>
      <c r="C5415" s="208"/>
      <c r="D5415" s="208"/>
    </row>
    <row r="5416" customHeight="true" spans="1:4">
      <c r="A5416"/>
      <c r="B5416" s="208"/>
      <c r="C5416" s="208"/>
      <c r="D5416" s="208"/>
    </row>
    <row r="5417" customHeight="true" spans="1:4">
      <c r="A5417"/>
      <c r="B5417" s="208"/>
      <c r="C5417" s="208"/>
      <c r="D5417" s="208"/>
    </row>
    <row r="5418" customHeight="true" spans="1:4">
      <c r="A5418"/>
      <c r="B5418" s="208"/>
      <c r="C5418" s="208"/>
      <c r="D5418" s="208"/>
    </row>
    <row r="5419" customHeight="true" spans="1:4">
      <c r="A5419"/>
      <c r="B5419" s="208"/>
      <c r="C5419" s="208"/>
      <c r="D5419" s="208"/>
    </row>
    <row r="5420" customHeight="true" spans="1:4">
      <c r="A5420"/>
      <c r="B5420" s="208"/>
      <c r="C5420" s="208"/>
      <c r="D5420" s="208"/>
    </row>
    <row r="5421" customHeight="true" spans="1:4">
      <c r="A5421"/>
      <c r="B5421" s="208"/>
      <c r="C5421" s="208"/>
      <c r="D5421" s="208"/>
    </row>
    <row r="5422" customHeight="true" spans="1:4">
      <c r="A5422"/>
      <c r="B5422" s="208"/>
      <c r="C5422" s="208"/>
      <c r="D5422" s="208"/>
    </row>
    <row r="5423" customHeight="true" spans="1:4">
      <c r="A5423"/>
      <c r="B5423" s="208"/>
      <c r="C5423" s="208"/>
      <c r="D5423" s="208"/>
    </row>
    <row r="5424" customHeight="true" spans="1:4">
      <c r="A5424"/>
      <c r="B5424" s="208"/>
      <c r="C5424" s="208"/>
      <c r="D5424" s="208"/>
    </row>
    <row r="5425" customHeight="true" spans="1:4">
      <c r="A5425"/>
      <c r="B5425" s="208"/>
      <c r="C5425" s="208"/>
      <c r="D5425" s="208"/>
    </row>
    <row r="5426" customHeight="true" spans="1:4">
      <c r="A5426"/>
      <c r="B5426" s="208"/>
      <c r="C5426" s="208"/>
      <c r="D5426" s="208"/>
    </row>
    <row r="5427" customHeight="true" spans="1:4">
      <c r="A5427"/>
      <c r="B5427" s="208"/>
      <c r="C5427" s="208"/>
      <c r="D5427" s="208"/>
    </row>
    <row r="5428" customHeight="true" spans="1:4">
      <c r="A5428"/>
      <c r="B5428" s="208"/>
      <c r="C5428" s="208"/>
      <c r="D5428" s="208"/>
    </row>
    <row r="5429" customHeight="true" spans="1:4">
      <c r="A5429"/>
      <c r="B5429" s="208"/>
      <c r="C5429" s="208"/>
      <c r="D5429" s="208"/>
    </row>
    <row r="5430" customHeight="true" spans="1:4">
      <c r="A5430"/>
      <c r="B5430" s="208"/>
      <c r="C5430" s="208"/>
      <c r="D5430" s="208"/>
    </row>
    <row r="5431" customHeight="true" spans="1:4">
      <c r="A5431"/>
      <c r="B5431" s="208"/>
      <c r="C5431" s="208"/>
      <c r="D5431" s="208"/>
    </row>
    <row r="5432" customHeight="true" spans="1:4">
      <c r="A5432"/>
      <c r="B5432" s="208"/>
      <c r="C5432" s="208"/>
      <c r="D5432" s="208"/>
    </row>
    <row r="5433" customHeight="true" spans="1:4">
      <c r="A5433"/>
      <c r="B5433" s="208"/>
      <c r="C5433" s="208"/>
      <c r="D5433" s="208"/>
    </row>
    <row r="5434" customHeight="true" spans="1:4">
      <c r="A5434"/>
      <c r="B5434" s="208"/>
      <c r="C5434" s="208"/>
      <c r="D5434" s="208"/>
    </row>
    <row r="5435" customHeight="true" spans="1:4">
      <c r="A5435"/>
      <c r="B5435" s="208"/>
      <c r="C5435" s="208"/>
      <c r="D5435" s="208"/>
    </row>
    <row r="5436" customHeight="true" spans="1:4">
      <c r="A5436"/>
      <c r="B5436" s="208"/>
      <c r="C5436" s="208"/>
      <c r="D5436" s="208"/>
    </row>
    <row r="5437" customHeight="true" spans="1:4">
      <c r="A5437"/>
      <c r="B5437" s="208"/>
      <c r="C5437" s="208"/>
      <c r="D5437" s="208"/>
    </row>
    <row r="5438" customHeight="true" spans="1:4">
      <c r="A5438"/>
      <c r="B5438" s="208"/>
      <c r="C5438" s="208"/>
      <c r="D5438" s="208"/>
    </row>
    <row r="5439" customHeight="true" spans="1:4">
      <c r="A5439"/>
      <c r="B5439" s="208"/>
      <c r="C5439" s="208"/>
      <c r="D5439" s="208"/>
    </row>
    <row r="5440" customHeight="true" spans="1:4">
      <c r="A5440"/>
      <c r="B5440" s="208"/>
      <c r="C5440" s="208"/>
      <c r="D5440" s="208"/>
    </row>
    <row r="5441" customHeight="true" spans="1:4">
      <c r="A5441"/>
      <c r="B5441" s="208"/>
      <c r="C5441" s="208"/>
      <c r="D5441" s="208"/>
    </row>
    <row r="5442" customHeight="true" spans="1:4">
      <c r="A5442"/>
      <c r="B5442" s="208"/>
      <c r="C5442" s="208"/>
      <c r="D5442" s="208"/>
    </row>
    <row r="5443" customHeight="true" spans="1:4">
      <c r="A5443"/>
      <c r="B5443" s="208"/>
      <c r="C5443" s="208"/>
      <c r="D5443" s="208"/>
    </row>
    <row r="5444" customHeight="true" spans="1:4">
      <c r="A5444"/>
      <c r="B5444" s="208"/>
      <c r="C5444" s="208"/>
      <c r="D5444" s="208"/>
    </row>
    <row r="5445" customHeight="true" spans="1:4">
      <c r="A5445"/>
      <c r="B5445" s="208"/>
      <c r="C5445" s="208"/>
      <c r="D5445" s="208"/>
    </row>
    <row r="5446" customHeight="true" spans="1:4">
      <c r="A5446"/>
      <c r="B5446" s="208"/>
      <c r="C5446" s="208"/>
      <c r="D5446" s="208"/>
    </row>
    <row r="5447" customHeight="true" spans="1:4">
      <c r="A5447"/>
      <c r="B5447" s="208"/>
      <c r="C5447" s="208"/>
      <c r="D5447" s="208"/>
    </row>
    <row r="5448" customHeight="true" spans="1:4">
      <c r="A5448"/>
      <c r="B5448" s="208"/>
      <c r="C5448" s="208"/>
      <c r="D5448" s="208"/>
    </row>
    <row r="5449" customHeight="true" spans="1:4">
      <c r="A5449"/>
      <c r="B5449" s="208"/>
      <c r="C5449" s="208"/>
      <c r="D5449" s="208"/>
    </row>
    <row r="5450" customHeight="true" spans="1:4">
      <c r="A5450"/>
      <c r="B5450" s="208"/>
      <c r="C5450" s="208"/>
      <c r="D5450" s="208"/>
    </row>
    <row r="5451" customHeight="true" spans="1:4">
      <c r="A5451"/>
      <c r="B5451" s="208"/>
      <c r="C5451" s="208"/>
      <c r="D5451" s="208"/>
    </row>
    <row r="5452" customHeight="true" spans="1:4">
      <c r="A5452"/>
      <c r="B5452" s="208"/>
      <c r="C5452" s="208"/>
      <c r="D5452" s="208"/>
    </row>
    <row r="5453" customHeight="true" spans="1:4">
      <c r="A5453"/>
      <c r="B5453" s="208"/>
      <c r="C5453" s="208"/>
      <c r="D5453" s="208"/>
    </row>
    <row r="5454" customHeight="true" spans="1:4">
      <c r="A5454"/>
      <c r="B5454" s="208"/>
      <c r="C5454" s="208"/>
      <c r="D5454" s="208"/>
    </row>
    <row r="5455" customHeight="true" spans="1:4">
      <c r="A5455"/>
      <c r="B5455" s="208"/>
      <c r="C5455" s="208"/>
      <c r="D5455" s="208"/>
    </row>
    <row r="5456" customHeight="true" spans="1:4">
      <c r="A5456"/>
      <c r="B5456" s="208"/>
      <c r="C5456" s="208"/>
      <c r="D5456" s="208"/>
    </row>
    <row r="5457" customHeight="true" spans="1:4">
      <c r="A5457"/>
      <c r="B5457" s="208"/>
      <c r="C5457" s="208"/>
      <c r="D5457" s="208"/>
    </row>
    <row r="5458" customHeight="true" spans="1:4">
      <c r="A5458"/>
      <c r="B5458" s="208"/>
      <c r="C5458" s="208"/>
      <c r="D5458" s="208"/>
    </row>
    <row r="5459" customHeight="true" spans="1:4">
      <c r="A5459"/>
      <c r="B5459" s="208"/>
      <c r="C5459" s="208"/>
      <c r="D5459" s="208"/>
    </row>
    <row r="5460" customHeight="true" spans="1:4">
      <c r="A5460"/>
      <c r="B5460" s="208"/>
      <c r="C5460" s="208"/>
      <c r="D5460" s="208"/>
    </row>
    <row r="5461" customHeight="true" spans="1:4">
      <c r="A5461"/>
      <c r="B5461" s="208"/>
      <c r="C5461" s="208"/>
      <c r="D5461" s="208"/>
    </row>
    <row r="5462" customHeight="true" spans="1:4">
      <c r="A5462"/>
      <c r="B5462" s="208"/>
      <c r="C5462" s="208"/>
      <c r="D5462" s="208"/>
    </row>
    <row r="5463" customHeight="true" spans="1:4">
      <c r="A5463"/>
      <c r="B5463" s="208"/>
      <c r="C5463" s="208"/>
      <c r="D5463" s="208"/>
    </row>
    <row r="5464" customHeight="true" spans="1:4">
      <c r="A5464"/>
      <c r="B5464" s="208"/>
      <c r="C5464" s="208"/>
      <c r="D5464" s="208"/>
    </row>
    <row r="5465" customHeight="true" spans="1:4">
      <c r="A5465"/>
      <c r="B5465" s="208"/>
      <c r="C5465" s="208"/>
      <c r="D5465" s="208"/>
    </row>
    <row r="5466" customHeight="true" spans="1:4">
      <c r="A5466"/>
      <c r="B5466" s="208"/>
      <c r="C5466" s="208"/>
      <c r="D5466" s="208"/>
    </row>
    <row r="5467" customHeight="true" spans="1:4">
      <c r="A5467"/>
      <c r="B5467" s="208"/>
      <c r="C5467" s="208"/>
      <c r="D5467" s="208"/>
    </row>
    <row r="5468" customHeight="true" spans="1:4">
      <c r="A5468"/>
      <c r="B5468" s="208"/>
      <c r="C5468" s="208"/>
      <c r="D5468" s="208"/>
    </row>
    <row r="5469" customHeight="true" spans="1:4">
      <c r="A5469"/>
      <c r="B5469" s="208"/>
      <c r="C5469" s="208"/>
      <c r="D5469" s="208"/>
    </row>
    <row r="5470" customHeight="true" spans="1:4">
      <c r="A5470"/>
      <c r="B5470" s="208"/>
      <c r="C5470" s="208"/>
      <c r="D5470" s="208"/>
    </row>
    <row r="5471" customHeight="true" spans="1:4">
      <c r="A5471"/>
      <c r="B5471" s="208"/>
      <c r="C5471" s="208"/>
      <c r="D5471" s="208"/>
    </row>
    <row r="5472" customHeight="true" spans="1:4">
      <c r="A5472"/>
      <c r="B5472" s="208"/>
      <c r="C5472" s="208"/>
      <c r="D5472" s="208"/>
    </row>
    <row r="5473" customHeight="true" spans="1:4">
      <c r="A5473"/>
      <c r="B5473" s="208"/>
      <c r="C5473" s="208"/>
      <c r="D5473" s="208"/>
    </row>
    <row r="5474" customHeight="true" spans="1:4">
      <c r="A5474"/>
      <c r="B5474" s="208"/>
      <c r="C5474" s="208"/>
      <c r="D5474" s="208"/>
    </row>
    <row r="5475" customHeight="true" spans="1:4">
      <c r="A5475"/>
      <c r="B5475" s="208"/>
      <c r="C5475" s="208"/>
      <c r="D5475" s="208"/>
    </row>
    <row r="5476" customHeight="true" spans="1:4">
      <c r="A5476"/>
      <c r="B5476" s="208"/>
      <c r="C5476" s="208"/>
      <c r="D5476" s="208"/>
    </row>
    <row r="5477" customHeight="true" spans="1:4">
      <c r="A5477"/>
      <c r="B5477" s="208"/>
      <c r="C5477" s="208"/>
      <c r="D5477" s="208"/>
    </row>
    <row r="5478" customHeight="true" spans="1:4">
      <c r="A5478"/>
      <c r="B5478" s="208"/>
      <c r="C5478" s="208"/>
      <c r="D5478" s="208"/>
    </row>
    <row r="5479" customHeight="true" spans="1:4">
      <c r="A5479"/>
      <c r="B5479" s="208"/>
      <c r="C5479" s="208"/>
      <c r="D5479" s="208"/>
    </row>
    <row r="5480" customHeight="true" spans="1:4">
      <c r="A5480"/>
      <c r="B5480" s="208"/>
      <c r="C5480" s="208"/>
      <c r="D5480" s="208"/>
    </row>
    <row r="5481" customHeight="true" spans="1:4">
      <c r="A5481"/>
      <c r="B5481" s="208"/>
      <c r="C5481" s="208"/>
      <c r="D5481" s="208"/>
    </row>
    <row r="5482" customHeight="true" spans="1:4">
      <c r="A5482"/>
      <c r="B5482" s="208"/>
      <c r="C5482" s="208"/>
      <c r="D5482" s="208"/>
    </row>
    <row r="5483" customHeight="true" spans="1:4">
      <c r="A5483"/>
      <c r="B5483" s="208"/>
      <c r="C5483" s="208"/>
      <c r="D5483" s="208"/>
    </row>
    <row r="5484" customHeight="true" spans="1:4">
      <c r="A5484"/>
      <c r="B5484" s="208"/>
      <c r="C5484" s="208"/>
      <c r="D5484" s="208"/>
    </row>
    <row r="5485" customHeight="true" spans="1:4">
      <c r="A5485"/>
      <c r="B5485" s="208"/>
      <c r="C5485" s="208"/>
      <c r="D5485" s="208"/>
    </row>
    <row r="5486" customHeight="true" spans="1:4">
      <c r="A5486"/>
      <c r="B5486" s="208"/>
      <c r="C5486" s="208"/>
      <c r="D5486" s="208"/>
    </row>
    <row r="5487" customHeight="true" spans="1:4">
      <c r="A5487"/>
      <c r="B5487" s="208"/>
      <c r="C5487" s="208"/>
      <c r="D5487" s="208"/>
    </row>
    <row r="5488" customHeight="true" spans="1:4">
      <c r="A5488"/>
      <c r="B5488" s="208"/>
      <c r="C5488" s="208"/>
      <c r="D5488" s="208"/>
    </row>
    <row r="5489" customHeight="true" spans="1:4">
      <c r="A5489"/>
      <c r="B5489" s="208"/>
      <c r="C5489" s="208"/>
      <c r="D5489" s="208"/>
    </row>
    <row r="5490" customHeight="true" spans="1:4">
      <c r="A5490"/>
      <c r="B5490" s="208"/>
      <c r="C5490" s="208"/>
      <c r="D5490" s="208"/>
    </row>
    <row r="5491" customHeight="true" spans="1:4">
      <c r="A5491"/>
      <c r="B5491" s="208"/>
      <c r="C5491" s="208"/>
      <c r="D5491" s="208"/>
    </row>
    <row r="5492" customHeight="true" spans="1:4">
      <c r="A5492"/>
      <c r="B5492" s="208"/>
      <c r="C5492" s="208"/>
      <c r="D5492" s="208"/>
    </row>
    <row r="5493" customHeight="true" spans="1:4">
      <c r="A5493"/>
      <c r="B5493" s="208"/>
      <c r="C5493" s="208"/>
      <c r="D5493" s="208"/>
    </row>
    <row r="5494" customHeight="true" spans="1:4">
      <c r="A5494"/>
      <c r="B5494" s="208"/>
      <c r="C5494" s="208"/>
      <c r="D5494" s="208"/>
    </row>
    <row r="5495" customHeight="true" spans="1:4">
      <c r="A5495"/>
      <c r="B5495" s="208"/>
      <c r="C5495" s="208"/>
      <c r="D5495" s="208"/>
    </row>
    <row r="5496" customHeight="true" spans="1:4">
      <c r="A5496"/>
      <c r="B5496" s="208"/>
      <c r="C5496" s="208"/>
      <c r="D5496" s="208"/>
    </row>
    <row r="5497" customHeight="true" spans="1:4">
      <c r="A5497"/>
      <c r="B5497" s="208"/>
      <c r="C5497" s="208"/>
      <c r="D5497" s="208"/>
    </row>
    <row r="5498" customHeight="true" spans="1:4">
      <c r="A5498"/>
      <c r="B5498" s="208"/>
      <c r="C5498" s="208"/>
      <c r="D5498" s="208"/>
    </row>
    <row r="5499" customHeight="true" spans="1:4">
      <c r="A5499"/>
      <c r="B5499" s="208"/>
      <c r="C5499" s="208"/>
      <c r="D5499" s="208"/>
    </row>
    <row r="5500" customHeight="true" spans="1:4">
      <c r="A5500"/>
      <c r="B5500" s="208"/>
      <c r="C5500" s="208"/>
      <c r="D5500" s="208"/>
    </row>
    <row r="5501" customHeight="true" spans="1:4">
      <c r="A5501"/>
      <c r="B5501" s="208"/>
      <c r="C5501" s="208"/>
      <c r="D5501" s="208"/>
    </row>
    <row r="5502" customHeight="true" spans="1:4">
      <c r="A5502"/>
      <c r="B5502" s="208"/>
      <c r="C5502" s="208"/>
      <c r="D5502" s="208"/>
    </row>
    <row r="5503" customHeight="true" spans="1:4">
      <c r="A5503"/>
      <c r="B5503" s="208"/>
      <c r="C5503" s="208"/>
      <c r="D5503" s="208"/>
    </row>
    <row r="5504" customHeight="true" spans="1:4">
      <c r="A5504"/>
      <c r="B5504" s="208"/>
      <c r="C5504" s="208"/>
      <c r="D5504" s="208"/>
    </row>
    <row r="5505" customHeight="true" spans="1:4">
      <c r="A5505"/>
      <c r="B5505" s="208"/>
      <c r="C5505" s="208"/>
      <c r="D5505" s="208"/>
    </row>
    <row r="5506" customHeight="true" spans="1:4">
      <c r="A5506"/>
      <c r="B5506" s="208"/>
      <c r="C5506" s="208"/>
      <c r="D5506" s="208"/>
    </row>
    <row r="5507" customHeight="true" spans="1:4">
      <c r="A5507"/>
      <c r="B5507" s="208"/>
      <c r="C5507" s="208"/>
      <c r="D5507" s="208"/>
    </row>
    <row r="5508" customHeight="true" spans="1:4">
      <c r="A5508"/>
      <c r="B5508" s="208"/>
      <c r="C5508" s="208"/>
      <c r="D5508" s="208"/>
    </row>
    <row r="5509" customHeight="true" spans="1:4">
      <c r="A5509"/>
      <c r="B5509" s="208"/>
      <c r="C5509" s="208"/>
      <c r="D5509" s="208"/>
    </row>
    <row r="5510" customHeight="true" spans="1:4">
      <c r="A5510"/>
      <c r="B5510" s="208"/>
      <c r="C5510" s="208"/>
      <c r="D5510" s="208"/>
    </row>
    <row r="5511" customHeight="true" spans="1:4">
      <c r="A5511"/>
      <c r="B5511" s="208"/>
      <c r="C5511" s="208"/>
      <c r="D5511" s="208"/>
    </row>
    <row r="5512" customHeight="true" spans="1:4">
      <c r="A5512"/>
      <c r="B5512" s="208"/>
      <c r="C5512" s="208"/>
      <c r="D5512" s="208"/>
    </row>
    <row r="5513" customHeight="true" spans="1:4">
      <c r="A5513"/>
      <c r="B5513" s="208"/>
      <c r="C5513" s="208"/>
      <c r="D5513" s="208"/>
    </row>
    <row r="5514" customHeight="true" spans="1:4">
      <c r="A5514"/>
      <c r="B5514" s="208"/>
      <c r="C5514" s="208"/>
      <c r="D5514" s="208"/>
    </row>
    <row r="5515" customHeight="true" spans="1:4">
      <c r="A5515"/>
      <c r="B5515" s="208"/>
      <c r="C5515" s="208"/>
      <c r="D5515" s="208"/>
    </row>
    <row r="5516" customHeight="true" spans="1:4">
      <c r="A5516"/>
      <c r="B5516" s="208"/>
      <c r="C5516" s="208"/>
      <c r="D5516" s="208"/>
    </row>
    <row r="5517" customHeight="true" spans="1:4">
      <c r="A5517"/>
      <c r="B5517" s="208"/>
      <c r="C5517" s="208"/>
      <c r="D5517" s="208"/>
    </row>
    <row r="5518" customHeight="true" spans="1:4">
      <c r="A5518"/>
      <c r="B5518" s="208"/>
      <c r="C5518" s="208"/>
      <c r="D5518" s="208"/>
    </row>
    <row r="5519" customHeight="true" spans="1:4">
      <c r="A5519"/>
      <c r="B5519" s="208"/>
      <c r="C5519" s="208"/>
      <c r="D5519" s="208"/>
    </row>
    <row r="5520" customHeight="true" spans="1:4">
      <c r="A5520"/>
      <c r="B5520" s="208"/>
      <c r="C5520" s="208"/>
      <c r="D5520" s="208"/>
    </row>
    <row r="5521" customHeight="true" spans="1:4">
      <c r="A5521"/>
      <c r="B5521" s="208"/>
      <c r="C5521" s="208"/>
      <c r="D5521" s="208"/>
    </row>
    <row r="5522" customHeight="true" spans="1:4">
      <c r="A5522"/>
      <c r="B5522" s="208"/>
      <c r="C5522" s="208"/>
      <c r="D5522" s="208"/>
    </row>
    <row r="5523" customHeight="true" spans="1:4">
      <c r="A5523"/>
      <c r="B5523" s="208"/>
      <c r="C5523" s="208"/>
      <c r="D5523" s="208"/>
    </row>
    <row r="5524" customHeight="true" spans="1:4">
      <c r="A5524"/>
      <c r="B5524" s="208"/>
      <c r="C5524" s="208"/>
      <c r="D5524" s="208"/>
    </row>
    <row r="5525" customHeight="true" spans="1:4">
      <c r="A5525"/>
      <c r="B5525" s="208"/>
      <c r="C5525" s="208"/>
      <c r="D5525" s="208"/>
    </row>
    <row r="5526" customHeight="true" spans="1:4">
      <c r="A5526"/>
      <c r="B5526" s="208"/>
      <c r="C5526" s="208"/>
      <c r="D5526" s="208"/>
    </row>
    <row r="5527" customHeight="true" spans="1:4">
      <c r="A5527"/>
      <c r="B5527" s="208"/>
      <c r="C5527" s="208"/>
      <c r="D5527" s="208"/>
    </row>
    <row r="5528" customHeight="true" spans="1:4">
      <c r="A5528"/>
      <c r="B5528" s="208"/>
      <c r="C5528" s="208"/>
      <c r="D5528" s="208"/>
    </row>
    <row r="5529" customHeight="true" spans="1:4">
      <c r="A5529"/>
      <c r="B5529" s="208"/>
      <c r="C5529" s="208"/>
      <c r="D5529" s="208"/>
    </row>
    <row r="5530" customHeight="true" spans="1:4">
      <c r="A5530"/>
      <c r="B5530" s="208"/>
      <c r="C5530" s="208"/>
      <c r="D5530" s="208"/>
    </row>
    <row r="5531" customHeight="true" spans="1:4">
      <c r="A5531"/>
      <c r="B5531" s="208"/>
      <c r="C5531" s="208"/>
      <c r="D5531" s="208"/>
    </row>
    <row r="5532" customHeight="true" spans="1:4">
      <c r="A5532"/>
      <c r="B5532" s="208"/>
      <c r="C5532" s="208"/>
      <c r="D5532" s="208"/>
    </row>
    <row r="5533" customHeight="true" spans="1:4">
      <c r="A5533"/>
      <c r="B5533" s="208"/>
      <c r="C5533" s="208"/>
      <c r="D5533" s="208"/>
    </row>
    <row r="5534" customHeight="true" spans="1:4">
      <c r="A5534"/>
      <c r="B5534" s="208"/>
      <c r="C5534" s="208"/>
      <c r="D5534" s="208"/>
    </row>
    <row r="5535" customHeight="true" spans="1:4">
      <c r="A5535"/>
      <c r="B5535" s="208"/>
      <c r="C5535" s="208"/>
      <c r="D5535" s="208"/>
    </row>
    <row r="5536" customHeight="true" spans="1:4">
      <c r="A5536"/>
      <c r="B5536" s="208"/>
      <c r="C5536" s="208"/>
      <c r="D5536" s="208"/>
    </row>
    <row r="5537" customHeight="true" spans="1:4">
      <c r="A5537"/>
      <c r="B5537" s="208"/>
      <c r="C5537" s="208"/>
      <c r="D5537" s="208"/>
    </row>
    <row r="5538" customHeight="true" spans="1:4">
      <c r="A5538"/>
      <c r="B5538" s="208"/>
      <c r="C5538" s="208"/>
      <c r="D5538" s="208"/>
    </row>
    <row r="5539" customHeight="true" spans="1:4">
      <c r="A5539"/>
      <c r="B5539" s="208"/>
      <c r="C5539" s="208"/>
      <c r="D5539" s="208"/>
    </row>
    <row r="5540" customHeight="true" spans="1:4">
      <c r="A5540"/>
      <c r="B5540" s="208"/>
      <c r="C5540" s="208"/>
      <c r="D5540" s="208"/>
    </row>
    <row r="5541" customHeight="true" spans="1:4">
      <c r="A5541"/>
      <c r="B5541" s="208"/>
      <c r="C5541" s="208"/>
      <c r="D5541" s="208"/>
    </row>
    <row r="5542" customHeight="true" spans="1:4">
      <c r="A5542"/>
      <c r="B5542" s="208"/>
      <c r="C5542" s="208"/>
      <c r="D5542" s="208"/>
    </row>
    <row r="5543" customHeight="true" spans="1:4">
      <c r="A5543"/>
      <c r="B5543" s="208"/>
      <c r="C5543" s="208"/>
      <c r="D5543" s="208"/>
    </row>
    <row r="5544" customHeight="true" spans="1:4">
      <c r="A5544"/>
      <c r="B5544" s="208"/>
      <c r="C5544" s="208"/>
      <c r="D5544" s="208"/>
    </row>
    <row r="5545" customHeight="true" spans="1:4">
      <c r="A5545"/>
      <c r="B5545" s="208"/>
      <c r="C5545" s="208"/>
      <c r="D5545" s="208"/>
    </row>
    <row r="5546" customHeight="true" spans="1:4">
      <c r="A5546"/>
      <c r="B5546" s="208"/>
      <c r="C5546" s="208"/>
      <c r="D5546" s="208"/>
    </row>
    <row r="5547" customHeight="true" spans="1:4">
      <c r="A5547"/>
      <c r="B5547" s="208"/>
      <c r="C5547" s="208"/>
      <c r="D5547" s="208"/>
    </row>
    <row r="5548" customHeight="true" spans="1:4">
      <c r="A5548"/>
      <c r="B5548" s="208"/>
      <c r="C5548" s="208"/>
      <c r="D5548" s="208"/>
    </row>
    <row r="5549" customHeight="true" spans="1:4">
      <c r="A5549"/>
      <c r="B5549" s="208"/>
      <c r="C5549" s="208"/>
      <c r="D5549" s="208"/>
    </row>
    <row r="5550" customHeight="true" spans="1:4">
      <c r="A5550"/>
      <c r="B5550" s="208"/>
      <c r="C5550" s="208"/>
      <c r="D5550" s="208"/>
    </row>
    <row r="5551" customHeight="true" spans="1:4">
      <c r="A5551"/>
      <c r="B5551" s="208"/>
      <c r="C5551" s="208"/>
      <c r="D5551" s="208"/>
    </row>
    <row r="5552" customHeight="true" spans="1:4">
      <c r="A5552"/>
      <c r="B5552" s="208"/>
      <c r="C5552" s="208"/>
      <c r="D5552" s="208"/>
    </row>
    <row r="5553" customHeight="true" spans="1:4">
      <c r="A5553"/>
      <c r="B5553" s="208"/>
      <c r="C5553" s="208"/>
      <c r="D5553" s="208"/>
    </row>
    <row r="5554" customHeight="true" spans="1:4">
      <c r="A5554"/>
      <c r="B5554" s="208"/>
      <c r="C5554" s="208"/>
      <c r="D5554" s="208"/>
    </row>
    <row r="5555" customHeight="true" spans="1:4">
      <c r="A5555"/>
      <c r="B5555" s="208"/>
      <c r="C5555" s="208"/>
      <c r="D5555" s="208"/>
    </row>
    <row r="5556" customHeight="true" spans="1:4">
      <c r="A5556"/>
      <c r="B5556" s="208"/>
      <c r="C5556" s="208"/>
      <c r="D5556" s="208"/>
    </row>
    <row r="5557" customHeight="true" spans="1:4">
      <c r="A5557"/>
      <c r="B5557" s="208"/>
      <c r="C5557" s="208"/>
      <c r="D5557" s="208"/>
    </row>
    <row r="5558" customHeight="true" spans="1:4">
      <c r="A5558"/>
      <c r="B5558" s="208"/>
      <c r="C5558" s="208"/>
      <c r="D5558" s="208"/>
    </row>
    <row r="5559" customHeight="true" spans="1:4">
      <c r="A5559"/>
      <c r="B5559" s="208"/>
      <c r="C5559" s="208"/>
      <c r="D5559" s="208"/>
    </row>
    <row r="5560" customHeight="true" spans="1:4">
      <c r="A5560"/>
      <c r="B5560" s="208"/>
      <c r="C5560" s="208"/>
      <c r="D5560" s="208"/>
    </row>
    <row r="5561" customHeight="true" spans="1:4">
      <c r="A5561"/>
      <c r="B5561" s="208"/>
      <c r="C5561" s="208"/>
      <c r="D5561" s="208"/>
    </row>
    <row r="5562" customHeight="true" spans="1:4">
      <c r="A5562"/>
      <c r="B5562" s="208"/>
      <c r="C5562" s="208"/>
      <c r="D5562" s="208"/>
    </row>
    <row r="5563" customHeight="true" spans="1:4">
      <c r="A5563"/>
      <c r="B5563" s="208"/>
      <c r="C5563" s="208"/>
      <c r="D5563" s="208"/>
    </row>
    <row r="5564" customHeight="true" spans="1:4">
      <c r="A5564"/>
      <c r="B5564" s="208"/>
      <c r="C5564" s="208"/>
      <c r="D5564" s="208"/>
    </row>
    <row r="5565" customHeight="true" spans="1:4">
      <c r="A5565"/>
      <c r="B5565" s="208"/>
      <c r="C5565" s="208"/>
      <c r="D5565" s="208"/>
    </row>
    <row r="5566" customHeight="true" spans="1:4">
      <c r="A5566"/>
      <c r="B5566" s="208"/>
      <c r="C5566" s="208"/>
      <c r="D5566" s="208"/>
    </row>
    <row r="5567" customHeight="true" spans="1:4">
      <c r="A5567"/>
      <c r="B5567" s="208"/>
      <c r="C5567" s="208"/>
      <c r="D5567" s="208"/>
    </row>
    <row r="5568" customHeight="true" spans="1:4">
      <c r="A5568"/>
      <c r="B5568" s="208"/>
      <c r="C5568" s="208"/>
      <c r="D5568" s="208"/>
    </row>
    <row r="5569" customHeight="true" spans="1:4">
      <c r="A5569"/>
      <c r="B5569" s="208"/>
      <c r="C5569" s="208"/>
      <c r="D5569" s="208"/>
    </row>
    <row r="5570" customHeight="true" spans="1:4">
      <c r="A5570"/>
      <c r="B5570" s="208"/>
      <c r="C5570" s="208"/>
      <c r="D5570" s="208"/>
    </row>
    <row r="5571" customHeight="true" spans="1:4">
      <c r="A5571"/>
      <c r="B5571" s="208"/>
      <c r="C5571" s="208"/>
      <c r="D5571" s="208"/>
    </row>
    <row r="5572" customHeight="true" spans="1:4">
      <c r="A5572"/>
      <c r="B5572" s="208"/>
      <c r="C5572" s="208"/>
      <c r="D5572" s="208"/>
    </row>
    <row r="5573" customHeight="true" spans="1:4">
      <c r="A5573"/>
      <c r="B5573" s="208"/>
      <c r="C5573" s="208"/>
      <c r="D5573" s="208"/>
    </row>
    <row r="5574" customHeight="true" spans="1:4">
      <c r="A5574"/>
      <c r="B5574" s="208"/>
      <c r="C5574" s="208"/>
      <c r="D5574" s="208"/>
    </row>
    <row r="5575" customHeight="true" spans="1:4">
      <c r="A5575"/>
      <c r="B5575" s="208"/>
      <c r="C5575" s="208"/>
      <c r="D5575" s="208"/>
    </row>
    <row r="5576" customHeight="true" spans="1:4">
      <c r="A5576"/>
      <c r="B5576" s="208"/>
      <c r="C5576" s="208"/>
      <c r="D5576" s="208"/>
    </row>
    <row r="5577" customHeight="true" spans="1:4">
      <c r="A5577"/>
      <c r="B5577" s="208"/>
      <c r="C5577" s="208"/>
      <c r="D5577" s="208"/>
    </row>
    <row r="5578" customHeight="true" spans="1:4">
      <c r="A5578"/>
      <c r="B5578" s="208"/>
      <c r="C5578" s="208"/>
      <c r="D5578" s="208"/>
    </row>
    <row r="5579" customHeight="true" spans="1:4">
      <c r="A5579"/>
      <c r="B5579" s="208"/>
      <c r="C5579" s="208"/>
      <c r="D5579" s="208"/>
    </row>
    <row r="5580" customHeight="true" spans="1:4">
      <c r="A5580"/>
      <c r="B5580" s="208"/>
      <c r="C5580" s="208"/>
      <c r="D5580" s="208"/>
    </row>
    <row r="5581" customHeight="true" spans="1:4">
      <c r="A5581"/>
      <c r="B5581" s="208"/>
      <c r="C5581" s="208"/>
      <c r="D5581" s="208"/>
    </row>
    <row r="5582" customHeight="true" spans="1:4">
      <c r="A5582"/>
      <c r="B5582" s="208"/>
      <c r="C5582" s="208"/>
      <c r="D5582" s="208"/>
    </row>
    <row r="5583" customHeight="true" spans="1:4">
      <c r="A5583"/>
      <c r="B5583" s="208"/>
      <c r="C5583" s="208"/>
      <c r="D5583" s="208"/>
    </row>
    <row r="5584" customHeight="true" spans="1:4">
      <c r="A5584"/>
      <c r="B5584" s="208"/>
      <c r="C5584" s="208"/>
      <c r="D5584" s="208"/>
    </row>
    <row r="5585" customHeight="true" spans="1:4">
      <c r="A5585"/>
      <c r="B5585" s="208"/>
      <c r="C5585" s="208"/>
      <c r="D5585" s="208"/>
    </row>
    <row r="5586" customHeight="true" spans="1:4">
      <c r="A5586"/>
      <c r="B5586" s="208"/>
      <c r="C5586" s="208"/>
      <c r="D5586" s="208"/>
    </row>
    <row r="5587" customHeight="true" spans="1:4">
      <c r="A5587"/>
      <c r="B5587" s="208"/>
      <c r="C5587" s="208"/>
      <c r="D5587" s="208"/>
    </row>
    <row r="5588" customHeight="true" spans="1:4">
      <c r="A5588"/>
      <c r="B5588" s="208"/>
      <c r="C5588" s="208"/>
      <c r="D5588" s="208"/>
    </row>
    <row r="5589" customHeight="true" spans="1:4">
      <c r="A5589"/>
      <c r="B5589" s="208"/>
      <c r="C5589" s="208"/>
      <c r="D5589" s="208"/>
    </row>
    <row r="5590" customHeight="true" spans="1:4">
      <c r="A5590"/>
      <c r="B5590" s="208"/>
      <c r="C5590" s="208"/>
      <c r="D5590" s="208"/>
    </row>
    <row r="5591" customHeight="true" spans="1:4">
      <c r="A5591"/>
      <c r="B5591" s="208"/>
      <c r="C5591" s="208"/>
      <c r="D5591" s="208"/>
    </row>
    <row r="5592" customHeight="true" spans="1:4">
      <c r="A5592"/>
      <c r="B5592" s="208"/>
      <c r="C5592" s="208"/>
      <c r="D5592" s="208"/>
    </row>
    <row r="5593" customHeight="true" spans="1:4">
      <c r="A5593"/>
      <c r="B5593" s="208"/>
      <c r="C5593" s="208"/>
      <c r="D5593" s="208"/>
    </row>
    <row r="5594" customHeight="true" spans="1:4">
      <c r="A5594"/>
      <c r="B5594" s="208"/>
      <c r="C5594" s="208"/>
      <c r="D5594" s="208"/>
    </row>
    <row r="5595" customHeight="true" spans="1:4">
      <c r="A5595"/>
      <c r="B5595" s="208"/>
      <c r="C5595" s="208"/>
      <c r="D5595" s="208"/>
    </row>
    <row r="5596" customHeight="true" spans="1:4">
      <c r="A5596"/>
      <c r="B5596" s="208"/>
      <c r="C5596" s="208"/>
      <c r="D5596" s="208"/>
    </row>
    <row r="5597" customHeight="true" spans="1:4">
      <c r="A5597"/>
      <c r="B5597" s="208"/>
      <c r="C5597" s="208"/>
      <c r="D5597" s="208"/>
    </row>
    <row r="5598" customHeight="true" spans="1:4">
      <c r="A5598"/>
      <c r="B5598" s="208"/>
      <c r="C5598" s="208"/>
      <c r="D5598" s="208"/>
    </row>
    <row r="5599" customHeight="true" spans="1:4">
      <c r="A5599"/>
      <c r="B5599" s="208"/>
      <c r="C5599" s="208"/>
      <c r="D5599" s="208"/>
    </row>
    <row r="5600" customHeight="true" spans="1:4">
      <c r="A5600"/>
      <c r="B5600" s="208"/>
      <c r="C5600" s="208"/>
      <c r="D5600" s="208"/>
    </row>
    <row r="5601" customHeight="true" spans="1:4">
      <c r="A5601"/>
      <c r="B5601" s="208"/>
      <c r="C5601" s="208"/>
      <c r="D5601" s="208"/>
    </row>
    <row r="5602" customHeight="true" spans="1:4">
      <c r="A5602"/>
      <c r="B5602" s="208"/>
      <c r="C5602" s="208"/>
      <c r="D5602" s="208"/>
    </row>
    <row r="5603" customHeight="true" spans="1:4">
      <c r="A5603"/>
      <c r="B5603" s="208"/>
      <c r="C5603" s="208"/>
      <c r="D5603" s="208"/>
    </row>
    <row r="5604" customHeight="true" spans="1:4">
      <c r="A5604"/>
      <c r="B5604" s="208"/>
      <c r="C5604" s="208"/>
      <c r="D5604" s="208"/>
    </row>
    <row r="5605" customHeight="true" spans="1:4">
      <c r="A5605"/>
      <c r="B5605" s="208"/>
      <c r="C5605" s="208"/>
      <c r="D5605" s="208"/>
    </row>
    <row r="5606" customHeight="true" spans="1:4">
      <c r="A5606"/>
      <c r="B5606" s="208"/>
      <c r="C5606" s="208"/>
      <c r="D5606" s="208"/>
    </row>
    <row r="5607" customHeight="true" spans="1:4">
      <c r="A5607"/>
      <c r="B5607" s="208"/>
      <c r="C5607" s="208"/>
      <c r="D5607" s="208"/>
    </row>
    <row r="5608" customHeight="true" spans="1:4">
      <c r="A5608"/>
      <c r="B5608" s="208"/>
      <c r="C5608" s="208"/>
      <c r="D5608" s="208"/>
    </row>
    <row r="5609" customHeight="true" spans="1:4">
      <c r="A5609"/>
      <c r="B5609" s="208"/>
      <c r="C5609" s="208"/>
      <c r="D5609" s="208"/>
    </row>
    <row r="5610" customHeight="true" spans="1:4">
      <c r="A5610"/>
      <c r="B5610" s="208"/>
      <c r="C5610" s="208"/>
      <c r="D5610" s="208"/>
    </row>
    <row r="5611" customHeight="true" spans="1:4">
      <c r="A5611"/>
      <c r="B5611" s="208"/>
      <c r="C5611" s="208"/>
      <c r="D5611" s="208"/>
    </row>
    <row r="5612" customHeight="true" spans="1:4">
      <c r="A5612"/>
      <c r="B5612" s="208"/>
      <c r="C5612" s="208"/>
      <c r="D5612" s="208"/>
    </row>
    <row r="5613" customHeight="true" spans="1:4">
      <c r="A5613"/>
      <c r="B5613" s="208"/>
      <c r="C5613" s="208"/>
      <c r="D5613" s="208"/>
    </row>
    <row r="5614" customHeight="true" spans="1:4">
      <c r="A5614"/>
      <c r="B5614" s="208"/>
      <c r="C5614" s="208"/>
      <c r="D5614" s="208"/>
    </row>
    <row r="5615" customHeight="true" spans="1:4">
      <c r="A5615"/>
      <c r="B5615" s="208"/>
      <c r="C5615" s="208"/>
      <c r="D5615" s="208"/>
    </row>
    <row r="5616" customHeight="true" spans="1:4">
      <c r="A5616"/>
      <c r="B5616" s="208"/>
      <c r="C5616" s="208"/>
      <c r="D5616" s="208"/>
    </row>
    <row r="5617" customHeight="true" spans="1:4">
      <c r="A5617"/>
      <c r="B5617" s="208"/>
      <c r="C5617" s="208"/>
      <c r="D5617" s="208"/>
    </row>
    <row r="5618" customHeight="true" spans="1:4">
      <c r="A5618"/>
      <c r="B5618" s="208"/>
      <c r="C5618" s="208"/>
      <c r="D5618" s="208"/>
    </row>
    <row r="5619" customHeight="true" spans="1:4">
      <c r="A5619"/>
      <c r="B5619" s="208"/>
      <c r="C5619" s="208"/>
      <c r="D5619" s="208"/>
    </row>
    <row r="5620" customHeight="true" spans="1:4">
      <c r="A5620"/>
      <c r="B5620" s="208"/>
      <c r="C5620" s="208"/>
      <c r="D5620" s="208"/>
    </row>
    <row r="5621" customHeight="true" spans="1:4">
      <c r="A5621"/>
      <c r="B5621" s="208"/>
      <c r="C5621" s="208"/>
      <c r="D5621" s="208"/>
    </row>
    <row r="5622" customHeight="true" spans="1:4">
      <c r="A5622"/>
      <c r="B5622" s="208"/>
      <c r="C5622" s="208"/>
      <c r="D5622" s="208"/>
    </row>
    <row r="5623" customHeight="true" spans="1:4">
      <c r="A5623"/>
      <c r="B5623" s="208"/>
      <c r="C5623" s="208"/>
      <c r="D5623" s="208"/>
    </row>
    <row r="5624" customHeight="true" spans="1:4">
      <c r="A5624"/>
      <c r="B5624" s="208"/>
      <c r="C5624" s="208"/>
      <c r="D5624" s="208"/>
    </row>
    <row r="5625" customHeight="true" spans="1:4">
      <c r="A5625"/>
      <c r="B5625" s="208"/>
      <c r="C5625" s="208"/>
      <c r="D5625" s="208"/>
    </row>
    <row r="5626" customHeight="true" spans="1:4">
      <c r="A5626"/>
      <c r="B5626" s="208"/>
      <c r="C5626" s="208"/>
      <c r="D5626" s="208"/>
    </row>
    <row r="5627" customHeight="true" spans="1:4">
      <c r="A5627"/>
      <c r="B5627" s="208"/>
      <c r="C5627" s="208"/>
      <c r="D5627" s="208"/>
    </row>
    <row r="5628" customHeight="true" spans="1:4">
      <c r="A5628"/>
      <c r="B5628" s="208"/>
      <c r="C5628" s="208"/>
      <c r="D5628" s="208"/>
    </row>
    <row r="5629" customHeight="true" spans="1:4">
      <c r="A5629"/>
      <c r="B5629" s="208"/>
      <c r="C5629" s="208"/>
      <c r="D5629" s="208"/>
    </row>
    <row r="5630" customHeight="true" spans="1:4">
      <c r="A5630"/>
      <c r="B5630" s="208"/>
      <c r="C5630" s="208"/>
      <c r="D5630" s="208"/>
    </row>
    <row r="5631" customHeight="true" spans="1:4">
      <c r="A5631"/>
      <c r="B5631" s="208"/>
      <c r="C5631" s="208"/>
      <c r="D5631" s="208"/>
    </row>
    <row r="5632" customHeight="true" spans="1:4">
      <c r="A5632"/>
      <c r="B5632" s="208"/>
      <c r="C5632" s="208"/>
      <c r="D5632" s="208"/>
    </row>
    <row r="5633" customHeight="true" spans="1:4">
      <c r="A5633"/>
      <c r="B5633" s="208"/>
      <c r="C5633" s="208"/>
      <c r="D5633" s="208"/>
    </row>
    <row r="5634" customHeight="true" spans="1:4">
      <c r="A5634"/>
      <c r="B5634" s="208"/>
      <c r="C5634" s="208"/>
      <c r="D5634" s="208"/>
    </row>
    <row r="5635" customHeight="true" spans="1:4">
      <c r="A5635"/>
      <c r="B5635" s="208"/>
      <c r="C5635" s="208"/>
      <c r="D5635" s="208"/>
    </row>
    <row r="5636" customHeight="true" spans="1:4">
      <c r="A5636"/>
      <c r="B5636" s="208"/>
      <c r="C5636" s="208"/>
      <c r="D5636" s="208"/>
    </row>
    <row r="5637" customHeight="true" spans="1:4">
      <c r="A5637"/>
      <c r="B5637" s="208"/>
      <c r="C5637" s="208"/>
      <c r="D5637" s="208"/>
    </row>
    <row r="5638" customHeight="true" spans="1:4">
      <c r="A5638"/>
      <c r="B5638" s="208"/>
      <c r="C5638" s="208"/>
      <c r="D5638" s="208"/>
    </row>
    <row r="5639" customHeight="true" spans="1:4">
      <c r="A5639"/>
      <c r="B5639" s="208"/>
      <c r="C5639" s="208"/>
      <c r="D5639" s="208"/>
    </row>
    <row r="5640" customHeight="true" spans="1:4">
      <c r="A5640"/>
      <c r="B5640" s="208"/>
      <c r="C5640" s="208"/>
      <c r="D5640" s="208"/>
    </row>
    <row r="5641" customHeight="true" spans="1:4">
      <c r="A5641"/>
      <c r="B5641" s="208"/>
      <c r="C5641" s="208"/>
      <c r="D5641" s="208"/>
    </row>
    <row r="5642" customHeight="true" spans="1:4">
      <c r="A5642"/>
      <c r="B5642" s="208"/>
      <c r="C5642" s="208"/>
      <c r="D5642" s="208"/>
    </row>
    <row r="5643" customHeight="true" spans="1:4">
      <c r="A5643"/>
      <c r="B5643" s="208"/>
      <c r="C5643" s="208"/>
      <c r="D5643" s="208"/>
    </row>
    <row r="5644" customHeight="true" spans="1:4">
      <c r="A5644"/>
      <c r="B5644" s="208"/>
      <c r="C5644" s="208"/>
      <c r="D5644" s="208"/>
    </row>
    <row r="5645" customHeight="true" spans="1:4">
      <c r="A5645"/>
      <c r="B5645" s="208"/>
      <c r="C5645" s="208"/>
      <c r="D5645" s="208"/>
    </row>
    <row r="5646" customHeight="true" spans="1:4">
      <c r="A5646"/>
      <c r="B5646" s="208"/>
      <c r="C5646" s="208"/>
      <c r="D5646" s="208"/>
    </row>
    <row r="5647" customHeight="true" spans="1:4">
      <c r="A5647"/>
      <c r="B5647" s="208"/>
      <c r="C5647" s="208"/>
      <c r="D5647" s="208"/>
    </row>
    <row r="5648" customHeight="true" spans="1:4">
      <c r="A5648"/>
      <c r="B5648" s="208"/>
      <c r="C5648" s="208"/>
      <c r="D5648" s="208"/>
    </row>
    <row r="5649" customHeight="true" spans="1:4">
      <c r="A5649"/>
      <c r="B5649" s="208"/>
      <c r="C5649" s="208"/>
      <c r="D5649" s="208"/>
    </row>
    <row r="5650" customHeight="true" spans="1:4">
      <c r="A5650"/>
      <c r="B5650" s="208"/>
      <c r="C5650" s="208"/>
      <c r="D5650" s="208"/>
    </row>
    <row r="5651" customHeight="true" spans="1:4">
      <c r="A5651"/>
      <c r="B5651" s="208"/>
      <c r="C5651" s="208"/>
      <c r="D5651" s="208"/>
    </row>
    <row r="5652" customHeight="true" spans="1:4">
      <c r="A5652"/>
      <c r="B5652" s="208"/>
      <c r="C5652" s="208"/>
      <c r="D5652" s="208"/>
    </row>
    <row r="5653" customHeight="true" spans="1:4">
      <c r="A5653"/>
      <c r="B5653" s="208"/>
      <c r="C5653" s="208"/>
      <c r="D5653" s="208"/>
    </row>
    <row r="5654" customHeight="true" spans="1:4">
      <c r="A5654"/>
      <c r="B5654" s="208"/>
      <c r="C5654" s="208"/>
      <c r="D5654" s="208"/>
    </row>
    <row r="5655" customHeight="true" spans="1:4">
      <c r="A5655"/>
      <c r="B5655" s="208"/>
      <c r="C5655" s="208"/>
      <c r="D5655" s="208"/>
    </row>
    <row r="5656" customHeight="true" spans="1:4">
      <c r="A5656"/>
      <c r="B5656" s="208"/>
      <c r="C5656" s="208"/>
      <c r="D5656" s="208"/>
    </row>
    <row r="5657" customHeight="true" spans="1:4">
      <c r="A5657"/>
      <c r="B5657" s="208"/>
      <c r="C5657" s="208"/>
      <c r="D5657" s="208"/>
    </row>
    <row r="5658" customHeight="true" spans="1:4">
      <c r="A5658"/>
      <c r="B5658" s="208"/>
      <c r="C5658" s="208"/>
      <c r="D5658" s="208"/>
    </row>
    <row r="5659" customHeight="true" spans="1:4">
      <c r="A5659"/>
      <c r="B5659" s="208"/>
      <c r="C5659" s="208"/>
      <c r="D5659" s="208"/>
    </row>
    <row r="5660" customHeight="true" spans="1:4">
      <c r="A5660"/>
      <c r="B5660" s="208"/>
      <c r="C5660" s="208"/>
      <c r="D5660" s="208"/>
    </row>
    <row r="5661" customHeight="true" spans="1:4">
      <c r="A5661"/>
      <c r="B5661" s="208"/>
      <c r="C5661" s="208"/>
      <c r="D5661" s="208"/>
    </row>
    <row r="5662" customHeight="true" spans="1:4">
      <c r="A5662"/>
      <c r="B5662" s="208"/>
      <c r="C5662" s="208"/>
      <c r="D5662" s="208"/>
    </row>
    <row r="5663" customHeight="true" spans="1:4">
      <c r="A5663"/>
      <c r="B5663" s="208"/>
      <c r="C5663" s="208"/>
      <c r="D5663" s="208"/>
    </row>
    <row r="5664" customHeight="true" spans="1:4">
      <c r="A5664"/>
      <c r="B5664" s="208"/>
      <c r="C5664" s="208"/>
      <c r="D5664" s="208"/>
    </row>
    <row r="5665" customHeight="true" spans="1:4">
      <c r="A5665"/>
      <c r="B5665" s="208"/>
      <c r="C5665" s="208"/>
      <c r="D5665" s="208"/>
    </row>
    <row r="5666" customHeight="true" spans="1:4">
      <c r="A5666"/>
      <c r="B5666" s="208"/>
      <c r="C5666" s="208"/>
      <c r="D5666" s="208"/>
    </row>
    <row r="5667" customHeight="true" spans="1:4">
      <c r="A5667"/>
      <c r="B5667" s="208"/>
      <c r="C5667" s="208"/>
      <c r="D5667" s="208"/>
    </row>
    <row r="5668" customHeight="true" spans="1:4">
      <c r="A5668"/>
      <c r="B5668" s="208"/>
      <c r="C5668" s="208"/>
      <c r="D5668" s="208"/>
    </row>
    <row r="5669" customHeight="true" spans="1:4">
      <c r="A5669"/>
      <c r="B5669" s="208"/>
      <c r="C5669" s="208"/>
      <c r="D5669" s="208"/>
    </row>
    <row r="5670" customHeight="true" spans="1:4">
      <c r="A5670"/>
      <c r="B5670" s="208"/>
      <c r="C5670" s="208"/>
      <c r="D5670" s="208"/>
    </row>
    <row r="5671" customHeight="true" spans="1:4">
      <c r="A5671"/>
      <c r="B5671" s="208"/>
      <c r="C5671" s="208"/>
      <c r="D5671" s="208"/>
    </row>
    <row r="5672" customHeight="true" spans="1:4">
      <c r="A5672"/>
      <c r="B5672" s="208"/>
      <c r="C5672" s="208"/>
      <c r="D5672" s="208"/>
    </row>
    <row r="5673" customHeight="true" spans="1:4">
      <c r="A5673"/>
      <c r="B5673" s="208"/>
      <c r="C5673" s="208"/>
      <c r="D5673" s="208"/>
    </row>
    <row r="5674" customHeight="true" spans="1:4">
      <c r="A5674"/>
      <c r="B5674" s="208"/>
      <c r="C5674" s="208"/>
      <c r="D5674" s="208"/>
    </row>
    <row r="5675" customHeight="true" spans="1:4">
      <c r="A5675"/>
      <c r="B5675" s="208"/>
      <c r="C5675" s="208"/>
      <c r="D5675" s="208"/>
    </row>
    <row r="5676" customHeight="true" spans="1:4">
      <c r="A5676"/>
      <c r="B5676" s="208"/>
      <c r="C5676" s="208"/>
      <c r="D5676" s="208"/>
    </row>
    <row r="5677" customHeight="true" spans="1:4">
      <c r="A5677"/>
      <c r="B5677" s="208"/>
      <c r="C5677" s="208"/>
      <c r="D5677" s="208"/>
    </row>
    <row r="5678" customHeight="true" spans="1:4">
      <c r="A5678"/>
      <c r="B5678" s="208"/>
      <c r="C5678" s="208"/>
      <c r="D5678" s="208"/>
    </row>
    <row r="5679" customHeight="true" spans="1:4">
      <c r="A5679"/>
      <c r="B5679" s="208"/>
      <c r="C5679" s="208"/>
      <c r="D5679" s="208"/>
    </row>
    <row r="5680" customHeight="true" spans="1:4">
      <c r="A5680"/>
      <c r="B5680" s="208"/>
      <c r="C5680" s="208"/>
      <c r="D5680" s="208"/>
    </row>
    <row r="5681" customHeight="true" spans="1:4">
      <c r="A5681"/>
      <c r="B5681" s="208"/>
      <c r="C5681" s="208"/>
      <c r="D5681" s="208"/>
    </row>
    <row r="5682" customHeight="true" spans="1:4">
      <c r="A5682"/>
      <c r="B5682" s="208"/>
      <c r="C5682" s="208"/>
      <c r="D5682" s="208"/>
    </row>
    <row r="5683" customHeight="true" spans="1:4">
      <c r="A5683"/>
      <c r="B5683" s="208"/>
      <c r="C5683" s="208"/>
      <c r="D5683" s="208"/>
    </row>
    <row r="5684" customHeight="true" spans="1:4">
      <c r="A5684"/>
      <c r="B5684" s="208"/>
      <c r="C5684" s="208"/>
      <c r="D5684" s="208"/>
    </row>
    <row r="5685" customHeight="true" spans="1:4">
      <c r="A5685"/>
      <c r="B5685" s="208"/>
      <c r="C5685" s="208"/>
      <c r="D5685" s="208"/>
    </row>
    <row r="5686" customHeight="true" spans="1:4">
      <c r="A5686"/>
      <c r="B5686" s="208"/>
      <c r="C5686" s="208"/>
      <c r="D5686" s="208"/>
    </row>
    <row r="5687" customHeight="true" spans="1:4">
      <c r="A5687"/>
      <c r="B5687" s="208"/>
      <c r="C5687" s="208"/>
      <c r="D5687" s="208"/>
    </row>
    <row r="5688" customHeight="true" spans="1:4">
      <c r="A5688"/>
      <c r="B5688" s="208"/>
      <c r="C5688" s="208"/>
      <c r="D5688" s="208"/>
    </row>
    <row r="5689" customHeight="true" spans="1:4">
      <c r="A5689"/>
      <c r="B5689" s="208"/>
      <c r="C5689" s="208"/>
      <c r="D5689" s="208"/>
    </row>
    <row r="5690" customHeight="true" spans="1:4">
      <c r="A5690"/>
      <c r="B5690" s="208"/>
      <c r="C5690" s="208"/>
      <c r="D5690" s="208"/>
    </row>
    <row r="5691" customHeight="true" spans="1:4">
      <c r="A5691"/>
      <c r="B5691" s="208"/>
      <c r="C5691" s="208"/>
      <c r="D5691" s="208"/>
    </row>
    <row r="5692" customHeight="true" spans="1:4">
      <c r="A5692"/>
      <c r="B5692" s="208"/>
      <c r="C5692" s="208"/>
      <c r="D5692" s="208"/>
    </row>
    <row r="5693" customHeight="true" spans="1:4">
      <c r="A5693"/>
      <c r="B5693" s="208"/>
      <c r="C5693" s="208"/>
      <c r="D5693" s="208"/>
    </row>
    <row r="5694" customHeight="true" spans="1:4">
      <c r="A5694"/>
      <c r="B5694" s="208"/>
      <c r="C5694" s="208"/>
      <c r="D5694" s="208"/>
    </row>
    <row r="5695" customHeight="true" spans="1:4">
      <c r="A5695"/>
      <c r="B5695" s="208"/>
      <c r="C5695" s="208"/>
      <c r="D5695" s="208"/>
    </row>
    <row r="5696" customHeight="true" spans="1:4">
      <c r="A5696"/>
      <c r="B5696" s="208"/>
      <c r="C5696" s="208"/>
      <c r="D5696" s="208"/>
    </row>
    <row r="5697" customHeight="true" spans="1:4">
      <c r="A5697"/>
      <c r="B5697" s="208"/>
      <c r="C5697" s="208"/>
      <c r="D5697" s="208"/>
    </row>
    <row r="5698" customHeight="true" spans="1:4">
      <c r="A5698"/>
      <c r="B5698" s="208"/>
      <c r="C5698" s="208"/>
      <c r="D5698" s="208"/>
    </row>
    <row r="5699" customHeight="true" spans="1:4">
      <c r="A5699"/>
      <c r="B5699" s="208"/>
      <c r="C5699" s="208"/>
      <c r="D5699" s="208"/>
    </row>
    <row r="5700" customHeight="true" spans="1:4">
      <c r="A5700"/>
      <c r="B5700" s="208"/>
      <c r="C5700" s="208"/>
      <c r="D5700" s="208"/>
    </row>
    <row r="5701" customHeight="true" spans="1:4">
      <c r="A5701"/>
      <c r="B5701" s="208"/>
      <c r="C5701" s="208"/>
      <c r="D5701" s="208"/>
    </row>
    <row r="5702" customHeight="true" spans="1:4">
      <c r="A5702"/>
      <c r="B5702" s="208"/>
      <c r="C5702" s="208"/>
      <c r="D5702" s="208"/>
    </row>
    <row r="5703" customHeight="true" spans="1:4">
      <c r="A5703"/>
      <c r="B5703" s="208"/>
      <c r="C5703" s="208"/>
      <c r="D5703" s="208"/>
    </row>
    <row r="5704" customHeight="true" spans="1:4">
      <c r="A5704"/>
      <c r="B5704" s="208"/>
      <c r="C5704" s="208"/>
      <c r="D5704" s="208"/>
    </row>
    <row r="5705" customHeight="true" spans="1:4">
      <c r="A5705"/>
      <c r="B5705" s="208"/>
      <c r="C5705" s="208"/>
      <c r="D5705" s="208"/>
    </row>
    <row r="5706" customHeight="true" spans="1:4">
      <c r="A5706"/>
      <c r="B5706" s="208"/>
      <c r="C5706" s="208"/>
      <c r="D5706" s="208"/>
    </row>
    <row r="5707" customHeight="true" spans="1:4">
      <c r="A5707"/>
      <c r="B5707" s="208"/>
      <c r="C5707" s="208"/>
      <c r="D5707" s="208"/>
    </row>
    <row r="5708" customHeight="true" spans="1:4">
      <c r="A5708"/>
      <c r="B5708" s="208"/>
      <c r="C5708" s="208"/>
      <c r="D5708" s="208"/>
    </row>
    <row r="5709" customHeight="true" spans="1:4">
      <c r="A5709"/>
      <c r="B5709" s="208"/>
      <c r="C5709" s="208"/>
      <c r="D5709" s="208"/>
    </row>
    <row r="5710" customHeight="true" spans="1:4">
      <c r="A5710"/>
      <c r="B5710" s="208"/>
      <c r="C5710" s="208"/>
      <c r="D5710" s="208"/>
    </row>
    <row r="5711" customHeight="true" spans="1:4">
      <c r="A5711"/>
      <c r="B5711" s="208"/>
      <c r="C5711" s="208"/>
      <c r="D5711" s="208"/>
    </row>
    <row r="5712" customHeight="true" spans="1:4">
      <c r="A5712"/>
      <c r="B5712" s="208"/>
      <c r="C5712" s="208"/>
      <c r="D5712" s="208"/>
    </row>
    <row r="5713" customHeight="true" spans="1:4">
      <c r="A5713"/>
      <c r="B5713" s="208"/>
      <c r="C5713" s="208"/>
      <c r="D5713" s="208"/>
    </row>
    <row r="5714" customHeight="true" spans="1:4">
      <c r="A5714"/>
      <c r="B5714" s="208"/>
      <c r="C5714" s="208"/>
      <c r="D5714" s="208"/>
    </row>
    <row r="5715" customHeight="true" spans="1:4">
      <c r="A5715"/>
      <c r="B5715" s="208"/>
      <c r="C5715" s="208"/>
      <c r="D5715" s="208"/>
    </row>
    <row r="5716" customHeight="true" spans="1:4">
      <c r="A5716"/>
      <c r="B5716" s="208"/>
      <c r="C5716" s="208"/>
      <c r="D5716" s="208"/>
    </row>
    <row r="5717" customHeight="true" spans="1:4">
      <c r="A5717"/>
      <c r="B5717" s="208"/>
      <c r="C5717" s="208"/>
      <c r="D5717" s="208"/>
    </row>
    <row r="5718" customHeight="true" spans="1:4">
      <c r="A5718"/>
      <c r="B5718" s="208"/>
      <c r="C5718" s="208"/>
      <c r="D5718" s="208"/>
    </row>
    <row r="5719" customHeight="true" spans="1:4">
      <c r="A5719"/>
      <c r="B5719" s="208"/>
      <c r="C5719" s="208"/>
      <c r="D5719" s="208"/>
    </row>
    <row r="5720" customHeight="true" spans="1:4">
      <c r="A5720"/>
      <c r="B5720" s="208"/>
      <c r="C5720" s="208"/>
      <c r="D5720" s="208"/>
    </row>
    <row r="5721" customHeight="true" spans="1:4">
      <c r="A5721"/>
      <c r="B5721" s="208"/>
      <c r="C5721" s="208"/>
      <c r="D5721" s="208"/>
    </row>
    <row r="5722" customHeight="true" spans="1:4">
      <c r="A5722"/>
      <c r="B5722" s="208"/>
      <c r="C5722" s="208"/>
      <c r="D5722" s="208"/>
    </row>
    <row r="5723" customHeight="true" spans="1:4">
      <c r="A5723"/>
      <c r="B5723" s="208"/>
      <c r="C5723" s="208"/>
      <c r="D5723" s="208"/>
    </row>
    <row r="5724" customHeight="true" spans="1:4">
      <c r="A5724"/>
      <c r="B5724" s="208"/>
      <c r="C5724" s="208"/>
      <c r="D5724" s="208"/>
    </row>
    <row r="5725" customHeight="true" spans="1:4">
      <c r="A5725"/>
      <c r="B5725" s="208"/>
      <c r="C5725" s="208"/>
      <c r="D5725" s="208"/>
    </row>
    <row r="5726" customHeight="true" spans="1:4">
      <c r="A5726"/>
      <c r="B5726" s="208"/>
      <c r="C5726" s="208"/>
      <c r="D5726" s="208"/>
    </row>
    <row r="5727" customHeight="true" spans="1:4">
      <c r="A5727"/>
      <c r="B5727" s="208"/>
      <c r="C5727" s="208"/>
      <c r="D5727" s="208"/>
    </row>
    <row r="5728" customHeight="true" spans="1:4">
      <c r="A5728"/>
      <c r="B5728" s="208"/>
      <c r="C5728" s="208"/>
      <c r="D5728" s="208"/>
    </row>
    <row r="5729" customHeight="true" spans="1:4">
      <c r="A5729"/>
      <c r="B5729" s="208"/>
      <c r="C5729" s="208"/>
      <c r="D5729" s="208"/>
    </row>
    <row r="5730" customHeight="true" spans="1:4">
      <c r="A5730"/>
      <c r="B5730" s="208"/>
      <c r="C5730" s="208"/>
      <c r="D5730" s="208"/>
    </row>
    <row r="5731" customHeight="true" spans="1:4">
      <c r="A5731"/>
      <c r="B5731" s="208"/>
      <c r="C5731" s="208"/>
      <c r="D5731" s="208"/>
    </row>
    <row r="5732" customHeight="true" spans="1:4">
      <c r="A5732"/>
      <c r="B5732" s="208"/>
      <c r="C5732" s="208"/>
      <c r="D5732" s="208"/>
    </row>
    <row r="5733" customHeight="true" spans="1:4">
      <c r="A5733"/>
      <c r="B5733" s="208"/>
      <c r="C5733" s="208"/>
      <c r="D5733" s="208"/>
    </row>
    <row r="5734" customHeight="true" spans="1:4">
      <c r="A5734"/>
      <c r="B5734" s="208"/>
      <c r="C5734" s="208"/>
      <c r="D5734" s="208"/>
    </row>
    <row r="5735" customHeight="true" spans="1:4">
      <c r="A5735"/>
      <c r="B5735" s="208"/>
      <c r="C5735" s="208"/>
      <c r="D5735" s="208"/>
    </row>
    <row r="5736" customHeight="true" spans="1:4">
      <c r="A5736"/>
      <c r="B5736" s="208"/>
      <c r="C5736" s="208"/>
      <c r="D5736" s="208"/>
    </row>
    <row r="5737" customHeight="true" spans="1:4">
      <c r="A5737"/>
      <c r="B5737" s="208"/>
      <c r="C5737" s="208"/>
      <c r="D5737" s="208"/>
    </row>
    <row r="5738" customHeight="true" spans="1:4">
      <c r="A5738"/>
      <c r="B5738" s="208"/>
      <c r="C5738" s="208"/>
      <c r="D5738" s="208"/>
    </row>
    <row r="5739" customHeight="true" spans="1:4">
      <c r="A5739"/>
      <c r="B5739" s="208"/>
      <c r="C5739" s="208"/>
      <c r="D5739" s="208"/>
    </row>
    <row r="5740" customHeight="true" spans="1:4">
      <c r="A5740"/>
      <c r="B5740" s="208"/>
      <c r="C5740" s="208"/>
      <c r="D5740" s="208"/>
    </row>
    <row r="5741" customHeight="true" spans="1:4">
      <c r="A5741"/>
      <c r="B5741" s="208"/>
      <c r="C5741" s="208"/>
      <c r="D5741" s="208"/>
    </row>
    <row r="5742" customHeight="true" spans="1:4">
      <c r="A5742"/>
      <c r="B5742" s="208"/>
      <c r="C5742" s="208"/>
      <c r="D5742" s="208"/>
    </row>
    <row r="5743" customHeight="true" spans="1:4">
      <c r="A5743"/>
      <c r="B5743" s="208"/>
      <c r="C5743" s="208"/>
      <c r="D5743" s="208"/>
    </row>
    <row r="5744" customHeight="true" spans="1:4">
      <c r="A5744"/>
      <c r="B5744" s="208"/>
      <c r="C5744" s="208"/>
      <c r="D5744" s="208"/>
    </row>
    <row r="5745" customHeight="true" spans="1:4">
      <c r="A5745"/>
      <c r="B5745" s="208"/>
      <c r="C5745" s="208"/>
      <c r="D5745" s="208"/>
    </row>
    <row r="5746" customHeight="true" spans="1:4">
      <c r="A5746"/>
      <c r="B5746" s="208"/>
      <c r="C5746" s="208"/>
      <c r="D5746" s="208"/>
    </row>
    <row r="5747" customHeight="true" spans="1:4">
      <c r="A5747"/>
      <c r="B5747" s="208"/>
      <c r="C5747" s="208"/>
      <c r="D5747" s="208"/>
    </row>
    <row r="5748" customHeight="true" spans="1:4">
      <c r="A5748"/>
      <c r="B5748" s="208"/>
      <c r="C5748" s="208"/>
      <c r="D5748" s="208"/>
    </row>
    <row r="5749" customHeight="true" spans="1:4">
      <c r="A5749"/>
      <c r="B5749" s="208"/>
      <c r="C5749" s="208"/>
      <c r="D5749" s="208"/>
    </row>
    <row r="5750" customHeight="true" spans="1:4">
      <c r="A5750"/>
      <c r="B5750" s="208"/>
      <c r="C5750" s="208"/>
      <c r="D5750" s="208"/>
    </row>
    <row r="5751" customHeight="true" spans="1:4">
      <c r="A5751"/>
      <c r="B5751" s="208"/>
      <c r="C5751" s="208"/>
      <c r="D5751" s="208"/>
    </row>
    <row r="5752" customHeight="true" spans="1:4">
      <c r="A5752"/>
      <c r="B5752" s="208"/>
      <c r="C5752" s="208"/>
      <c r="D5752" s="208"/>
    </row>
    <row r="5753" customHeight="true" spans="1:4">
      <c r="A5753"/>
      <c r="B5753" s="208"/>
      <c r="C5753" s="208"/>
      <c r="D5753" s="208"/>
    </row>
    <row r="5754" customHeight="true" spans="1:4">
      <c r="A5754"/>
      <c r="B5754" s="208"/>
      <c r="C5754" s="208"/>
      <c r="D5754" s="208"/>
    </row>
    <row r="5755" customHeight="true" spans="1:4">
      <c r="A5755"/>
      <c r="B5755" s="208"/>
      <c r="C5755" s="208"/>
      <c r="D5755" s="208"/>
    </row>
    <row r="5756" customHeight="true" spans="1:4">
      <c r="A5756"/>
      <c r="B5756" s="208"/>
      <c r="C5756" s="208"/>
      <c r="D5756" s="208"/>
    </row>
    <row r="5757" customHeight="true" spans="1:4">
      <c r="A5757"/>
      <c r="B5757" s="208"/>
      <c r="C5757" s="208"/>
      <c r="D5757" s="208"/>
    </row>
    <row r="5758" customHeight="true" spans="1:4">
      <c r="A5758"/>
      <c r="B5758" s="208"/>
      <c r="C5758" s="208"/>
      <c r="D5758" s="208"/>
    </row>
    <row r="5759" customHeight="true" spans="1:4">
      <c r="A5759"/>
      <c r="B5759" s="208"/>
      <c r="C5759" s="208"/>
      <c r="D5759" s="208"/>
    </row>
    <row r="5760" customHeight="true" spans="1:4">
      <c r="A5760"/>
      <c r="B5760" s="208"/>
      <c r="C5760" s="208"/>
      <c r="D5760" s="208"/>
    </row>
    <row r="5761" customHeight="true" spans="1:4">
      <c r="A5761"/>
      <c r="B5761" s="208"/>
      <c r="C5761" s="208"/>
      <c r="D5761" s="208"/>
    </row>
    <row r="5762" customHeight="true" spans="1:4">
      <c r="A5762"/>
      <c r="B5762" s="208"/>
      <c r="C5762" s="208"/>
      <c r="D5762" s="208"/>
    </row>
    <row r="5763" customHeight="true" spans="1:4">
      <c r="A5763"/>
      <c r="B5763" s="208"/>
      <c r="C5763" s="208"/>
      <c r="D5763" s="208"/>
    </row>
    <row r="5764" customHeight="true" spans="1:4">
      <c r="A5764"/>
      <c r="B5764" s="208"/>
      <c r="C5764" s="208"/>
      <c r="D5764" s="208"/>
    </row>
    <row r="5765" customHeight="true" spans="1:4">
      <c r="A5765"/>
      <c r="B5765" s="208"/>
      <c r="C5765" s="208"/>
      <c r="D5765" s="208"/>
    </row>
    <row r="5766" customHeight="true" spans="1:4">
      <c r="A5766"/>
      <c r="B5766" s="208"/>
      <c r="C5766" s="208"/>
      <c r="D5766" s="208"/>
    </row>
    <row r="5767" customHeight="true" spans="1:4">
      <c r="A5767"/>
      <c r="B5767" s="208"/>
      <c r="C5767" s="208"/>
      <c r="D5767" s="208"/>
    </row>
    <row r="5768" customHeight="true" spans="1:4">
      <c r="A5768"/>
      <c r="B5768" s="208"/>
      <c r="C5768" s="208"/>
      <c r="D5768" s="208"/>
    </row>
    <row r="5769" customHeight="true" spans="1:4">
      <c r="A5769"/>
      <c r="B5769" s="208"/>
      <c r="C5769" s="208"/>
      <c r="D5769" s="208"/>
    </row>
    <row r="5770" customHeight="true" spans="1:4">
      <c r="A5770"/>
      <c r="B5770" s="208"/>
      <c r="C5770" s="208"/>
      <c r="D5770" s="208"/>
    </row>
    <row r="5771" customHeight="true" spans="1:4">
      <c r="A5771"/>
      <c r="B5771" s="208"/>
      <c r="C5771" s="208"/>
      <c r="D5771" s="208"/>
    </row>
    <row r="5772" customHeight="true" spans="1:4">
      <c r="A5772"/>
      <c r="B5772" s="208"/>
      <c r="C5772" s="208"/>
      <c r="D5772" s="208"/>
    </row>
    <row r="5773" customHeight="true" spans="1:4">
      <c r="A5773"/>
      <c r="B5773" s="208"/>
      <c r="C5773" s="208"/>
      <c r="D5773" s="208"/>
    </row>
    <row r="5774" customHeight="true" spans="1:4">
      <c r="A5774"/>
      <c r="B5774" s="208"/>
      <c r="C5774" s="208"/>
      <c r="D5774" s="208"/>
    </row>
    <row r="5775" customHeight="true" spans="1:4">
      <c r="A5775"/>
      <c r="B5775" s="208"/>
      <c r="C5775" s="208"/>
      <c r="D5775" s="208"/>
    </row>
    <row r="5776" customHeight="true" spans="1:4">
      <c r="A5776"/>
      <c r="B5776" s="208"/>
      <c r="C5776" s="208"/>
      <c r="D5776" s="208"/>
    </row>
    <row r="5777" customHeight="true" spans="1:4">
      <c r="A5777"/>
      <c r="B5777" s="208"/>
      <c r="C5777" s="208"/>
      <c r="D5777" s="208"/>
    </row>
    <row r="5778" customHeight="true" spans="1:4">
      <c r="A5778"/>
      <c r="B5778" s="208"/>
      <c r="C5778" s="208"/>
      <c r="D5778" s="208"/>
    </row>
    <row r="5779" customHeight="true" spans="1:4">
      <c r="A5779"/>
      <c r="B5779" s="208"/>
      <c r="C5779" s="208"/>
      <c r="D5779" s="208"/>
    </row>
    <row r="5780" customHeight="true" spans="1:4">
      <c r="A5780"/>
      <c r="B5780" s="208"/>
      <c r="C5780" s="208"/>
      <c r="D5780" s="208"/>
    </row>
    <row r="5781" customHeight="true" spans="1:4">
      <c r="A5781"/>
      <c r="B5781" s="208"/>
      <c r="C5781" s="208"/>
      <c r="D5781" s="208"/>
    </row>
    <row r="5782" customHeight="true" spans="1:4">
      <c r="A5782"/>
      <c r="B5782" s="208"/>
      <c r="C5782" s="208"/>
      <c r="D5782" s="208"/>
    </row>
    <row r="5783" customHeight="true" spans="1:4">
      <c r="A5783"/>
      <c r="B5783" s="208"/>
      <c r="C5783" s="208"/>
      <c r="D5783" s="208"/>
    </row>
    <row r="5784" customHeight="true" spans="1:4">
      <c r="A5784"/>
      <c r="B5784" s="208"/>
      <c r="C5784" s="208"/>
      <c r="D5784" s="208"/>
    </row>
    <row r="5785" customHeight="true" spans="1:4">
      <c r="A5785"/>
      <c r="B5785" s="208"/>
      <c r="C5785" s="208"/>
      <c r="D5785" s="208"/>
    </row>
    <row r="5786" customHeight="true" spans="1:4">
      <c r="A5786"/>
      <c r="B5786" s="208"/>
      <c r="C5786" s="208"/>
      <c r="D5786" s="208"/>
    </row>
    <row r="5787" customHeight="true" spans="1:4">
      <c r="A5787"/>
      <c r="B5787" s="208"/>
      <c r="C5787" s="208"/>
      <c r="D5787" s="208"/>
    </row>
    <row r="5788" customHeight="true" spans="1:4">
      <c r="A5788"/>
      <c r="B5788" s="208"/>
      <c r="C5788" s="208"/>
      <c r="D5788" s="208"/>
    </row>
    <row r="5789" customHeight="true" spans="1:4">
      <c r="A5789"/>
      <c r="B5789" s="208"/>
      <c r="C5789" s="208"/>
      <c r="D5789" s="208"/>
    </row>
    <row r="5790" customHeight="true" spans="1:4">
      <c r="A5790"/>
      <c r="B5790" s="208"/>
      <c r="C5790" s="208"/>
      <c r="D5790" s="208"/>
    </row>
    <row r="5791" customHeight="true" spans="1:4">
      <c r="A5791"/>
      <c r="B5791" s="208"/>
      <c r="C5791" s="208"/>
      <c r="D5791" s="208"/>
    </row>
    <row r="5792" customHeight="true" spans="1:4">
      <c r="A5792"/>
      <c r="B5792" s="208"/>
      <c r="C5792" s="208"/>
      <c r="D5792" s="208"/>
    </row>
    <row r="5793" customHeight="true" spans="1:4">
      <c r="A5793"/>
      <c r="B5793" s="208"/>
      <c r="C5793" s="208"/>
      <c r="D5793" s="208"/>
    </row>
    <row r="5794" customHeight="true" spans="1:4">
      <c r="A5794"/>
      <c r="B5794" s="208"/>
      <c r="C5794" s="208"/>
      <c r="D5794" s="208"/>
    </row>
    <row r="5795" customHeight="true" spans="1:4">
      <c r="A5795"/>
      <c r="B5795" s="208"/>
      <c r="C5795" s="208"/>
      <c r="D5795" s="208"/>
    </row>
    <row r="5796" customHeight="true" spans="1:4">
      <c r="A5796"/>
      <c r="B5796" s="208"/>
      <c r="C5796" s="208"/>
      <c r="D5796" s="208"/>
    </row>
    <row r="5797" customHeight="true" spans="1:4">
      <c r="A5797"/>
      <c r="B5797" s="208"/>
      <c r="C5797" s="208"/>
      <c r="D5797" s="208"/>
    </row>
    <row r="5798" customHeight="true" spans="1:4">
      <c r="A5798"/>
      <c r="B5798" s="208"/>
      <c r="C5798" s="208"/>
      <c r="D5798" s="208"/>
    </row>
    <row r="5799" customHeight="true" spans="1:4">
      <c r="A5799"/>
      <c r="B5799" s="208"/>
      <c r="C5799" s="208"/>
      <c r="D5799" s="208"/>
    </row>
    <row r="5800" customHeight="true" spans="1:4">
      <c r="A5800"/>
      <c r="B5800" s="208"/>
      <c r="C5800" s="208"/>
      <c r="D5800" s="208"/>
    </row>
    <row r="5801" customHeight="true" spans="1:4">
      <c r="A5801"/>
      <c r="B5801" s="208"/>
      <c r="C5801" s="208"/>
      <c r="D5801" s="208"/>
    </row>
    <row r="5802" customHeight="true" spans="1:4">
      <c r="A5802"/>
      <c r="B5802" s="208"/>
      <c r="C5802" s="208"/>
      <c r="D5802" s="208"/>
    </row>
    <row r="5803" customHeight="true" spans="1:4">
      <c r="A5803"/>
      <c r="B5803" s="208"/>
      <c r="C5803" s="208"/>
      <c r="D5803" s="208"/>
    </row>
    <row r="5804" customHeight="true" spans="1:4">
      <c r="A5804"/>
      <c r="B5804" s="208"/>
      <c r="C5804" s="208"/>
      <c r="D5804" s="208"/>
    </row>
    <row r="5805" customHeight="true" spans="1:4">
      <c r="A5805"/>
      <c r="B5805" s="208"/>
      <c r="C5805" s="208"/>
      <c r="D5805" s="208"/>
    </row>
    <row r="5806" customHeight="true" spans="1:4">
      <c r="A5806"/>
      <c r="B5806" s="208"/>
      <c r="C5806" s="208"/>
      <c r="D5806" s="208"/>
    </row>
    <row r="5807" customHeight="true" spans="1:4">
      <c r="A5807"/>
      <c r="B5807" s="208"/>
      <c r="C5807" s="208"/>
      <c r="D5807" s="208"/>
    </row>
    <row r="5808" customHeight="true" spans="1:4">
      <c r="A5808"/>
      <c r="B5808" s="208"/>
      <c r="C5808" s="208"/>
      <c r="D5808" s="208"/>
    </row>
    <row r="5809" customHeight="true" spans="1:4">
      <c r="A5809"/>
      <c r="B5809" s="208"/>
      <c r="C5809" s="208"/>
      <c r="D5809" s="208"/>
    </row>
    <row r="5810" customHeight="true" spans="1:4">
      <c r="A5810"/>
      <c r="B5810" s="208"/>
      <c r="C5810" s="208"/>
      <c r="D5810" s="208"/>
    </row>
    <row r="5811" customHeight="true" spans="1:4">
      <c r="A5811"/>
      <c r="B5811" s="208"/>
      <c r="C5811" s="208"/>
      <c r="D5811" s="208"/>
    </row>
    <row r="5812" customHeight="true" spans="1:4">
      <c r="A5812"/>
      <c r="B5812" s="208"/>
      <c r="C5812" s="208"/>
      <c r="D5812" s="208"/>
    </row>
    <row r="5813" customHeight="true" spans="1:4">
      <c r="A5813"/>
      <c r="B5813" s="208"/>
      <c r="C5813" s="208"/>
      <c r="D5813" s="208"/>
    </row>
    <row r="5814" customHeight="true" spans="1:4">
      <c r="A5814"/>
      <c r="B5814" s="208"/>
      <c r="C5814" s="208"/>
      <c r="D5814" s="208"/>
    </row>
    <row r="5815" customHeight="true" spans="1:4">
      <c r="A5815"/>
      <c r="B5815" s="208"/>
      <c r="C5815" s="208"/>
      <c r="D5815" s="208"/>
    </row>
    <row r="5816" customHeight="true" spans="1:4">
      <c r="A5816"/>
      <c r="B5816" s="208"/>
      <c r="C5816" s="208"/>
      <c r="D5816" s="208"/>
    </row>
    <row r="5817" customHeight="true" spans="1:4">
      <c r="A5817"/>
      <c r="B5817" s="208"/>
      <c r="C5817" s="208"/>
      <c r="D5817" s="208"/>
    </row>
    <row r="5818" customHeight="true" spans="1:4">
      <c r="A5818"/>
      <c r="B5818" s="208"/>
      <c r="C5818" s="208"/>
      <c r="D5818" s="208"/>
    </row>
    <row r="5819" customHeight="true" spans="1:4">
      <c r="A5819"/>
      <c r="B5819" s="208"/>
      <c r="C5819" s="208"/>
      <c r="D5819" s="208"/>
    </row>
    <row r="5820" customHeight="true" spans="1:4">
      <c r="A5820"/>
      <c r="B5820" s="208"/>
      <c r="C5820" s="208"/>
      <c r="D5820" s="208"/>
    </row>
    <row r="5821" customHeight="true" spans="1:4">
      <c r="A5821"/>
      <c r="B5821" s="208"/>
      <c r="C5821" s="208"/>
      <c r="D5821" s="208"/>
    </row>
    <row r="5822" customHeight="true" spans="1:4">
      <c r="A5822"/>
      <c r="B5822" s="208"/>
      <c r="C5822" s="208"/>
      <c r="D5822" s="208"/>
    </row>
    <row r="5823" customHeight="true" spans="1:4">
      <c r="A5823"/>
      <c r="B5823" s="208"/>
      <c r="C5823" s="208"/>
      <c r="D5823" s="208"/>
    </row>
    <row r="5824" customHeight="true" spans="1:4">
      <c r="A5824"/>
      <c r="B5824" s="208"/>
      <c r="C5824" s="208"/>
      <c r="D5824" s="208"/>
    </row>
    <row r="5825" customHeight="true" spans="1:4">
      <c r="A5825"/>
      <c r="B5825" s="208"/>
      <c r="C5825" s="208"/>
      <c r="D5825" s="208"/>
    </row>
    <row r="5826" customHeight="true" spans="1:4">
      <c r="A5826"/>
      <c r="B5826" s="208"/>
      <c r="C5826" s="208"/>
      <c r="D5826" s="208"/>
    </row>
    <row r="5827" customHeight="true" spans="1:4">
      <c r="A5827"/>
      <c r="B5827" s="208"/>
      <c r="C5827" s="208"/>
      <c r="D5827" s="208"/>
    </row>
    <row r="5828" customHeight="true" spans="1:4">
      <c r="A5828"/>
      <c r="B5828" s="208"/>
      <c r="C5828" s="208"/>
      <c r="D5828" s="208"/>
    </row>
    <row r="5829" customHeight="true" spans="1:4">
      <c r="A5829"/>
      <c r="B5829" s="208"/>
      <c r="C5829" s="208"/>
      <c r="D5829" s="208"/>
    </row>
    <row r="5830" customHeight="true" spans="1:4">
      <c r="A5830"/>
      <c r="B5830" s="208"/>
      <c r="C5830" s="208"/>
      <c r="D5830" s="208"/>
    </row>
    <row r="5831" customHeight="true" spans="1:4">
      <c r="A5831"/>
      <c r="B5831" s="208"/>
      <c r="C5831" s="208"/>
      <c r="D5831" s="208"/>
    </row>
    <row r="5832" customHeight="true" spans="1:4">
      <c r="A5832"/>
      <c r="B5832" s="208"/>
      <c r="C5832" s="208"/>
      <c r="D5832" s="208"/>
    </row>
    <row r="5833" customHeight="true" spans="1:4">
      <c r="A5833"/>
      <c r="B5833" s="208"/>
      <c r="C5833" s="208"/>
      <c r="D5833" s="208"/>
    </row>
    <row r="5834" customHeight="true" spans="1:4">
      <c r="A5834"/>
      <c r="B5834" s="208"/>
      <c r="C5834" s="208"/>
      <c r="D5834" s="208"/>
    </row>
    <row r="5835" customHeight="true" spans="1:4">
      <c r="A5835"/>
      <c r="B5835" s="208"/>
      <c r="C5835" s="208"/>
      <c r="D5835" s="208"/>
    </row>
    <row r="5836" customHeight="true" spans="1:4">
      <c r="A5836"/>
      <c r="B5836" s="208"/>
      <c r="C5836" s="208"/>
      <c r="D5836" s="208"/>
    </row>
    <row r="5837" customHeight="true" spans="1:4">
      <c r="A5837"/>
      <c r="B5837" s="208"/>
      <c r="C5837" s="208"/>
      <c r="D5837" s="208"/>
    </row>
    <row r="5838" customHeight="true" spans="1:4">
      <c r="A5838"/>
      <c r="B5838" s="208"/>
      <c r="C5838" s="208"/>
      <c r="D5838" s="208"/>
    </row>
    <row r="5839" customHeight="true" spans="1:4">
      <c r="A5839"/>
      <c r="B5839" s="208"/>
      <c r="C5839" s="208"/>
      <c r="D5839" s="208"/>
    </row>
    <row r="5840" customHeight="true" spans="1:4">
      <c r="A5840"/>
      <c r="B5840" s="208"/>
      <c r="C5840" s="208"/>
      <c r="D5840" s="208"/>
    </row>
    <row r="5841" customHeight="true" spans="1:4">
      <c r="A5841"/>
      <c r="B5841" s="208"/>
      <c r="C5841" s="208"/>
      <c r="D5841" s="208"/>
    </row>
    <row r="5842" customHeight="true" spans="1:4">
      <c r="A5842"/>
      <c r="B5842" s="208"/>
      <c r="C5842" s="208"/>
      <c r="D5842" s="208"/>
    </row>
    <row r="5843" customHeight="true" spans="1:4">
      <c r="A5843"/>
      <c r="B5843" s="208"/>
      <c r="C5843" s="208"/>
      <c r="D5843" s="208"/>
    </row>
    <row r="5844" customHeight="true" spans="1:4">
      <c r="A5844"/>
      <c r="B5844" s="208"/>
      <c r="C5844" s="208"/>
      <c r="D5844" s="208"/>
    </row>
    <row r="5845" customHeight="true" spans="1:4">
      <c r="A5845"/>
      <c r="B5845" s="208"/>
      <c r="C5845" s="208"/>
      <c r="D5845" s="208"/>
    </row>
    <row r="5846" customHeight="true" spans="1:4">
      <c r="A5846"/>
      <c r="B5846" s="208"/>
      <c r="C5846" s="208"/>
      <c r="D5846" s="208"/>
    </row>
    <row r="5847" customHeight="true" spans="1:4">
      <c r="A5847"/>
      <c r="B5847" s="208"/>
      <c r="C5847" s="208"/>
      <c r="D5847" s="208"/>
    </row>
    <row r="5848" customHeight="true" spans="1:4">
      <c r="A5848"/>
      <c r="B5848" s="208"/>
      <c r="C5848" s="208"/>
      <c r="D5848" s="208"/>
    </row>
    <row r="5849" customHeight="true" spans="1:4">
      <c r="A5849"/>
      <c r="B5849" s="208"/>
      <c r="C5849" s="208"/>
      <c r="D5849" s="208"/>
    </row>
    <row r="5850" customHeight="true" spans="1:4">
      <c r="A5850"/>
      <c r="B5850" s="208"/>
      <c r="C5850" s="208"/>
      <c r="D5850" s="208"/>
    </row>
    <row r="5851" customHeight="true" spans="1:4">
      <c r="A5851"/>
      <c r="B5851" s="208"/>
      <c r="C5851" s="208"/>
      <c r="D5851" s="208"/>
    </row>
    <row r="5852" customHeight="true" spans="1:4">
      <c r="A5852"/>
      <c r="B5852" s="208"/>
      <c r="C5852" s="208"/>
      <c r="D5852" s="208"/>
    </row>
    <row r="5853" customHeight="true" spans="1:4">
      <c r="A5853"/>
      <c r="B5853" s="208"/>
      <c r="C5853" s="208"/>
      <c r="D5853" s="208"/>
    </row>
    <row r="5854" customHeight="true" spans="1:4">
      <c r="A5854"/>
      <c r="B5854" s="208"/>
      <c r="C5854" s="208"/>
      <c r="D5854" s="208"/>
    </row>
    <row r="5855" customHeight="true" spans="1:4">
      <c r="A5855"/>
      <c r="B5855" s="208"/>
      <c r="C5855" s="208"/>
      <c r="D5855" s="208"/>
    </row>
    <row r="5856" customHeight="true" spans="1:4">
      <c r="A5856"/>
      <c r="B5856" s="208"/>
      <c r="C5856" s="208"/>
      <c r="D5856" s="208"/>
    </row>
    <row r="5857" customHeight="true" spans="1:4">
      <c r="A5857"/>
      <c r="B5857" s="208"/>
      <c r="C5857" s="208"/>
      <c r="D5857" s="208"/>
    </row>
    <row r="5858" customHeight="true" spans="1:4">
      <c r="A5858"/>
      <c r="B5858" s="208"/>
      <c r="C5858" s="208"/>
      <c r="D5858" s="208"/>
    </row>
    <row r="5859" customHeight="true" spans="1:4">
      <c r="A5859"/>
      <c r="B5859" s="208"/>
      <c r="C5859" s="208"/>
      <c r="D5859" s="208"/>
    </row>
    <row r="5860" customHeight="true" spans="1:4">
      <c r="A5860"/>
      <c r="B5860" s="208"/>
      <c r="C5860" s="208"/>
      <c r="D5860" s="208"/>
    </row>
    <row r="5861" customHeight="true" spans="1:4">
      <c r="A5861"/>
      <c r="B5861" s="208"/>
      <c r="C5861" s="208"/>
      <c r="D5861" s="208"/>
    </row>
    <row r="5862" customHeight="true" spans="1:4">
      <c r="A5862"/>
      <c r="B5862" s="208"/>
      <c r="C5862" s="208"/>
      <c r="D5862" s="208"/>
    </row>
    <row r="5863" customHeight="true" spans="1:4">
      <c r="A5863"/>
      <c r="B5863" s="208"/>
      <c r="C5863" s="208"/>
      <c r="D5863" s="208"/>
    </row>
    <row r="5864" customHeight="true" spans="1:4">
      <c r="A5864"/>
      <c r="B5864" s="208"/>
      <c r="C5864" s="208"/>
      <c r="D5864" s="208"/>
    </row>
    <row r="5865" customHeight="true" spans="1:4">
      <c r="A5865"/>
      <c r="B5865" s="208"/>
      <c r="C5865" s="208"/>
      <c r="D5865" s="208"/>
    </row>
    <row r="5866" customHeight="true" spans="1:4">
      <c r="A5866"/>
      <c r="B5866" s="208"/>
      <c r="C5866" s="208"/>
      <c r="D5866" s="208"/>
    </row>
    <row r="5867" customHeight="true" spans="1:4">
      <c r="A5867"/>
      <c r="B5867" s="208"/>
      <c r="C5867" s="208"/>
      <c r="D5867" s="208"/>
    </row>
    <row r="5868" customHeight="true" spans="1:4">
      <c r="A5868"/>
      <c r="B5868" s="208"/>
      <c r="C5868" s="208"/>
      <c r="D5868" s="208"/>
    </row>
    <row r="5869" customHeight="true" spans="1:4">
      <c r="A5869"/>
      <c r="B5869" s="208"/>
      <c r="C5869" s="208"/>
      <c r="D5869" s="208"/>
    </row>
    <row r="5870" customHeight="true" spans="1:4">
      <c r="A5870"/>
      <c r="B5870" s="208"/>
      <c r="C5870" s="208"/>
      <c r="D5870" s="208"/>
    </row>
    <row r="5871" customHeight="true" spans="1:4">
      <c r="A5871"/>
      <c r="B5871" s="208"/>
      <c r="C5871" s="208"/>
      <c r="D5871" s="208"/>
    </row>
    <row r="5872" customHeight="true" spans="1:4">
      <c r="A5872"/>
      <c r="B5872" s="208"/>
      <c r="C5872" s="208"/>
      <c r="D5872" s="208"/>
    </row>
    <row r="5873" customHeight="true" spans="1:4">
      <c r="A5873"/>
      <c r="B5873" s="208"/>
      <c r="C5873" s="208"/>
      <c r="D5873" s="208"/>
    </row>
    <row r="5874" customHeight="true" spans="1:4">
      <c r="A5874"/>
      <c r="B5874" s="208"/>
      <c r="C5874" s="208"/>
      <c r="D5874" s="208"/>
    </row>
    <row r="5875" customHeight="true" spans="1:4">
      <c r="A5875"/>
      <c r="B5875" s="208"/>
      <c r="C5875" s="208"/>
      <c r="D5875" s="208"/>
    </row>
    <row r="5876" customHeight="true" spans="1:4">
      <c r="A5876"/>
      <c r="B5876" s="208"/>
      <c r="C5876" s="208"/>
      <c r="D5876" s="208"/>
    </row>
    <row r="5877" customHeight="true" spans="1:4">
      <c r="A5877"/>
      <c r="B5877" s="208"/>
      <c r="C5877" s="208"/>
      <c r="D5877" s="208"/>
    </row>
    <row r="5878" customHeight="true" spans="1:4">
      <c r="A5878"/>
      <c r="B5878" s="208"/>
      <c r="C5878" s="208"/>
      <c r="D5878" s="208"/>
    </row>
    <row r="5879" customHeight="true" spans="1:4">
      <c r="A5879"/>
      <c r="B5879" s="208"/>
      <c r="C5879" s="208"/>
      <c r="D5879" s="208"/>
    </row>
    <row r="5880" customHeight="true" spans="1:4">
      <c r="A5880"/>
      <c r="B5880" s="208"/>
      <c r="C5880" s="208"/>
      <c r="D5880" s="208"/>
    </row>
    <row r="5881" customHeight="true" spans="1:4">
      <c r="A5881"/>
      <c r="B5881" s="208"/>
      <c r="C5881" s="208"/>
      <c r="D5881" s="208"/>
    </row>
    <row r="5882" customHeight="true" spans="1:4">
      <c r="A5882"/>
      <c r="B5882" s="208"/>
      <c r="C5882" s="208"/>
      <c r="D5882" s="208"/>
    </row>
    <row r="5883" customHeight="true" spans="1:4">
      <c r="A5883"/>
      <c r="B5883" s="208"/>
      <c r="C5883" s="208"/>
      <c r="D5883" s="208"/>
    </row>
    <row r="5884" customHeight="true" spans="1:4">
      <c r="A5884"/>
      <c r="B5884" s="208"/>
      <c r="C5884" s="208"/>
      <c r="D5884" s="208"/>
    </row>
    <row r="5885" customHeight="true" spans="1:4">
      <c r="A5885"/>
      <c r="B5885" s="208"/>
      <c r="C5885" s="208"/>
      <c r="D5885" s="208"/>
    </row>
    <row r="5886" customHeight="true" spans="1:4">
      <c r="A5886"/>
      <c r="B5886" s="208"/>
      <c r="C5886" s="208"/>
      <c r="D5886" s="208"/>
    </row>
    <row r="5887" customHeight="true" spans="1:4">
      <c r="A5887"/>
      <c r="B5887" s="208"/>
      <c r="C5887" s="208"/>
      <c r="D5887" s="208"/>
    </row>
    <row r="5888" customHeight="true" spans="1:4">
      <c r="A5888"/>
      <c r="B5888" s="208"/>
      <c r="C5888" s="208"/>
      <c r="D5888" s="208"/>
    </row>
    <row r="5889" customHeight="true" spans="1:4">
      <c r="A5889"/>
      <c r="B5889" s="208"/>
      <c r="C5889" s="208"/>
      <c r="D5889" s="208"/>
    </row>
    <row r="5890" customHeight="true" spans="1:4">
      <c r="A5890"/>
      <c r="B5890" s="208"/>
      <c r="C5890" s="208"/>
      <c r="D5890" s="208"/>
    </row>
    <row r="5891" customHeight="true" spans="1:4">
      <c r="A5891"/>
      <c r="B5891" s="208"/>
      <c r="C5891" s="208"/>
      <c r="D5891" s="208"/>
    </row>
    <row r="5892" customHeight="true" spans="1:4">
      <c r="A5892"/>
      <c r="B5892" s="208"/>
      <c r="C5892" s="208"/>
      <c r="D5892" s="208"/>
    </row>
    <row r="5893" customHeight="true" spans="1:4">
      <c r="A5893"/>
      <c r="B5893" s="208"/>
      <c r="C5893" s="208"/>
      <c r="D5893" s="208"/>
    </row>
    <row r="5894" customHeight="true" spans="1:4">
      <c r="A5894"/>
      <c r="B5894" s="208"/>
      <c r="C5894" s="208"/>
      <c r="D5894" s="208"/>
    </row>
    <row r="5895" customHeight="true" spans="1:4">
      <c r="A5895"/>
      <c r="B5895" s="208"/>
      <c r="C5895" s="208"/>
      <c r="D5895" s="208"/>
    </row>
    <row r="5896" customHeight="true" spans="1:4">
      <c r="A5896"/>
      <c r="B5896" s="208"/>
      <c r="C5896" s="208"/>
      <c r="D5896" s="208"/>
    </row>
    <row r="5897" customHeight="true" spans="1:4">
      <c r="A5897"/>
      <c r="B5897" s="208"/>
      <c r="C5897" s="208"/>
      <c r="D5897" s="208"/>
    </row>
    <row r="5898" customHeight="true" spans="1:4">
      <c r="A5898"/>
      <c r="B5898" s="208"/>
      <c r="C5898" s="208"/>
      <c r="D5898" s="208"/>
    </row>
    <row r="5899" customHeight="true" spans="1:4">
      <c r="A5899"/>
      <c r="B5899" s="208"/>
      <c r="C5899" s="208"/>
      <c r="D5899" s="208"/>
    </row>
    <row r="5900" customHeight="true" spans="1:4">
      <c r="A5900"/>
      <c r="B5900" s="208"/>
      <c r="C5900" s="208"/>
      <c r="D5900" s="208"/>
    </row>
    <row r="5901" customHeight="true" spans="1:4">
      <c r="A5901"/>
      <c r="B5901" s="208"/>
      <c r="C5901" s="208"/>
      <c r="D5901" s="208"/>
    </row>
    <row r="5902" customHeight="true" spans="1:4">
      <c r="A5902"/>
      <c r="B5902" s="208"/>
      <c r="C5902" s="208"/>
      <c r="D5902" s="208"/>
    </row>
    <row r="5903" customHeight="true" spans="1:4">
      <c r="A5903"/>
      <c r="B5903" s="208"/>
      <c r="C5903" s="208"/>
      <c r="D5903" s="208"/>
    </row>
    <row r="5904" customHeight="true" spans="1:4">
      <c r="A5904"/>
      <c r="B5904" s="208"/>
      <c r="C5904" s="208"/>
      <c r="D5904" s="208"/>
    </row>
    <row r="5905" customHeight="true" spans="1:4">
      <c r="A5905"/>
      <c r="B5905" s="208"/>
      <c r="C5905" s="208"/>
      <c r="D5905" s="208"/>
    </row>
    <row r="5906" customHeight="true" spans="1:4">
      <c r="A5906"/>
      <c r="B5906" s="208"/>
      <c r="C5906" s="208"/>
      <c r="D5906" s="208"/>
    </row>
    <row r="5907" customHeight="true" spans="1:4">
      <c r="A5907"/>
      <c r="B5907" s="208"/>
      <c r="C5907" s="208"/>
      <c r="D5907" s="208"/>
    </row>
    <row r="5908" customHeight="true" spans="1:4">
      <c r="A5908"/>
      <c r="B5908" s="208"/>
      <c r="C5908" s="208"/>
      <c r="D5908" s="208"/>
    </row>
    <row r="5909" customHeight="true" spans="1:4">
      <c r="A5909"/>
      <c r="B5909" s="208"/>
      <c r="C5909" s="208"/>
      <c r="D5909" s="208"/>
    </row>
    <row r="5910" customHeight="true" spans="1:4">
      <c r="A5910"/>
      <c r="B5910" s="208"/>
      <c r="C5910" s="208"/>
      <c r="D5910" s="208"/>
    </row>
    <row r="5911" customHeight="true" spans="1:4">
      <c r="A5911"/>
      <c r="B5911" s="208"/>
      <c r="C5911" s="208"/>
      <c r="D5911" s="208"/>
    </row>
    <row r="5912" customHeight="true" spans="1:4">
      <c r="A5912"/>
      <c r="B5912" s="208"/>
      <c r="C5912" s="208"/>
      <c r="D5912" s="208"/>
    </row>
    <row r="5913" customHeight="true" spans="1:4">
      <c r="A5913"/>
      <c r="B5913" s="208"/>
      <c r="C5913" s="208"/>
      <c r="D5913" s="208"/>
    </row>
    <row r="5914" customHeight="true" spans="1:4">
      <c r="A5914"/>
      <c r="B5914" s="208"/>
      <c r="C5914" s="208"/>
      <c r="D5914" s="208"/>
    </row>
    <row r="5915" customHeight="true" spans="1:4">
      <c r="A5915"/>
      <c r="B5915" s="208"/>
      <c r="C5915" s="208"/>
      <c r="D5915" s="208"/>
    </row>
    <row r="5916" customHeight="true" spans="1:4">
      <c r="A5916"/>
      <c r="B5916" s="208"/>
      <c r="C5916" s="208"/>
      <c r="D5916" s="208"/>
    </row>
    <row r="5917" customHeight="true" spans="1:4">
      <c r="A5917"/>
      <c r="B5917" s="208"/>
      <c r="C5917" s="208"/>
      <c r="D5917" s="208"/>
    </row>
    <row r="5918" customHeight="true" spans="1:4">
      <c r="A5918"/>
      <c r="B5918" s="208"/>
      <c r="C5918" s="208"/>
      <c r="D5918" s="208"/>
    </row>
    <row r="5919" customHeight="true" spans="1:4">
      <c r="A5919"/>
      <c r="B5919" s="208"/>
      <c r="C5919" s="208"/>
      <c r="D5919" s="208"/>
    </row>
    <row r="5920" customHeight="true" spans="1:4">
      <c r="A5920"/>
      <c r="B5920" s="208"/>
      <c r="C5920" s="208"/>
      <c r="D5920" s="208"/>
    </row>
    <row r="5921" customHeight="true" spans="1:4">
      <c r="A5921"/>
      <c r="B5921" s="208"/>
      <c r="C5921" s="208"/>
      <c r="D5921" s="208"/>
    </row>
    <row r="5922" customHeight="true" spans="1:4">
      <c r="A5922"/>
      <c r="B5922" s="208"/>
      <c r="C5922" s="208"/>
      <c r="D5922" s="208"/>
    </row>
    <row r="5923" customHeight="true" spans="1:4">
      <c r="A5923"/>
      <c r="B5923" s="208"/>
      <c r="C5923" s="208"/>
      <c r="D5923" s="208"/>
    </row>
    <row r="5924" customHeight="true" spans="1:4">
      <c r="A5924"/>
      <c r="B5924" s="208"/>
      <c r="C5924" s="208"/>
      <c r="D5924" s="208"/>
    </row>
    <row r="5925" customHeight="true" spans="1:4">
      <c r="A5925"/>
      <c r="B5925" s="208"/>
      <c r="C5925" s="208"/>
      <c r="D5925" s="208"/>
    </row>
    <row r="5926" customHeight="true" spans="1:4">
      <c r="A5926"/>
      <c r="B5926" s="208"/>
      <c r="C5926" s="208"/>
      <c r="D5926" s="208"/>
    </row>
    <row r="5927" customHeight="true" spans="1:4">
      <c r="A5927"/>
      <c r="B5927" s="208"/>
      <c r="C5927" s="208"/>
      <c r="D5927" s="208"/>
    </row>
    <row r="5928" customHeight="true" spans="1:4">
      <c r="A5928"/>
      <c r="B5928" s="208"/>
      <c r="C5928" s="208"/>
      <c r="D5928" s="208"/>
    </row>
    <row r="5929" customHeight="true" spans="1:4">
      <c r="A5929"/>
      <c r="B5929" s="208"/>
      <c r="C5929" s="208"/>
      <c r="D5929" s="208"/>
    </row>
    <row r="5930" customHeight="true" spans="1:4">
      <c r="A5930"/>
      <c r="B5930" s="208"/>
      <c r="C5930" s="208"/>
      <c r="D5930" s="208"/>
    </row>
    <row r="5931" customHeight="true" spans="1:4">
      <c r="A5931"/>
      <c r="B5931" s="208"/>
      <c r="C5931" s="208"/>
      <c r="D5931" s="208"/>
    </row>
    <row r="5932" customHeight="true" spans="1:4">
      <c r="A5932"/>
      <c r="B5932" s="208"/>
      <c r="C5932" s="208"/>
      <c r="D5932" s="208"/>
    </row>
    <row r="5933" customHeight="true" spans="1:4">
      <c r="A5933"/>
      <c r="B5933" s="208"/>
      <c r="C5933" s="208"/>
      <c r="D5933" s="208"/>
    </row>
    <row r="5934" customHeight="true" spans="1:4">
      <c r="A5934"/>
      <c r="B5934" s="208"/>
      <c r="C5934" s="208"/>
      <c r="D5934" s="208"/>
    </row>
    <row r="5935" customHeight="true" spans="1:4">
      <c r="A5935"/>
      <c r="B5935" s="208"/>
      <c r="C5935" s="208"/>
      <c r="D5935" s="208"/>
    </row>
    <row r="5936" customHeight="true" spans="1:4">
      <c r="A5936"/>
      <c r="B5936" s="208"/>
      <c r="C5936" s="208"/>
      <c r="D5936" s="208"/>
    </row>
    <row r="5937" customHeight="true" spans="1:4">
      <c r="A5937"/>
      <c r="B5937" s="208"/>
      <c r="C5937" s="208"/>
      <c r="D5937" s="208"/>
    </row>
    <row r="5938" customHeight="true" spans="1:4">
      <c r="A5938"/>
      <c r="B5938" s="208"/>
      <c r="C5938" s="208"/>
      <c r="D5938" s="208"/>
    </row>
    <row r="5939" customHeight="true" spans="1:4">
      <c r="A5939"/>
      <c r="B5939" s="208"/>
      <c r="C5939" s="208"/>
      <c r="D5939" s="208"/>
    </row>
    <row r="5940" customHeight="true" spans="1:4">
      <c r="A5940"/>
      <c r="B5940" s="208"/>
      <c r="C5940" s="208"/>
      <c r="D5940" s="208"/>
    </row>
    <row r="5941" customHeight="true" spans="1:4">
      <c r="A5941"/>
      <c r="B5941" s="208"/>
      <c r="C5941" s="208"/>
      <c r="D5941" s="208"/>
    </row>
    <row r="5942" customHeight="true" spans="1:4">
      <c r="A5942"/>
      <c r="B5942" s="208"/>
      <c r="C5942" s="208"/>
      <c r="D5942" s="208"/>
    </row>
    <row r="5943" customHeight="true" spans="1:4">
      <c r="A5943"/>
      <c r="B5943" s="208"/>
      <c r="C5943" s="208"/>
      <c r="D5943" s="208"/>
    </row>
    <row r="5944" customHeight="true" spans="1:4">
      <c r="A5944"/>
      <c r="B5944" s="208"/>
      <c r="C5944" s="208"/>
      <c r="D5944" s="208"/>
    </row>
    <row r="5945" customHeight="true" spans="1:4">
      <c r="A5945"/>
      <c r="B5945" s="208"/>
      <c r="C5945" s="208"/>
      <c r="D5945" s="208"/>
    </row>
    <row r="5946" customHeight="true" spans="1:4">
      <c r="A5946"/>
      <c r="B5946" s="208"/>
      <c r="C5946" s="208"/>
      <c r="D5946" s="208"/>
    </row>
    <row r="5947" customHeight="true" spans="1:4">
      <c r="A5947"/>
      <c r="B5947" s="208"/>
      <c r="C5947" s="208"/>
      <c r="D5947" s="208"/>
    </row>
    <row r="5948" customHeight="true" spans="1:4">
      <c r="A5948"/>
      <c r="B5948" s="208"/>
      <c r="C5948" s="208"/>
      <c r="D5948" s="208"/>
    </row>
    <row r="5949" customHeight="true" spans="1:4">
      <c r="A5949"/>
      <c r="B5949" s="208"/>
      <c r="C5949" s="208"/>
      <c r="D5949" s="208"/>
    </row>
    <row r="5950" customHeight="true" spans="1:4">
      <c r="A5950"/>
      <c r="B5950" s="208"/>
      <c r="C5950" s="208"/>
      <c r="D5950" s="208"/>
    </row>
    <row r="5951" customHeight="true" spans="1:4">
      <c r="A5951"/>
      <c r="B5951" s="208"/>
      <c r="C5951" s="208"/>
      <c r="D5951" s="208"/>
    </row>
    <row r="5952" customHeight="true" spans="1:4">
      <c r="A5952"/>
      <c r="B5952" s="208"/>
      <c r="C5952" s="208"/>
      <c r="D5952" s="208"/>
    </row>
    <row r="5953" customHeight="true" spans="1:4">
      <c r="A5953"/>
      <c r="B5953" s="208"/>
      <c r="C5953" s="208"/>
      <c r="D5953" s="208"/>
    </row>
    <row r="5954" customHeight="true" spans="1:4">
      <c r="A5954"/>
      <c r="B5954" s="208"/>
      <c r="C5954" s="208"/>
      <c r="D5954" s="208"/>
    </row>
    <row r="5955" customHeight="true" spans="1:4">
      <c r="A5955"/>
      <c r="B5955" s="208"/>
      <c r="C5955" s="208"/>
      <c r="D5955" s="208"/>
    </row>
    <row r="5956" customHeight="true" spans="1:4">
      <c r="A5956"/>
      <c r="B5956" s="208"/>
      <c r="C5956" s="208"/>
      <c r="D5956" s="208"/>
    </row>
    <row r="5957" customHeight="true" spans="1:4">
      <c r="A5957"/>
      <c r="B5957" s="208"/>
      <c r="C5957" s="208"/>
      <c r="D5957" s="208"/>
    </row>
    <row r="5958" customHeight="true" spans="1:4">
      <c r="A5958"/>
      <c r="B5958" s="208"/>
      <c r="C5958" s="208"/>
      <c r="D5958" s="208"/>
    </row>
    <row r="5959" customHeight="true" spans="1:4">
      <c r="A5959"/>
      <c r="B5959" s="208"/>
      <c r="C5959" s="208"/>
      <c r="D5959" s="208"/>
    </row>
    <row r="5960" customHeight="true" spans="1:4">
      <c r="A5960"/>
      <c r="B5960" s="208"/>
      <c r="C5960" s="208"/>
      <c r="D5960" s="208"/>
    </row>
    <row r="5961" customHeight="true" spans="1:4">
      <c r="A5961"/>
      <c r="B5961" s="208"/>
      <c r="C5961" s="208"/>
      <c r="D5961" s="208"/>
    </row>
    <row r="5962" customHeight="true" spans="1:4">
      <c r="A5962"/>
      <c r="B5962" s="208"/>
      <c r="C5962" s="208"/>
      <c r="D5962" s="208"/>
    </row>
    <row r="5963" customHeight="true" spans="1:4">
      <c r="A5963"/>
      <c r="B5963" s="208"/>
      <c r="C5963" s="208"/>
      <c r="D5963" s="208"/>
    </row>
    <row r="5964" customHeight="true" spans="1:4">
      <c r="A5964"/>
      <c r="B5964" s="208"/>
      <c r="C5964" s="208"/>
      <c r="D5964" s="208"/>
    </row>
    <row r="5965" customHeight="true" spans="1:4">
      <c r="A5965"/>
      <c r="B5965" s="208"/>
      <c r="C5965" s="208"/>
      <c r="D5965" s="208"/>
    </row>
    <row r="5966" customHeight="true" spans="1:4">
      <c r="A5966"/>
      <c r="B5966" s="208"/>
      <c r="C5966" s="208"/>
      <c r="D5966" s="208"/>
    </row>
    <row r="5967" customHeight="true" spans="1:4">
      <c r="A5967"/>
      <c r="B5967" s="208"/>
      <c r="C5967" s="208"/>
      <c r="D5967" s="208"/>
    </row>
    <row r="5968" customHeight="true" spans="1:4">
      <c r="A5968"/>
      <c r="B5968" s="208"/>
      <c r="C5968" s="208"/>
      <c r="D5968" s="208"/>
    </row>
    <row r="5969" customHeight="true" spans="1:4">
      <c r="A5969"/>
      <c r="B5969" s="208"/>
      <c r="C5969" s="208"/>
      <c r="D5969" s="208"/>
    </row>
    <row r="5970" customHeight="true" spans="1:4">
      <c r="A5970"/>
      <c r="B5970" s="208"/>
      <c r="C5970" s="208"/>
      <c r="D5970" s="208"/>
    </row>
    <row r="5971" customHeight="true" spans="1:4">
      <c r="A5971"/>
      <c r="B5971" s="208"/>
      <c r="C5971" s="208"/>
      <c r="D5971" s="208"/>
    </row>
    <row r="5972" customHeight="true" spans="1:4">
      <c r="A5972"/>
      <c r="B5972" s="208"/>
      <c r="C5972" s="208"/>
      <c r="D5972" s="208"/>
    </row>
    <row r="5973" customHeight="true" spans="1:4">
      <c r="A5973"/>
      <c r="B5973" s="208"/>
      <c r="C5973" s="208"/>
      <c r="D5973" s="208"/>
    </row>
    <row r="5974" customHeight="true" spans="1:4">
      <c r="A5974"/>
      <c r="B5974" s="208"/>
      <c r="C5974" s="208"/>
      <c r="D5974" s="208"/>
    </row>
    <row r="5975" customHeight="true" spans="1:4">
      <c r="A5975"/>
      <c r="B5975" s="208"/>
      <c r="C5975" s="208"/>
      <c r="D5975" s="208"/>
    </row>
    <row r="5976" customHeight="true" spans="1:4">
      <c r="A5976"/>
      <c r="B5976" s="208"/>
      <c r="C5976" s="208"/>
      <c r="D5976" s="208"/>
    </row>
    <row r="5977" customHeight="true" spans="1:4">
      <c r="A5977"/>
      <c r="B5977" s="208"/>
      <c r="C5977" s="208"/>
      <c r="D5977" s="208"/>
    </row>
    <row r="5978" customHeight="true" spans="1:4">
      <c r="A5978"/>
      <c r="B5978" s="208"/>
      <c r="C5978" s="208"/>
      <c r="D5978" s="208"/>
    </row>
    <row r="5979" customHeight="true" spans="1:4">
      <c r="A5979"/>
      <c r="B5979" s="208"/>
      <c r="C5979" s="208"/>
      <c r="D5979" s="208"/>
    </row>
    <row r="5980" customHeight="true" spans="1:4">
      <c r="A5980"/>
      <c r="B5980" s="208"/>
      <c r="C5980" s="208"/>
      <c r="D5980" s="208"/>
    </row>
    <row r="5981" customHeight="true" spans="1:4">
      <c r="A5981"/>
      <c r="B5981" s="208"/>
      <c r="C5981" s="208"/>
      <c r="D5981" s="208"/>
    </row>
    <row r="5982" customHeight="true" spans="1:4">
      <c r="A5982"/>
      <c r="B5982" s="208"/>
      <c r="C5982" s="208"/>
      <c r="D5982" s="208"/>
    </row>
    <row r="5983" customHeight="true" spans="1:4">
      <c r="A5983"/>
      <c r="B5983" s="208"/>
      <c r="C5983" s="208"/>
      <c r="D5983" s="208"/>
    </row>
    <row r="5984" customHeight="true" spans="1:4">
      <c r="A5984"/>
      <c r="B5984" s="208"/>
      <c r="C5984" s="208"/>
      <c r="D5984" s="208"/>
    </row>
    <row r="5985" customHeight="true" spans="1:4">
      <c r="A5985"/>
      <c r="B5985" s="208"/>
      <c r="C5985" s="208"/>
      <c r="D5985" s="208"/>
    </row>
    <row r="5986" customHeight="true" spans="1:4">
      <c r="A5986"/>
      <c r="B5986" s="208"/>
      <c r="C5986" s="208"/>
      <c r="D5986" s="208"/>
    </row>
    <row r="5987" customHeight="true" spans="1:4">
      <c r="A5987"/>
      <c r="B5987" s="208"/>
      <c r="C5987" s="208"/>
      <c r="D5987" s="208"/>
    </row>
    <row r="5988" customHeight="true" spans="1:4">
      <c r="A5988"/>
      <c r="B5988" s="208"/>
      <c r="C5988" s="208"/>
      <c r="D5988" s="208"/>
    </row>
    <row r="5989" customHeight="true" spans="1:4">
      <c r="A5989"/>
      <c r="B5989" s="208"/>
      <c r="C5989" s="208"/>
      <c r="D5989" s="208"/>
    </row>
    <row r="5990" customHeight="true" spans="1:4">
      <c r="A5990"/>
      <c r="B5990" s="208"/>
      <c r="C5990" s="208"/>
      <c r="D5990" s="208"/>
    </row>
    <row r="5991" customHeight="true" spans="1:4">
      <c r="A5991"/>
      <c r="B5991" s="208"/>
      <c r="C5991" s="208"/>
      <c r="D5991" s="208"/>
    </row>
    <row r="5992" customHeight="true" spans="1:4">
      <c r="A5992"/>
      <c r="B5992" s="208"/>
      <c r="C5992" s="208"/>
      <c r="D5992" s="208"/>
    </row>
    <row r="5993" customHeight="true" spans="1:4">
      <c r="A5993"/>
      <c r="B5993" s="208"/>
      <c r="C5993" s="208"/>
      <c r="D5993" s="208"/>
    </row>
    <row r="5994" customHeight="true" spans="1:4">
      <c r="A5994"/>
      <c r="B5994" s="208"/>
      <c r="C5994" s="208"/>
      <c r="D5994" s="208"/>
    </row>
    <row r="5995" customHeight="true" spans="1:4">
      <c r="A5995"/>
      <c r="B5995" s="208"/>
      <c r="C5995" s="208"/>
      <c r="D5995" s="208"/>
    </row>
    <row r="5996" customHeight="true" spans="1:4">
      <c r="A5996"/>
      <c r="B5996" s="208"/>
      <c r="C5996" s="208"/>
      <c r="D5996" s="208"/>
    </row>
    <row r="5997" customHeight="true" spans="1:4">
      <c r="A5997"/>
      <c r="B5997" s="208"/>
      <c r="C5997" s="208"/>
      <c r="D5997" s="208"/>
    </row>
    <row r="5998" customHeight="true" spans="1:4">
      <c r="A5998"/>
      <c r="B5998" s="208"/>
      <c r="C5998" s="208"/>
      <c r="D5998" s="208"/>
    </row>
    <row r="5999" customHeight="true" spans="1:4">
      <c r="A5999"/>
      <c r="B5999" s="208"/>
      <c r="C5999" s="208"/>
      <c r="D5999" s="208"/>
    </row>
    <row r="6000" customHeight="true" spans="1:4">
      <c r="A6000"/>
      <c r="B6000" s="208"/>
      <c r="C6000" s="208"/>
      <c r="D6000" s="208"/>
    </row>
    <row r="6001" customHeight="true" spans="1:4">
      <c r="A6001"/>
      <c r="B6001" s="208"/>
      <c r="C6001" s="208"/>
      <c r="D6001" s="208"/>
    </row>
    <row r="6002" customHeight="true" spans="1:4">
      <c r="A6002"/>
      <c r="B6002" s="208"/>
      <c r="C6002" s="208"/>
      <c r="D6002" s="208"/>
    </row>
    <row r="6003" customHeight="true" spans="1:4">
      <c r="A6003"/>
      <c r="B6003" s="208"/>
      <c r="C6003" s="208"/>
      <c r="D6003" s="208"/>
    </row>
    <row r="6004" customHeight="true" spans="1:4">
      <c r="A6004"/>
      <c r="B6004" s="208"/>
      <c r="C6004" s="208"/>
      <c r="D6004" s="208"/>
    </row>
    <row r="6005" customHeight="true" spans="1:4">
      <c r="A6005"/>
      <c r="B6005" s="208"/>
      <c r="C6005" s="208"/>
      <c r="D6005" s="208"/>
    </row>
    <row r="6006" customHeight="true" spans="1:4">
      <c r="A6006"/>
      <c r="B6006" s="208"/>
      <c r="C6006" s="208"/>
      <c r="D6006" s="208"/>
    </row>
    <row r="6007" customHeight="true" spans="1:4">
      <c r="A6007"/>
      <c r="B6007" s="208"/>
      <c r="C6007" s="208"/>
      <c r="D6007" s="208"/>
    </row>
    <row r="6008" customHeight="true" spans="1:4">
      <c r="A6008"/>
      <c r="B6008" s="208"/>
      <c r="C6008" s="208"/>
      <c r="D6008" s="208"/>
    </row>
    <row r="6009" customHeight="true" spans="1:4">
      <c r="A6009"/>
      <c r="B6009" s="208"/>
      <c r="C6009" s="208"/>
      <c r="D6009" s="208"/>
    </row>
    <row r="6010" customHeight="true" spans="1:4">
      <c r="A6010"/>
      <c r="B6010" s="208"/>
      <c r="C6010" s="208"/>
      <c r="D6010" s="208"/>
    </row>
    <row r="6011" customHeight="true" spans="1:4">
      <c r="A6011"/>
      <c r="B6011" s="208"/>
      <c r="C6011" s="208"/>
      <c r="D6011" s="208"/>
    </row>
    <row r="6012" customHeight="true" spans="1:4">
      <c r="A6012"/>
      <c r="B6012" s="208"/>
      <c r="C6012" s="208"/>
      <c r="D6012" s="208"/>
    </row>
    <row r="6013" customHeight="true" spans="1:4">
      <c r="A6013"/>
      <c r="B6013" s="208"/>
      <c r="C6013" s="208"/>
      <c r="D6013" s="208"/>
    </row>
    <row r="6014" customHeight="true" spans="1:4">
      <c r="A6014"/>
      <c r="B6014" s="208"/>
      <c r="C6014" s="208"/>
      <c r="D6014" s="208"/>
    </row>
    <row r="6015" customHeight="true" spans="1:4">
      <c r="A6015"/>
      <c r="B6015" s="208"/>
      <c r="C6015" s="208"/>
      <c r="D6015" s="208"/>
    </row>
    <row r="6016" customHeight="true" spans="1:4">
      <c r="A6016"/>
      <c r="B6016" s="208"/>
      <c r="C6016" s="208"/>
      <c r="D6016" s="208"/>
    </row>
    <row r="6017" customHeight="true" spans="1:4">
      <c r="A6017"/>
      <c r="B6017" s="208"/>
      <c r="C6017" s="208"/>
      <c r="D6017" s="208"/>
    </row>
    <row r="6018" customHeight="true" spans="1:4">
      <c r="A6018"/>
      <c r="B6018" s="208"/>
      <c r="C6018" s="208"/>
      <c r="D6018" s="208"/>
    </row>
    <row r="6019" customHeight="true" spans="1:4">
      <c r="A6019"/>
      <c r="B6019" s="208"/>
      <c r="C6019" s="208"/>
      <c r="D6019" s="208"/>
    </row>
    <row r="6020" customHeight="true" spans="1:4">
      <c r="A6020"/>
      <c r="B6020" s="208"/>
      <c r="C6020" s="208"/>
      <c r="D6020" s="208"/>
    </row>
    <row r="6021" customHeight="true" spans="1:4">
      <c r="A6021"/>
      <c r="B6021" s="208"/>
      <c r="C6021" s="208"/>
      <c r="D6021" s="208"/>
    </row>
    <row r="6022" customHeight="true" spans="1:4">
      <c r="A6022"/>
      <c r="B6022" s="208"/>
      <c r="C6022" s="208"/>
      <c r="D6022" s="208"/>
    </row>
    <row r="6023" customHeight="true" spans="1:4">
      <c r="A6023"/>
      <c r="B6023" s="208"/>
      <c r="C6023" s="208"/>
      <c r="D6023" s="208"/>
    </row>
    <row r="6024" customHeight="true" spans="1:4">
      <c r="A6024"/>
      <c r="B6024" s="208"/>
      <c r="C6024" s="208"/>
      <c r="D6024" s="208"/>
    </row>
    <row r="6025" customHeight="true" spans="1:4">
      <c r="A6025"/>
      <c r="B6025" s="208"/>
      <c r="C6025" s="208"/>
      <c r="D6025" s="208"/>
    </row>
    <row r="6026" customHeight="true" spans="1:4">
      <c r="A6026"/>
      <c r="B6026" s="208"/>
      <c r="C6026" s="208"/>
      <c r="D6026" s="208"/>
    </row>
    <row r="6027" customHeight="true" spans="1:4">
      <c r="A6027"/>
      <c r="B6027" s="208"/>
      <c r="C6027" s="208"/>
      <c r="D6027" s="208"/>
    </row>
    <row r="6028" customHeight="true" spans="1:4">
      <c r="A6028"/>
      <c r="B6028" s="208"/>
      <c r="C6028" s="208"/>
      <c r="D6028" s="208"/>
    </row>
    <row r="6029" customHeight="true" spans="1:4">
      <c r="A6029"/>
      <c r="B6029" s="208"/>
      <c r="C6029" s="208"/>
      <c r="D6029" s="208"/>
    </row>
    <row r="6030" customHeight="true" spans="1:4">
      <c r="A6030"/>
      <c r="B6030" s="208"/>
      <c r="C6030" s="208"/>
      <c r="D6030" s="208"/>
    </row>
    <row r="6031" customHeight="true" spans="1:4">
      <c r="A6031"/>
      <c r="B6031" s="208"/>
      <c r="C6031" s="208"/>
      <c r="D6031" s="208"/>
    </row>
    <row r="6032" customHeight="true" spans="1:4">
      <c r="A6032"/>
      <c r="B6032" s="208"/>
      <c r="C6032" s="208"/>
      <c r="D6032" s="208"/>
    </row>
    <row r="6033" customHeight="true" spans="1:4">
      <c r="A6033"/>
      <c r="B6033" s="208"/>
      <c r="C6033" s="208"/>
      <c r="D6033" s="208"/>
    </row>
    <row r="6034" customHeight="true" spans="1:4">
      <c r="A6034"/>
      <c r="B6034" s="208"/>
      <c r="C6034" s="208"/>
      <c r="D6034" s="208"/>
    </row>
    <row r="6035" customHeight="true" spans="1:4">
      <c r="A6035"/>
      <c r="B6035" s="208"/>
      <c r="C6035" s="208"/>
      <c r="D6035" s="208"/>
    </row>
    <row r="6036" customHeight="true" spans="1:4">
      <c r="A6036"/>
      <c r="B6036" s="208"/>
      <c r="C6036" s="208"/>
      <c r="D6036" s="208"/>
    </row>
    <row r="6037" customHeight="true" spans="1:4">
      <c r="A6037"/>
      <c r="B6037" s="208"/>
      <c r="C6037" s="208"/>
      <c r="D6037" s="208"/>
    </row>
    <row r="6038" customHeight="true" spans="1:4">
      <c r="A6038"/>
      <c r="B6038" s="208"/>
      <c r="C6038" s="208"/>
      <c r="D6038" s="208"/>
    </row>
    <row r="6039" customHeight="true" spans="1:4">
      <c r="A6039"/>
      <c r="B6039" s="208"/>
      <c r="C6039" s="208"/>
      <c r="D6039" s="208"/>
    </row>
    <row r="6040" customHeight="true" spans="1:4">
      <c r="A6040"/>
      <c r="B6040" s="208"/>
      <c r="C6040" s="208"/>
      <c r="D6040" s="208"/>
    </row>
    <row r="6041" customHeight="true" spans="1:4">
      <c r="A6041"/>
      <c r="B6041" s="208"/>
      <c r="C6041" s="208"/>
      <c r="D6041" s="208"/>
    </row>
    <row r="6042" customHeight="true" spans="1:4">
      <c r="A6042"/>
      <c r="B6042" s="208"/>
      <c r="C6042" s="208"/>
      <c r="D6042" s="208"/>
    </row>
    <row r="6043" customHeight="true" spans="1:4">
      <c r="A6043"/>
      <c r="B6043" s="208"/>
      <c r="C6043" s="208"/>
      <c r="D6043" s="208"/>
    </row>
    <row r="6044" customHeight="true" spans="1:4">
      <c r="A6044"/>
      <c r="B6044" s="208"/>
      <c r="C6044" s="208"/>
      <c r="D6044" s="208"/>
    </row>
    <row r="6045" customHeight="true" spans="1:4">
      <c r="A6045"/>
      <c r="B6045" s="208"/>
      <c r="C6045" s="208"/>
      <c r="D6045" s="208"/>
    </row>
    <row r="6046" customHeight="true" spans="1:4">
      <c r="A6046"/>
      <c r="B6046" s="208"/>
      <c r="C6046" s="208"/>
      <c r="D6046" s="208"/>
    </row>
    <row r="6047" customHeight="true" spans="1:4">
      <c r="A6047"/>
      <c r="B6047" s="208"/>
      <c r="C6047" s="208"/>
      <c r="D6047" s="208"/>
    </row>
    <row r="6048" customHeight="true" spans="1:4">
      <c r="A6048"/>
      <c r="B6048" s="208"/>
      <c r="C6048" s="208"/>
      <c r="D6048" s="208"/>
    </row>
    <row r="6049" customHeight="true" spans="1:4">
      <c r="A6049"/>
      <c r="B6049" s="208"/>
      <c r="C6049" s="208"/>
      <c r="D6049" s="208"/>
    </row>
    <row r="6050" customHeight="true" spans="1:4">
      <c r="A6050"/>
      <c r="B6050" s="208"/>
      <c r="C6050" s="208"/>
      <c r="D6050" s="208"/>
    </row>
    <row r="6051" customHeight="true" spans="1:4">
      <c r="A6051"/>
      <c r="B6051" s="208"/>
      <c r="C6051" s="208"/>
      <c r="D6051" s="208"/>
    </row>
    <row r="6052" customHeight="true" spans="1:4">
      <c r="A6052"/>
      <c r="B6052" s="208"/>
      <c r="C6052" s="208"/>
      <c r="D6052" s="208"/>
    </row>
    <row r="6053" customHeight="true" spans="1:4">
      <c r="A6053"/>
      <c r="B6053" s="208"/>
      <c r="C6053" s="208"/>
      <c r="D6053" s="208"/>
    </row>
    <row r="6054" customHeight="true" spans="1:4">
      <c r="A6054"/>
      <c r="B6054" s="208"/>
      <c r="C6054" s="208"/>
      <c r="D6054" s="208"/>
    </row>
    <row r="6055" customHeight="true" spans="1:4">
      <c r="A6055"/>
      <c r="B6055" s="208"/>
      <c r="C6055" s="208"/>
      <c r="D6055" s="208"/>
    </row>
    <row r="6056" customHeight="true" spans="1:4">
      <c r="A6056"/>
      <c r="B6056" s="208"/>
      <c r="C6056" s="208"/>
      <c r="D6056" s="208"/>
    </row>
    <row r="6057" customHeight="true" spans="1:4">
      <c r="A6057"/>
      <c r="B6057" s="208"/>
      <c r="C6057" s="208"/>
      <c r="D6057" s="208"/>
    </row>
    <row r="6058" customHeight="true" spans="1:4">
      <c r="A6058"/>
      <c r="B6058" s="208"/>
      <c r="C6058" s="208"/>
      <c r="D6058" s="208"/>
    </row>
    <row r="6059" customHeight="true" spans="1:4">
      <c r="A6059"/>
      <c r="B6059" s="208"/>
      <c r="C6059" s="208"/>
      <c r="D6059" s="208"/>
    </row>
    <row r="6060" customHeight="true" spans="1:4">
      <c r="A6060"/>
      <c r="B6060" s="208"/>
      <c r="C6060" s="208"/>
      <c r="D6060" s="208"/>
    </row>
    <row r="6061" customHeight="true" spans="1:4">
      <c r="A6061"/>
      <c r="B6061" s="208"/>
      <c r="C6061" s="208"/>
      <c r="D6061" s="208"/>
    </row>
    <row r="6062" customHeight="true" spans="1:4">
      <c r="A6062"/>
      <c r="B6062" s="208"/>
      <c r="C6062" s="208"/>
      <c r="D6062" s="208"/>
    </row>
    <row r="6063" customHeight="true" spans="1:4">
      <c r="A6063"/>
      <c r="B6063" s="208"/>
      <c r="C6063" s="208"/>
      <c r="D6063" s="208"/>
    </row>
    <row r="6064" customHeight="true" spans="1:4">
      <c r="A6064"/>
      <c r="B6064" s="208"/>
      <c r="C6064" s="208"/>
      <c r="D6064" s="208"/>
    </row>
    <row r="6065" customHeight="true" spans="1:4">
      <c r="A6065"/>
      <c r="B6065" s="208"/>
      <c r="C6065" s="208"/>
      <c r="D6065" s="208"/>
    </row>
    <row r="6066" customHeight="true" spans="1:4">
      <c r="A6066"/>
      <c r="B6066" s="208"/>
      <c r="C6066" s="208"/>
      <c r="D6066" s="208"/>
    </row>
    <row r="6067" customHeight="true" spans="1:4">
      <c r="A6067"/>
      <c r="B6067" s="208"/>
      <c r="C6067" s="208"/>
      <c r="D6067" s="208"/>
    </row>
    <row r="6068" customHeight="true" spans="1:4">
      <c r="A6068"/>
      <c r="B6068" s="208"/>
      <c r="C6068" s="208"/>
      <c r="D6068" s="208"/>
    </row>
    <row r="6069" customHeight="true" spans="1:4">
      <c r="A6069"/>
      <c r="B6069" s="208"/>
      <c r="C6069" s="208"/>
      <c r="D6069" s="208"/>
    </row>
    <row r="6070" customHeight="true" spans="1:4">
      <c r="A6070"/>
      <c r="B6070" s="208"/>
      <c r="C6070" s="208"/>
      <c r="D6070" s="208"/>
    </row>
    <row r="6071" customHeight="true" spans="1:4">
      <c r="A6071"/>
      <c r="B6071" s="208"/>
      <c r="C6071" s="208"/>
      <c r="D6071" s="208"/>
    </row>
    <row r="6072" customHeight="true" spans="1:4">
      <c r="A6072"/>
      <c r="B6072" s="208"/>
      <c r="C6072" s="208"/>
      <c r="D6072" s="208"/>
    </row>
    <row r="6073" customHeight="true" spans="1:4">
      <c r="A6073"/>
      <c r="B6073" s="208"/>
      <c r="C6073" s="208"/>
      <c r="D6073" s="208"/>
    </row>
    <row r="6074" customHeight="true" spans="1:4">
      <c r="A6074"/>
      <c r="B6074" s="208"/>
      <c r="C6074" s="208"/>
      <c r="D6074" s="208"/>
    </row>
    <row r="6075" customHeight="true" spans="1:4">
      <c r="A6075"/>
      <c r="B6075" s="208"/>
      <c r="C6075" s="208"/>
      <c r="D6075" s="208"/>
    </row>
    <row r="6076" customHeight="true" spans="1:4">
      <c r="A6076"/>
      <c r="B6076" s="208"/>
      <c r="C6076" s="208"/>
      <c r="D6076" s="208"/>
    </row>
    <row r="6077" customHeight="true" spans="1:4">
      <c r="A6077"/>
      <c r="B6077" s="208"/>
      <c r="C6077" s="208"/>
      <c r="D6077" s="208"/>
    </row>
    <row r="6078" customHeight="true" spans="1:4">
      <c r="A6078"/>
      <c r="B6078" s="208"/>
      <c r="C6078" s="208"/>
      <c r="D6078" s="208"/>
    </row>
    <row r="6079" customHeight="true" spans="1:4">
      <c r="A6079"/>
      <c r="B6079" s="208"/>
      <c r="C6079" s="208"/>
      <c r="D6079" s="208"/>
    </row>
    <row r="6080" customHeight="true" spans="1:4">
      <c r="A6080"/>
      <c r="B6080" s="208"/>
      <c r="C6080" s="208"/>
      <c r="D6080" s="208"/>
    </row>
    <row r="6081" customHeight="true" spans="1:4">
      <c r="A6081"/>
      <c r="B6081" s="208"/>
      <c r="C6081" s="208"/>
      <c r="D6081" s="208"/>
    </row>
    <row r="6082" customHeight="true" spans="1:4">
      <c r="A6082"/>
      <c r="B6082" s="208"/>
      <c r="C6082" s="208"/>
      <c r="D6082" s="208"/>
    </row>
    <row r="6083" customHeight="true" spans="1:4">
      <c r="A6083"/>
      <c r="B6083" s="208"/>
      <c r="C6083" s="208"/>
      <c r="D6083" s="208"/>
    </row>
    <row r="6084" customHeight="true" spans="1:4">
      <c r="A6084"/>
      <c r="B6084" s="208"/>
      <c r="C6084" s="208"/>
      <c r="D6084" s="208"/>
    </row>
    <row r="6085" customHeight="true" spans="1:4">
      <c r="A6085"/>
      <c r="B6085" s="208"/>
      <c r="C6085" s="208"/>
      <c r="D6085" s="208"/>
    </row>
    <row r="6086" customHeight="true" spans="1:4">
      <c r="A6086"/>
      <c r="B6086" s="208"/>
      <c r="C6086" s="208"/>
      <c r="D6086" s="208"/>
    </row>
    <row r="6087" customHeight="true" spans="1:4">
      <c r="A6087"/>
      <c r="B6087" s="208"/>
      <c r="C6087" s="208"/>
      <c r="D6087" s="208"/>
    </row>
    <row r="6088" customHeight="true" spans="1:4">
      <c r="A6088"/>
      <c r="B6088" s="208"/>
      <c r="C6088" s="208"/>
      <c r="D6088" s="208"/>
    </row>
    <row r="6089" customHeight="true" spans="1:4">
      <c r="A6089"/>
      <c r="B6089" s="208"/>
      <c r="C6089" s="208"/>
      <c r="D6089" s="208"/>
    </row>
    <row r="6090" customHeight="true" spans="1:4">
      <c r="A6090"/>
      <c r="B6090" s="208"/>
      <c r="C6090" s="208"/>
      <c r="D6090" s="208"/>
    </row>
    <row r="6091" customHeight="true" spans="1:4">
      <c r="A6091"/>
      <c r="B6091" s="208"/>
      <c r="C6091" s="208"/>
      <c r="D6091" s="208"/>
    </row>
    <row r="6092" customHeight="true" spans="1:4">
      <c r="A6092"/>
      <c r="B6092" s="208"/>
      <c r="C6092" s="208"/>
      <c r="D6092" s="208"/>
    </row>
    <row r="6093" customHeight="true" spans="1:4">
      <c r="A6093"/>
      <c r="B6093" s="208"/>
      <c r="C6093" s="208"/>
      <c r="D6093" s="208"/>
    </row>
    <row r="6094" customHeight="true" spans="1:4">
      <c r="A6094"/>
      <c r="B6094" s="208"/>
      <c r="C6094" s="208"/>
      <c r="D6094" s="208"/>
    </row>
    <row r="6095" customHeight="true" spans="1:4">
      <c r="A6095"/>
      <c r="B6095" s="208"/>
      <c r="C6095" s="208"/>
      <c r="D6095" s="208"/>
    </row>
    <row r="6096" customHeight="true" spans="1:4">
      <c r="A6096"/>
      <c r="B6096" s="208"/>
      <c r="C6096" s="208"/>
      <c r="D6096" s="208"/>
    </row>
    <row r="6097" customHeight="true" spans="1:4">
      <c r="A6097"/>
      <c r="B6097" s="208"/>
      <c r="C6097" s="208"/>
      <c r="D6097" s="208"/>
    </row>
    <row r="6098" customHeight="true" spans="1:4">
      <c r="A6098"/>
      <c r="B6098" s="208"/>
      <c r="C6098" s="208"/>
      <c r="D6098" s="208"/>
    </row>
    <row r="6099" customHeight="true" spans="1:4">
      <c r="A6099"/>
      <c r="B6099" s="208"/>
      <c r="C6099" s="208"/>
      <c r="D6099" s="208"/>
    </row>
    <row r="6100" customHeight="true" spans="1:4">
      <c r="A6100"/>
      <c r="B6100" s="208"/>
      <c r="C6100" s="208"/>
      <c r="D6100" s="208"/>
    </row>
    <row r="6101" customHeight="true" spans="1:4">
      <c r="A6101"/>
      <c r="B6101" s="208"/>
      <c r="C6101" s="208"/>
      <c r="D6101" s="208"/>
    </row>
    <row r="6102" customHeight="true" spans="1:4">
      <c r="A6102"/>
      <c r="B6102" s="208"/>
      <c r="C6102" s="208"/>
      <c r="D6102" s="208"/>
    </row>
    <row r="6103" customHeight="true" spans="1:4">
      <c r="A6103"/>
      <c r="B6103" s="208"/>
      <c r="C6103" s="208"/>
      <c r="D6103" s="208"/>
    </row>
    <row r="6104" customHeight="true" spans="1:4">
      <c r="A6104"/>
      <c r="B6104" s="208"/>
      <c r="C6104" s="208"/>
      <c r="D6104" s="208"/>
    </row>
    <row r="6105" customHeight="true" spans="1:4">
      <c r="A6105"/>
      <c r="B6105" s="208"/>
      <c r="C6105" s="208"/>
      <c r="D6105" s="208"/>
    </row>
    <row r="6106" customHeight="true" spans="1:4">
      <c r="A6106"/>
      <c r="B6106" s="208"/>
      <c r="C6106" s="208"/>
      <c r="D6106" s="208"/>
    </row>
    <row r="6107" customHeight="true" spans="1:4">
      <c r="A6107"/>
      <c r="B6107" s="208"/>
      <c r="C6107" s="208"/>
      <c r="D6107" s="208"/>
    </row>
    <row r="6108" customHeight="true" spans="1:4">
      <c r="A6108"/>
      <c r="B6108" s="208"/>
      <c r="C6108" s="208"/>
      <c r="D6108" s="208"/>
    </row>
    <row r="6109" customHeight="true" spans="1:4">
      <c r="A6109"/>
      <c r="B6109" s="208"/>
      <c r="C6109" s="208"/>
      <c r="D6109" s="208"/>
    </row>
    <row r="6110" customHeight="true" spans="1:4">
      <c r="A6110"/>
      <c r="B6110" s="208"/>
      <c r="C6110" s="208"/>
      <c r="D6110" s="208"/>
    </row>
    <row r="6111" customHeight="true" spans="1:4">
      <c r="A6111"/>
      <c r="B6111" s="208"/>
      <c r="C6111" s="208"/>
      <c r="D6111" s="208"/>
    </row>
    <row r="6112" customHeight="true" spans="1:4">
      <c r="A6112"/>
      <c r="B6112" s="208"/>
      <c r="C6112" s="208"/>
      <c r="D6112" s="208"/>
    </row>
    <row r="6113" customHeight="true" spans="1:4">
      <c r="A6113"/>
      <c r="B6113" s="208"/>
      <c r="C6113" s="208"/>
      <c r="D6113" s="208"/>
    </row>
    <row r="6114" customHeight="true" spans="1:4">
      <c r="A6114"/>
      <c r="B6114" s="208"/>
      <c r="C6114" s="208"/>
      <c r="D6114" s="208"/>
    </row>
    <row r="6115" customHeight="true" spans="1:4">
      <c r="A6115"/>
      <c r="B6115" s="208"/>
      <c r="C6115" s="208"/>
      <c r="D6115" s="208"/>
    </row>
    <row r="6116" customHeight="true" spans="1:4">
      <c r="A6116"/>
      <c r="B6116" s="208"/>
      <c r="C6116" s="208"/>
      <c r="D6116" s="208"/>
    </row>
    <row r="6117" customHeight="true" spans="1:4">
      <c r="A6117"/>
      <c r="B6117" s="208"/>
      <c r="C6117" s="208"/>
      <c r="D6117" s="208"/>
    </row>
    <row r="6118" customHeight="true" spans="1:4">
      <c r="A6118"/>
      <c r="B6118" s="208"/>
      <c r="C6118" s="208"/>
      <c r="D6118" s="208"/>
    </row>
    <row r="6119" customHeight="true" spans="1:4">
      <c r="A6119"/>
      <c r="B6119" s="208"/>
      <c r="C6119" s="208"/>
      <c r="D6119" s="208"/>
    </row>
    <row r="6120" customHeight="true" spans="1:4">
      <c r="A6120"/>
      <c r="B6120" s="208"/>
      <c r="C6120" s="208"/>
      <c r="D6120" s="208"/>
    </row>
    <row r="6121" customHeight="true" spans="1:4">
      <c r="A6121"/>
      <c r="B6121" s="208"/>
      <c r="C6121" s="208"/>
      <c r="D6121" s="208"/>
    </row>
    <row r="6122" customHeight="true" spans="1:4">
      <c r="A6122"/>
      <c r="B6122" s="208"/>
      <c r="C6122" s="208"/>
      <c r="D6122" s="208"/>
    </row>
    <row r="6123" customHeight="true" spans="1:4">
      <c r="A6123"/>
      <c r="B6123" s="208"/>
      <c r="C6123" s="208"/>
      <c r="D6123" s="208"/>
    </row>
    <row r="6124" customHeight="true" spans="1:4">
      <c r="A6124"/>
      <c r="B6124" s="208"/>
      <c r="C6124" s="208"/>
      <c r="D6124" s="208"/>
    </row>
    <row r="6125" customHeight="true" spans="1:4">
      <c r="A6125"/>
      <c r="B6125" s="208"/>
      <c r="C6125" s="208"/>
      <c r="D6125" s="208"/>
    </row>
    <row r="6126" customHeight="true" spans="1:4">
      <c r="A6126"/>
      <c r="B6126" s="208"/>
      <c r="C6126" s="208"/>
      <c r="D6126" s="208"/>
    </row>
    <row r="6127" customHeight="true" spans="1:4">
      <c r="A6127"/>
      <c r="B6127" s="208"/>
      <c r="C6127" s="208"/>
      <c r="D6127" s="208"/>
    </row>
    <row r="6128" customHeight="true" spans="1:4">
      <c r="A6128"/>
      <c r="B6128" s="208"/>
      <c r="C6128" s="208"/>
      <c r="D6128" s="208"/>
    </row>
    <row r="6129" customHeight="true" spans="1:4">
      <c r="A6129"/>
      <c r="B6129" s="208"/>
      <c r="C6129" s="208"/>
      <c r="D6129" s="208"/>
    </row>
    <row r="6130" customHeight="true" spans="1:4">
      <c r="A6130"/>
      <c r="B6130" s="208"/>
      <c r="C6130" s="208"/>
      <c r="D6130" s="208"/>
    </row>
    <row r="6131" customHeight="true" spans="1:4">
      <c r="A6131"/>
      <c r="B6131" s="208"/>
      <c r="C6131" s="208"/>
      <c r="D6131" s="208"/>
    </row>
    <row r="6132" customHeight="true" spans="1:4">
      <c r="A6132"/>
      <c r="B6132" s="208"/>
      <c r="C6132" s="208"/>
      <c r="D6132" s="208"/>
    </row>
    <row r="6133" customHeight="true" spans="1:4">
      <c r="A6133"/>
      <c r="B6133" s="208"/>
      <c r="C6133" s="208"/>
      <c r="D6133" s="208"/>
    </row>
    <row r="6134" customHeight="true" spans="1:4">
      <c r="A6134"/>
      <c r="B6134" s="208"/>
      <c r="C6134" s="208"/>
      <c r="D6134" s="208"/>
    </row>
    <row r="6135" customHeight="true" spans="1:4">
      <c r="A6135"/>
      <c r="B6135" s="208"/>
      <c r="C6135" s="208"/>
      <c r="D6135" s="208"/>
    </row>
    <row r="6136" customHeight="true" spans="1:4">
      <c r="A6136"/>
      <c r="B6136" s="208"/>
      <c r="C6136" s="208"/>
      <c r="D6136" s="208"/>
    </row>
    <row r="6137" customHeight="true" spans="1:4">
      <c r="A6137"/>
      <c r="B6137" s="208"/>
      <c r="C6137" s="208"/>
      <c r="D6137" s="208"/>
    </row>
    <row r="6138" customHeight="true" spans="1:4">
      <c r="A6138"/>
      <c r="B6138" s="208"/>
      <c r="C6138" s="208"/>
      <c r="D6138" s="208"/>
    </row>
    <row r="6139" customHeight="true" spans="1:4">
      <c r="A6139"/>
      <c r="B6139" s="208"/>
      <c r="C6139" s="208"/>
      <c r="D6139" s="208"/>
    </row>
    <row r="6140" customHeight="true" spans="1:4">
      <c r="A6140"/>
      <c r="B6140" s="208"/>
      <c r="C6140" s="208"/>
      <c r="D6140" s="208"/>
    </row>
    <row r="6141" customHeight="true" spans="1:4">
      <c r="A6141"/>
      <c r="B6141" s="208"/>
      <c r="C6141" s="208"/>
      <c r="D6141" s="208"/>
    </row>
    <row r="6142" customHeight="true" spans="1:4">
      <c r="A6142"/>
      <c r="B6142" s="208"/>
      <c r="C6142" s="208"/>
      <c r="D6142" s="208"/>
    </row>
    <row r="6143" customHeight="true" spans="1:4">
      <c r="A6143"/>
      <c r="B6143" s="208"/>
      <c r="C6143" s="208"/>
      <c r="D6143" s="208"/>
    </row>
    <row r="6144" customHeight="true" spans="1:4">
      <c r="A6144"/>
      <c r="B6144" s="208"/>
      <c r="C6144" s="208"/>
      <c r="D6144" s="208"/>
    </row>
    <row r="6145" customHeight="true" spans="1:4">
      <c r="A6145"/>
      <c r="B6145" s="208"/>
      <c r="C6145" s="208"/>
      <c r="D6145" s="208"/>
    </row>
    <row r="6146" customHeight="true" spans="1:4">
      <c r="A6146"/>
      <c r="B6146" s="208"/>
      <c r="C6146" s="208"/>
      <c r="D6146" s="208"/>
    </row>
    <row r="6147" customHeight="true" spans="1:4">
      <c r="A6147"/>
      <c r="B6147" s="208"/>
      <c r="C6147" s="208"/>
      <c r="D6147" s="208"/>
    </row>
    <row r="6148" customHeight="true" spans="1:4">
      <c r="A6148"/>
      <c r="B6148" s="208"/>
      <c r="C6148" s="208"/>
      <c r="D6148" s="208"/>
    </row>
    <row r="6149" customHeight="true" spans="1:4">
      <c r="A6149"/>
      <c r="B6149" s="208"/>
      <c r="C6149" s="208"/>
      <c r="D6149" s="208"/>
    </row>
    <row r="6150" customHeight="true" spans="1:4">
      <c r="A6150"/>
      <c r="B6150" s="208"/>
      <c r="C6150" s="208"/>
      <c r="D6150" s="208"/>
    </row>
    <row r="6151" customHeight="true" spans="1:4">
      <c r="A6151"/>
      <c r="B6151" s="208"/>
      <c r="C6151" s="208"/>
      <c r="D6151" s="208"/>
    </row>
    <row r="6152" customHeight="true" spans="1:4">
      <c r="A6152"/>
      <c r="B6152" s="208"/>
      <c r="C6152" s="208"/>
      <c r="D6152" s="208"/>
    </row>
    <row r="6153" customHeight="true" spans="1:4">
      <c r="A6153"/>
      <c r="B6153" s="208"/>
      <c r="C6153" s="208"/>
      <c r="D6153" s="208"/>
    </row>
    <row r="6154" customHeight="true" spans="1:4">
      <c r="A6154"/>
      <c r="B6154" s="208"/>
      <c r="C6154" s="208"/>
      <c r="D6154" s="208"/>
    </row>
    <row r="6155" customHeight="true" spans="1:4">
      <c r="A6155"/>
      <c r="B6155" s="208"/>
      <c r="C6155" s="208"/>
      <c r="D6155" s="208"/>
    </row>
    <row r="6156" customHeight="true" spans="1:4">
      <c r="A6156"/>
      <c r="B6156" s="208"/>
      <c r="C6156" s="208"/>
      <c r="D6156" s="208"/>
    </row>
    <row r="6157" customHeight="true" spans="1:4">
      <c r="A6157"/>
      <c r="B6157" s="208"/>
      <c r="C6157" s="208"/>
      <c r="D6157" s="208"/>
    </row>
    <row r="6158" customHeight="true" spans="1:4">
      <c r="A6158"/>
      <c r="B6158" s="208"/>
      <c r="C6158" s="208"/>
      <c r="D6158" s="208"/>
    </row>
    <row r="6159" customHeight="true" spans="1:4">
      <c r="A6159"/>
      <c r="B6159" s="208"/>
      <c r="C6159" s="208"/>
      <c r="D6159" s="208"/>
    </row>
    <row r="6160" customHeight="true" spans="1:4">
      <c r="A6160"/>
      <c r="B6160" s="208"/>
      <c r="C6160" s="208"/>
      <c r="D6160" s="208"/>
    </row>
    <row r="6161" customHeight="true" spans="1:4">
      <c r="A6161"/>
      <c r="B6161" s="208"/>
      <c r="C6161" s="208"/>
      <c r="D6161" s="208"/>
    </row>
    <row r="6162" customHeight="true" spans="1:4">
      <c r="A6162"/>
      <c r="B6162" s="208"/>
      <c r="C6162" s="208"/>
      <c r="D6162" s="208"/>
    </row>
    <row r="6163" customHeight="true" spans="1:4">
      <c r="A6163"/>
      <c r="B6163" s="208"/>
      <c r="C6163" s="208"/>
      <c r="D6163" s="208"/>
    </row>
    <row r="6164" customHeight="true" spans="1:4">
      <c r="A6164"/>
      <c r="B6164" s="208"/>
      <c r="C6164" s="208"/>
      <c r="D6164" s="208"/>
    </row>
    <row r="6165" customHeight="true" spans="1:4">
      <c r="A6165"/>
      <c r="B6165" s="208"/>
      <c r="C6165" s="208"/>
      <c r="D6165" s="208"/>
    </row>
    <row r="6166" customHeight="true" spans="1:4">
      <c r="A6166"/>
      <c r="B6166" s="208"/>
      <c r="C6166" s="208"/>
      <c r="D6166" s="208"/>
    </row>
    <row r="6167" customHeight="true" spans="1:4">
      <c r="A6167"/>
      <c r="B6167" s="208"/>
      <c r="C6167" s="208"/>
      <c r="D6167" s="208"/>
    </row>
    <row r="6168" customHeight="true" spans="1:4">
      <c r="A6168"/>
      <c r="B6168" s="208"/>
      <c r="C6168" s="208"/>
      <c r="D6168" s="208"/>
    </row>
    <row r="6169" customHeight="true" spans="1:4">
      <c r="A6169"/>
      <c r="B6169" s="208"/>
      <c r="C6169" s="208"/>
      <c r="D6169" s="208"/>
    </row>
    <row r="6170" customHeight="true" spans="1:4">
      <c r="A6170"/>
      <c r="B6170" s="208"/>
      <c r="C6170" s="208"/>
      <c r="D6170" s="208"/>
    </row>
    <row r="6171" customHeight="true" spans="1:4">
      <c r="A6171"/>
      <c r="B6171" s="208"/>
      <c r="C6171" s="208"/>
      <c r="D6171" s="208"/>
    </row>
    <row r="6172" customHeight="true" spans="1:4">
      <c r="A6172"/>
      <c r="B6172" s="208"/>
      <c r="C6172" s="208"/>
      <c r="D6172" s="208"/>
    </row>
    <row r="6173" customHeight="true" spans="1:4">
      <c r="A6173"/>
      <c r="B6173" s="208"/>
      <c r="C6173" s="208"/>
      <c r="D6173" s="208"/>
    </row>
    <row r="6174" customHeight="true" spans="1:4">
      <c r="A6174"/>
      <c r="B6174" s="208"/>
      <c r="C6174" s="208"/>
      <c r="D6174" s="208"/>
    </row>
    <row r="6175" customHeight="true" spans="1:4">
      <c r="A6175"/>
      <c r="B6175" s="208"/>
      <c r="C6175" s="208"/>
      <c r="D6175" s="208"/>
    </row>
    <row r="6176" customHeight="true" spans="1:4">
      <c r="A6176"/>
      <c r="B6176" s="208"/>
      <c r="C6176" s="208"/>
      <c r="D6176" s="208"/>
    </row>
    <row r="6177" customHeight="true" spans="1:4">
      <c r="A6177"/>
      <c r="B6177" s="208"/>
      <c r="C6177" s="208"/>
      <c r="D6177" s="208"/>
    </row>
    <row r="6178" customHeight="true" spans="1:4">
      <c r="A6178"/>
      <c r="B6178" s="208"/>
      <c r="C6178" s="208"/>
      <c r="D6178" s="208"/>
    </row>
    <row r="6179" customHeight="true" spans="1:4">
      <c r="A6179"/>
      <c r="B6179" s="208"/>
      <c r="C6179" s="208"/>
      <c r="D6179" s="208"/>
    </row>
    <row r="6180" customHeight="true" spans="1:4">
      <c r="A6180"/>
      <c r="B6180" s="208"/>
      <c r="C6180" s="208"/>
      <c r="D6180" s="208"/>
    </row>
    <row r="6181" customHeight="true" spans="1:4">
      <c r="A6181"/>
      <c r="B6181" s="208"/>
      <c r="C6181" s="208"/>
      <c r="D6181" s="208"/>
    </row>
    <row r="6182" customHeight="true" spans="1:4">
      <c r="A6182"/>
      <c r="B6182" s="208"/>
      <c r="C6182" s="208"/>
      <c r="D6182" s="208"/>
    </row>
    <row r="6183" customHeight="true" spans="1:4">
      <c r="A6183"/>
      <c r="B6183" s="208"/>
      <c r="C6183" s="208"/>
      <c r="D6183" s="208"/>
    </row>
    <row r="6184" customHeight="true" spans="1:4">
      <c r="A6184"/>
      <c r="B6184" s="208"/>
      <c r="C6184" s="208"/>
      <c r="D6184" s="208"/>
    </row>
    <row r="6185" customHeight="true" spans="1:4">
      <c r="A6185"/>
      <c r="B6185" s="208"/>
      <c r="C6185" s="208"/>
      <c r="D6185" s="208"/>
    </row>
    <row r="6186" customHeight="true" spans="1:4">
      <c r="A6186"/>
      <c r="B6186" s="208"/>
      <c r="C6186" s="208"/>
      <c r="D6186" s="208"/>
    </row>
    <row r="6187" customHeight="true" spans="1:4">
      <c r="A6187"/>
      <c r="B6187" s="208"/>
      <c r="C6187" s="208"/>
      <c r="D6187" s="208"/>
    </row>
    <row r="6188" customHeight="true" spans="1:4">
      <c r="A6188"/>
      <c r="B6188" s="208"/>
      <c r="C6188" s="208"/>
      <c r="D6188" s="208"/>
    </row>
    <row r="6189" customHeight="true" spans="1:4">
      <c r="A6189"/>
      <c r="B6189" s="208"/>
      <c r="C6189" s="208"/>
      <c r="D6189" s="208"/>
    </row>
    <row r="6190" customHeight="true" spans="1:4">
      <c r="A6190"/>
      <c r="B6190" s="208"/>
      <c r="C6190" s="208"/>
      <c r="D6190" s="208"/>
    </row>
    <row r="6191" customHeight="true" spans="1:4">
      <c r="A6191"/>
      <c r="B6191" s="208"/>
      <c r="C6191" s="208"/>
      <c r="D6191" s="208"/>
    </row>
    <row r="6192" customHeight="true" spans="1:4">
      <c r="A6192"/>
      <c r="B6192" s="208"/>
      <c r="C6192" s="208"/>
      <c r="D6192" s="208"/>
    </row>
    <row r="6193" customHeight="true" spans="1:4">
      <c r="A6193"/>
      <c r="B6193" s="208"/>
      <c r="C6193" s="208"/>
      <c r="D6193" s="208"/>
    </row>
    <row r="6194" customHeight="true" spans="1:4">
      <c r="A6194"/>
      <c r="B6194" s="208"/>
      <c r="C6194" s="208"/>
      <c r="D6194" s="208"/>
    </row>
    <row r="6195" customHeight="true" spans="1:4">
      <c r="A6195"/>
      <c r="B6195" s="208"/>
      <c r="C6195" s="208"/>
      <c r="D6195" s="208"/>
    </row>
    <row r="6196" customHeight="true" spans="1:4">
      <c r="A6196"/>
      <c r="B6196" s="208"/>
      <c r="C6196" s="208"/>
      <c r="D6196" s="208"/>
    </row>
    <row r="6197" customHeight="true" spans="1:4">
      <c r="A6197"/>
      <c r="B6197" s="208"/>
      <c r="C6197" s="208"/>
      <c r="D6197" s="208"/>
    </row>
    <row r="6198" customHeight="true" spans="1:4">
      <c r="A6198"/>
      <c r="B6198" s="208"/>
      <c r="C6198" s="208"/>
      <c r="D6198" s="208"/>
    </row>
    <row r="6199" customHeight="true" spans="1:4">
      <c r="A6199"/>
      <c r="B6199" s="208"/>
      <c r="C6199" s="208"/>
      <c r="D6199" s="208"/>
    </row>
    <row r="6200" customHeight="true" spans="1:4">
      <c r="A6200"/>
      <c r="B6200" s="208"/>
      <c r="C6200" s="208"/>
      <c r="D6200" s="208"/>
    </row>
    <row r="6201" customHeight="true" spans="1:4">
      <c r="A6201"/>
      <c r="B6201" s="208"/>
      <c r="C6201" s="208"/>
      <c r="D6201" s="208"/>
    </row>
    <row r="6202" customHeight="true" spans="1:4">
      <c r="A6202"/>
      <c r="B6202" s="208"/>
      <c r="C6202" s="208"/>
      <c r="D6202" s="208"/>
    </row>
    <row r="6203" customHeight="true" spans="1:4">
      <c r="A6203"/>
      <c r="B6203" s="208"/>
      <c r="C6203" s="208"/>
      <c r="D6203" s="208"/>
    </row>
    <row r="6204" customHeight="true" spans="1:4">
      <c r="A6204"/>
      <c r="B6204" s="208"/>
      <c r="C6204" s="208"/>
      <c r="D6204" s="208"/>
    </row>
    <row r="6205" customHeight="true" spans="1:4">
      <c r="A6205"/>
      <c r="B6205" s="208"/>
      <c r="C6205" s="208"/>
      <c r="D6205" s="208"/>
    </row>
    <row r="6206" customHeight="true" spans="1:4">
      <c r="A6206"/>
      <c r="B6206" s="208"/>
      <c r="C6206" s="208"/>
      <c r="D6206" s="208"/>
    </row>
    <row r="6207" customHeight="true" spans="1:4">
      <c r="A6207"/>
      <c r="B6207" s="208"/>
      <c r="C6207" s="208"/>
      <c r="D6207" s="208"/>
    </row>
    <row r="6208" customHeight="true" spans="1:4">
      <c r="A6208"/>
      <c r="B6208" s="208"/>
      <c r="C6208" s="208"/>
      <c r="D6208" s="208"/>
    </row>
    <row r="6209" customHeight="true" spans="1:4">
      <c r="A6209"/>
      <c r="B6209" s="208"/>
      <c r="C6209" s="208"/>
      <c r="D6209" s="208"/>
    </row>
    <row r="6210" customHeight="true" spans="1:4">
      <c r="A6210"/>
      <c r="B6210" s="208"/>
      <c r="C6210" s="208"/>
      <c r="D6210" s="208"/>
    </row>
    <row r="6211" customHeight="true" spans="1:4">
      <c r="A6211"/>
      <c r="B6211" s="208"/>
      <c r="C6211" s="208"/>
      <c r="D6211" s="208"/>
    </row>
    <row r="6212" customHeight="true" spans="1:4">
      <c r="A6212"/>
      <c r="B6212" s="208"/>
      <c r="C6212" s="208"/>
      <c r="D6212" s="208"/>
    </row>
    <row r="6213" customHeight="true" spans="1:4">
      <c r="A6213"/>
      <c r="B6213" s="208"/>
      <c r="C6213" s="208"/>
      <c r="D6213" s="208"/>
    </row>
    <row r="6214" customHeight="true" spans="1:4">
      <c r="A6214"/>
      <c r="B6214" s="208"/>
      <c r="C6214" s="208"/>
      <c r="D6214" s="208"/>
    </row>
    <row r="6215" customHeight="true" spans="1:4">
      <c r="A6215"/>
      <c r="B6215" s="208"/>
      <c r="C6215" s="208"/>
      <c r="D6215" s="208"/>
    </row>
    <row r="6216" customHeight="true" spans="1:4">
      <c r="A6216"/>
      <c r="B6216" s="208"/>
      <c r="C6216" s="208"/>
      <c r="D6216" s="208"/>
    </row>
    <row r="6217" customHeight="true" spans="1:4">
      <c r="A6217"/>
      <c r="B6217" s="208"/>
      <c r="C6217" s="208"/>
      <c r="D6217" s="208"/>
    </row>
    <row r="6218" customHeight="true" spans="1:4">
      <c r="A6218"/>
      <c r="B6218" s="208"/>
      <c r="C6218" s="208"/>
      <c r="D6218" s="208"/>
    </row>
    <row r="6219" customHeight="true" spans="1:4">
      <c r="A6219"/>
      <c r="B6219" s="208"/>
      <c r="C6219" s="208"/>
      <c r="D6219" s="208"/>
    </row>
    <row r="6220" customHeight="true" spans="1:4">
      <c r="A6220"/>
      <c r="B6220" s="208"/>
      <c r="C6220" s="208"/>
      <c r="D6220" s="208"/>
    </row>
    <row r="6221" customHeight="true" spans="1:4">
      <c r="A6221"/>
      <c r="B6221" s="208"/>
      <c r="C6221" s="208"/>
      <c r="D6221" s="208"/>
    </row>
    <row r="6222" customHeight="true" spans="1:4">
      <c r="A6222"/>
      <c r="B6222" s="208"/>
      <c r="C6222" s="208"/>
      <c r="D6222" s="208"/>
    </row>
    <row r="6223" customHeight="true" spans="1:4">
      <c r="A6223"/>
      <c r="B6223" s="208"/>
      <c r="C6223" s="208"/>
      <c r="D6223" s="208"/>
    </row>
    <row r="6224" customHeight="true" spans="1:4">
      <c r="A6224"/>
      <c r="B6224" s="208"/>
      <c r="C6224" s="208"/>
      <c r="D6224" s="208"/>
    </row>
    <row r="6225" customHeight="true" spans="1:4">
      <c r="A6225"/>
      <c r="B6225" s="208"/>
      <c r="C6225" s="208"/>
      <c r="D6225" s="208"/>
    </row>
    <row r="6226" customHeight="true" spans="1:4">
      <c r="A6226"/>
      <c r="B6226" s="208"/>
      <c r="C6226" s="208"/>
      <c r="D6226" s="208"/>
    </row>
    <row r="6227" customHeight="true" spans="1:4">
      <c r="A6227"/>
      <c r="B6227" s="208"/>
      <c r="C6227" s="208"/>
      <c r="D6227" s="208"/>
    </row>
    <row r="6228" customHeight="true" spans="1:4">
      <c r="A6228"/>
      <c r="B6228" s="208"/>
      <c r="C6228" s="208"/>
      <c r="D6228" s="208"/>
    </row>
    <row r="6229" customHeight="true" spans="1:4">
      <c r="A6229"/>
      <c r="B6229" s="208"/>
      <c r="C6229" s="208"/>
      <c r="D6229" s="208"/>
    </row>
    <row r="6230" customHeight="true" spans="1:4">
      <c r="A6230"/>
      <c r="B6230" s="208"/>
      <c r="C6230" s="208"/>
      <c r="D6230" s="208"/>
    </row>
    <row r="6231" customHeight="true" spans="1:4">
      <c r="A6231"/>
      <c r="B6231" s="208"/>
      <c r="C6231" s="208"/>
      <c r="D6231" s="208"/>
    </row>
    <row r="6232" customHeight="true" spans="1:4">
      <c r="A6232"/>
      <c r="B6232" s="208"/>
      <c r="C6232" s="208"/>
      <c r="D6232" s="208"/>
    </row>
    <row r="6233" customHeight="true" spans="1:4">
      <c r="A6233"/>
      <c r="B6233" s="208"/>
      <c r="C6233" s="208"/>
      <c r="D6233" s="208"/>
    </row>
    <row r="6234" customHeight="true" spans="1:4">
      <c r="A6234"/>
      <c r="B6234" s="208"/>
      <c r="C6234" s="208"/>
      <c r="D6234" s="208"/>
    </row>
    <row r="6235" customHeight="true" spans="1:4">
      <c r="A6235"/>
      <c r="B6235" s="208"/>
      <c r="C6235" s="208"/>
      <c r="D6235" s="208"/>
    </row>
    <row r="6236" customHeight="true" spans="1:4">
      <c r="A6236"/>
      <c r="B6236" s="208"/>
      <c r="C6236" s="208"/>
      <c r="D6236" s="208"/>
    </row>
    <row r="6237" customHeight="true" spans="1:4">
      <c r="A6237"/>
      <c r="B6237" s="208"/>
      <c r="C6237" s="208"/>
      <c r="D6237" s="208"/>
    </row>
    <row r="6238" customHeight="true" spans="1:4">
      <c r="A6238"/>
      <c r="B6238" s="208"/>
      <c r="C6238" s="208"/>
      <c r="D6238" s="208"/>
    </row>
    <row r="6239" customHeight="true" spans="1:4">
      <c r="A6239"/>
      <c r="B6239" s="208"/>
      <c r="C6239" s="208"/>
      <c r="D6239" s="208"/>
    </row>
    <row r="6240" customHeight="true" spans="1:4">
      <c r="A6240"/>
      <c r="B6240" s="208"/>
      <c r="C6240" s="208"/>
      <c r="D6240" s="208"/>
    </row>
    <row r="6241" customHeight="true" spans="1:4">
      <c r="A6241"/>
      <c r="B6241" s="208"/>
      <c r="C6241" s="208"/>
      <c r="D6241" s="208"/>
    </row>
    <row r="6242" customHeight="true" spans="1:4">
      <c r="A6242"/>
      <c r="B6242" s="208"/>
      <c r="C6242" s="208"/>
      <c r="D6242" s="208"/>
    </row>
    <row r="6243" customHeight="true" spans="1:4">
      <c r="A6243"/>
      <c r="B6243" s="208"/>
      <c r="C6243" s="208"/>
      <c r="D6243" s="208"/>
    </row>
    <row r="6244" customHeight="true" spans="1:4">
      <c r="A6244"/>
      <c r="B6244" s="208"/>
      <c r="C6244" s="208"/>
      <c r="D6244" s="208"/>
    </row>
    <row r="6245" customHeight="true" spans="1:4">
      <c r="A6245"/>
      <c r="B6245" s="208"/>
      <c r="C6245" s="208"/>
      <c r="D6245" s="208"/>
    </row>
    <row r="6246" customHeight="true" spans="1:4">
      <c r="A6246"/>
      <c r="B6246" s="208"/>
      <c r="C6246" s="208"/>
      <c r="D6246" s="208"/>
    </row>
    <row r="6247" customHeight="true" spans="1:4">
      <c r="A6247"/>
      <c r="B6247" s="208"/>
      <c r="C6247" s="208"/>
      <c r="D6247" s="208"/>
    </row>
    <row r="6248" customHeight="true" spans="1:4">
      <c r="A6248"/>
      <c r="B6248" s="208"/>
      <c r="C6248" s="208"/>
      <c r="D6248" s="208"/>
    </row>
    <row r="6249" customHeight="true" spans="1:1">
      <c r="A6249"/>
    </row>
    <row r="6250" customHeight="true" spans="1:1">
      <c r="A6250"/>
    </row>
    <row r="6251" customHeight="true" spans="1:1">
      <c r="A6251"/>
    </row>
    <row r="6252" customHeight="true" spans="1:1">
      <c r="A6252"/>
    </row>
  </sheetData>
  <mergeCells count="1">
    <mergeCell ref="A2:D2"/>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252"/>
  <sheetViews>
    <sheetView workbookViewId="0">
      <selection activeCell="F15" sqref="F15"/>
    </sheetView>
  </sheetViews>
  <sheetFormatPr defaultColWidth="18.6230769230769" defaultRowHeight="18" customHeight="true" outlineLevelCol="5"/>
  <cols>
    <col min="1" max="1" width="36.2538461538462" style="193" customWidth="true"/>
    <col min="2" max="3" width="23.2538461538462" style="194" customWidth="true"/>
    <col min="4" max="4" width="18.6230769230769" style="194" customWidth="true"/>
    <col min="5" max="5" width="18.6230769230769" style="193" customWidth="true"/>
    <col min="6" max="16384" width="18.6230769230769" style="193"/>
  </cols>
  <sheetData>
    <row r="1" customFormat="true" customHeight="true" spans="1:4">
      <c r="A1" s="4" t="s">
        <v>2067</v>
      </c>
      <c r="B1" s="195"/>
      <c r="C1" s="195"/>
      <c r="D1" s="195"/>
    </row>
    <row r="2" ht="24.95" customHeight="true" spans="1:4">
      <c r="A2" s="196" t="s">
        <v>2068</v>
      </c>
      <c r="B2" s="197"/>
      <c r="C2" s="197"/>
      <c r="D2" s="197"/>
    </row>
    <row r="3" ht="24.95" customHeight="true" spans="1:4">
      <c r="A3" s="198"/>
      <c r="B3" s="199"/>
      <c r="C3" s="199"/>
      <c r="D3" s="200" t="s">
        <v>2031</v>
      </c>
    </row>
    <row r="4" s="192" customFormat="true" ht="24.95" customHeight="true" spans="1:4">
      <c r="A4" s="201" t="s">
        <v>2012</v>
      </c>
      <c r="B4" s="201" t="s">
        <v>1850</v>
      </c>
      <c r="C4" s="201" t="s">
        <v>2060</v>
      </c>
      <c r="D4" s="201" t="s">
        <v>2019</v>
      </c>
    </row>
    <row r="5" ht="24.95" customHeight="true" spans="1:4">
      <c r="A5" s="202" t="s">
        <v>2061</v>
      </c>
      <c r="B5" s="203">
        <v>50960000</v>
      </c>
      <c r="C5" s="203">
        <v>59100000</v>
      </c>
      <c r="D5" s="204">
        <v>0.159733124018838</v>
      </c>
    </row>
    <row r="6" ht="24.95" customHeight="true" spans="1:4">
      <c r="A6" s="202" t="s">
        <v>2062</v>
      </c>
      <c r="B6" s="203">
        <v>20794530000</v>
      </c>
      <c r="C6" s="203">
        <v>12574730000</v>
      </c>
      <c r="D6" s="204">
        <v>-0.395286645093686</v>
      </c>
    </row>
    <row r="7" ht="24.95" customHeight="true" spans="1:4">
      <c r="A7" s="202" t="s">
        <v>2021</v>
      </c>
      <c r="B7" s="203">
        <v>30630190780.56</v>
      </c>
      <c r="C7" s="203">
        <v>37077066568.33</v>
      </c>
      <c r="D7" s="204">
        <v>0.210474555446178</v>
      </c>
    </row>
    <row r="8" ht="24.95" customHeight="true" spans="1:4">
      <c r="A8" s="202" t="s">
        <v>2063</v>
      </c>
      <c r="B8" s="203">
        <v>3914035444.57</v>
      </c>
      <c r="C8" s="203">
        <v>4211977750.63</v>
      </c>
      <c r="D8" s="204">
        <v>0.0761215145543303</v>
      </c>
    </row>
    <row r="9" ht="24.95" customHeight="true" spans="1:4">
      <c r="A9" s="202" t="s">
        <v>2024</v>
      </c>
      <c r="B9" s="203">
        <v>8244943900</v>
      </c>
      <c r="C9" s="203">
        <v>3005250000</v>
      </c>
      <c r="D9" s="204">
        <v>-0.635503887418809</v>
      </c>
    </row>
    <row r="10" ht="24.95" customHeight="true" spans="1:4">
      <c r="A10" s="202" t="s">
        <v>2064</v>
      </c>
      <c r="B10" s="203">
        <v>470290000</v>
      </c>
      <c r="C10" s="203">
        <v>2539630000</v>
      </c>
      <c r="D10" s="204">
        <v>4.40013608624466</v>
      </c>
    </row>
    <row r="11" ht="24.95" customHeight="true" spans="1:4">
      <c r="A11" s="202" t="s">
        <v>2065</v>
      </c>
      <c r="B11" s="203">
        <v>2084320000</v>
      </c>
      <c r="C11" s="203">
        <v>2276240000</v>
      </c>
      <c r="D11" s="204">
        <v>0.0920779918630537</v>
      </c>
    </row>
    <row r="12" ht="24.95" customHeight="true" spans="1:4">
      <c r="A12" s="202" t="s">
        <v>2066</v>
      </c>
      <c r="B12" s="203">
        <v>302126822.11</v>
      </c>
      <c r="C12" s="203">
        <v>328690125.4</v>
      </c>
      <c r="D12" s="204">
        <v>0.0879210362869691</v>
      </c>
    </row>
    <row r="13" ht="24.95" customHeight="true" spans="1:4">
      <c r="A13" s="201" t="s">
        <v>2028</v>
      </c>
      <c r="B13" s="205">
        <v>66491396947.24</v>
      </c>
      <c r="C13" s="205">
        <v>62072684444.36</v>
      </c>
      <c r="D13" s="206">
        <v>-0.0664554018377172</v>
      </c>
    </row>
    <row r="14" customFormat="true" customHeight="true" spans="1:4">
      <c r="A14" s="207"/>
      <c r="B14" s="208"/>
      <c r="C14" s="208"/>
      <c r="D14" s="208"/>
    </row>
    <row r="15" customFormat="true" customHeight="true" spans="2:4">
      <c r="B15" s="208"/>
      <c r="C15" s="208"/>
      <c r="D15" s="208"/>
    </row>
    <row r="16" customFormat="true" customHeight="true" spans="2:4">
      <c r="B16" s="208"/>
      <c r="C16" s="208"/>
      <c r="D16" s="208"/>
    </row>
    <row r="17" customFormat="true" customHeight="true" spans="2:4">
      <c r="B17" s="208"/>
      <c r="C17" s="208"/>
      <c r="D17" s="208"/>
    </row>
    <row r="18" customFormat="true" customHeight="true" spans="2:4">
      <c r="B18" s="208"/>
      <c r="C18" s="208"/>
      <c r="D18" s="208"/>
    </row>
    <row r="19" customFormat="true" customHeight="true" spans="2:4">
      <c r="B19" s="208"/>
      <c r="C19" s="208"/>
      <c r="D19" s="208"/>
    </row>
    <row r="20" customFormat="true" customHeight="true" spans="2:4">
      <c r="B20" s="208"/>
      <c r="C20" s="208"/>
      <c r="D20" s="208"/>
    </row>
    <row r="21" customFormat="true" customHeight="true" spans="2:4">
      <c r="B21" s="208"/>
      <c r="C21" s="208"/>
      <c r="D21" s="208"/>
    </row>
    <row r="22" customFormat="true" customHeight="true" spans="2:4">
      <c r="B22" s="208"/>
      <c r="C22" s="208"/>
      <c r="D22" s="208"/>
    </row>
    <row r="23" customFormat="true" customHeight="true" spans="2:4">
      <c r="B23" s="208"/>
      <c r="C23" s="208"/>
      <c r="D23" s="208"/>
    </row>
    <row r="24" customFormat="true" customHeight="true" spans="2:4">
      <c r="B24" s="208"/>
      <c r="C24" s="208"/>
      <c r="D24" s="208"/>
    </row>
    <row r="25" customFormat="true" customHeight="true" spans="2:4">
      <c r="B25" s="208"/>
      <c r="C25" s="208"/>
      <c r="D25" s="208"/>
    </row>
    <row r="26" customFormat="true" customHeight="true" spans="2:4">
      <c r="B26" s="208"/>
      <c r="C26" s="208"/>
      <c r="D26" s="208"/>
    </row>
    <row r="27" customFormat="true" customHeight="true" spans="2:4">
      <c r="B27" s="208"/>
      <c r="C27" s="208"/>
      <c r="D27" s="208"/>
    </row>
    <row r="28" customFormat="true" customHeight="true" spans="2:4">
      <c r="B28" s="208"/>
      <c r="C28" s="208"/>
      <c r="D28" s="208"/>
    </row>
    <row r="29" customFormat="true" customHeight="true" spans="2:4">
      <c r="B29" s="208"/>
      <c r="C29" s="208"/>
      <c r="D29" s="208"/>
    </row>
    <row r="30" customFormat="true" customHeight="true" spans="2:4">
      <c r="B30" s="208"/>
      <c r="C30" s="208"/>
      <c r="D30" s="208"/>
    </row>
    <row r="31" customFormat="true" customHeight="true" spans="2:4">
      <c r="B31" s="208"/>
      <c r="C31" s="208"/>
      <c r="D31" s="208"/>
    </row>
    <row r="32" customFormat="true" customHeight="true" spans="2:4">
      <c r="B32" s="208"/>
      <c r="C32" s="208"/>
      <c r="D32" s="208"/>
    </row>
    <row r="33" customFormat="true" customHeight="true" spans="2:4">
      <c r="B33" s="208"/>
      <c r="C33" s="208"/>
      <c r="D33" s="208"/>
    </row>
    <row r="34" customFormat="true" customHeight="true" spans="2:4">
      <c r="B34" s="208"/>
      <c r="C34" s="208"/>
      <c r="D34" s="208"/>
    </row>
    <row r="35" customFormat="true" customHeight="true" spans="2:4">
      <c r="B35" s="208"/>
      <c r="C35" s="208"/>
      <c r="D35" s="208"/>
    </row>
    <row r="36" customFormat="true" customHeight="true" spans="2:4">
      <c r="B36" s="208"/>
      <c r="C36" s="208"/>
      <c r="D36" s="208"/>
    </row>
    <row r="37" customFormat="true" customHeight="true" spans="2:4">
      <c r="B37" s="208"/>
      <c r="C37" s="208"/>
      <c r="D37" s="208"/>
    </row>
    <row r="38" customFormat="true" customHeight="true" spans="2:4">
      <c r="B38" s="208"/>
      <c r="C38" s="208"/>
      <c r="D38" s="208"/>
    </row>
    <row r="39" customFormat="true" customHeight="true" spans="2:4">
      <c r="B39" s="208"/>
      <c r="C39" s="208"/>
      <c r="D39" s="208"/>
    </row>
    <row r="40" customFormat="true" customHeight="true" spans="2:4">
      <c r="B40" s="208"/>
      <c r="C40" s="208"/>
      <c r="D40" s="208"/>
    </row>
    <row r="41" customFormat="true" customHeight="true" spans="2:4">
      <c r="B41" s="208"/>
      <c r="C41" s="208"/>
      <c r="D41" s="208"/>
    </row>
    <row r="42" customFormat="true" customHeight="true" spans="2:4">
      <c r="B42" s="208"/>
      <c r="C42" s="208"/>
      <c r="D42" s="208"/>
    </row>
    <row r="43" customFormat="true" customHeight="true" spans="2:4">
      <c r="B43" s="208"/>
      <c r="C43" s="208"/>
      <c r="D43" s="208"/>
    </row>
    <row r="44" customFormat="true" customHeight="true" spans="2:4">
      <c r="B44" s="208"/>
      <c r="C44" s="208"/>
      <c r="D44" s="208"/>
    </row>
    <row r="45" customFormat="true" customHeight="true" spans="2:4">
      <c r="B45" s="208"/>
      <c r="C45" s="208"/>
      <c r="D45" s="208"/>
    </row>
    <row r="46" customFormat="true" customHeight="true" spans="2:4">
      <c r="B46" s="208"/>
      <c r="C46" s="208"/>
      <c r="D46" s="208"/>
    </row>
    <row r="47" customFormat="true" customHeight="true" spans="2:4">
      <c r="B47" s="208"/>
      <c r="C47" s="208"/>
      <c r="D47" s="208"/>
    </row>
    <row r="48" customFormat="true" customHeight="true" spans="2:4">
      <c r="B48" s="208"/>
      <c r="C48" s="208"/>
      <c r="D48" s="208"/>
    </row>
    <row r="49" customFormat="true" customHeight="true" spans="2:4">
      <c r="B49" s="208"/>
      <c r="C49" s="208"/>
      <c r="D49" s="208"/>
    </row>
    <row r="50" customFormat="true" customHeight="true" spans="2:4">
      <c r="B50" s="208"/>
      <c r="C50" s="208"/>
      <c r="D50" s="208"/>
    </row>
    <row r="51" customFormat="true" customHeight="true" spans="2:4">
      <c r="B51" s="208"/>
      <c r="C51" s="208"/>
      <c r="D51" s="208"/>
    </row>
    <row r="52" customFormat="true" customHeight="true" spans="2:4">
      <c r="B52" s="208"/>
      <c r="C52" s="208"/>
      <c r="D52" s="208"/>
    </row>
    <row r="53" customFormat="true" customHeight="true" spans="2:4">
      <c r="B53" s="208"/>
      <c r="C53" s="208"/>
      <c r="D53" s="208"/>
    </row>
    <row r="54" customFormat="true" customHeight="true" spans="2:4">
      <c r="B54" s="208"/>
      <c r="C54" s="208"/>
      <c r="D54" s="208"/>
    </row>
    <row r="55" customFormat="true" customHeight="true" spans="2:4">
      <c r="B55" s="208"/>
      <c r="C55" s="208"/>
      <c r="D55" s="208"/>
    </row>
    <row r="56" customFormat="true" customHeight="true" spans="2:4">
      <c r="B56" s="208"/>
      <c r="C56" s="208"/>
      <c r="D56" s="208"/>
    </row>
    <row r="57" customFormat="true" customHeight="true" spans="2:4">
      <c r="B57" s="208"/>
      <c r="C57" s="208"/>
      <c r="D57" s="208"/>
    </row>
    <row r="58" customFormat="true" customHeight="true" spans="2:4">
      <c r="B58" s="208"/>
      <c r="C58" s="208"/>
      <c r="D58" s="208"/>
    </row>
    <row r="59" customFormat="true" customHeight="true" spans="2:4">
      <c r="B59" s="208"/>
      <c r="C59" s="208"/>
      <c r="D59" s="208"/>
    </row>
    <row r="60" customFormat="true" customHeight="true" spans="2:4">
      <c r="B60" s="208"/>
      <c r="C60" s="208"/>
      <c r="D60" s="208"/>
    </row>
    <row r="61" customFormat="true" customHeight="true" spans="2:4">
      <c r="B61" s="208"/>
      <c r="C61" s="208"/>
      <c r="D61" s="208"/>
    </row>
    <row r="62" customFormat="true" customHeight="true" spans="2:4">
      <c r="B62" s="208"/>
      <c r="C62" s="208"/>
      <c r="D62" s="208"/>
    </row>
    <row r="63" customFormat="true" customHeight="true" spans="2:4">
      <c r="B63" s="208"/>
      <c r="C63" s="208"/>
      <c r="D63" s="208"/>
    </row>
    <row r="64" customFormat="true" customHeight="true" spans="2:4">
      <c r="B64" s="208"/>
      <c r="C64" s="208"/>
      <c r="D64" s="208"/>
    </row>
    <row r="65" customFormat="true" customHeight="true" spans="2:4">
      <c r="B65" s="208"/>
      <c r="C65" s="208"/>
      <c r="D65" s="208"/>
    </row>
    <row r="66" customFormat="true" customHeight="true" spans="2:4">
      <c r="B66" s="208"/>
      <c r="C66" s="208"/>
      <c r="D66" s="208"/>
    </row>
    <row r="67" customFormat="true" customHeight="true" spans="2:4">
      <c r="B67" s="208"/>
      <c r="C67" s="208"/>
      <c r="D67" s="208"/>
    </row>
    <row r="68" customFormat="true" customHeight="true" spans="2:4">
      <c r="B68" s="208"/>
      <c r="C68" s="208"/>
      <c r="D68" s="208"/>
    </row>
    <row r="69" customFormat="true" customHeight="true" spans="2:4">
      <c r="B69" s="208"/>
      <c r="C69" s="208"/>
      <c r="D69" s="208"/>
    </row>
    <row r="70" customFormat="true" customHeight="true" spans="2:4">
      <c r="B70" s="208"/>
      <c r="C70" s="208"/>
      <c r="D70" s="208"/>
    </row>
    <row r="71" customFormat="true" customHeight="true" spans="2:4">
      <c r="B71" s="208"/>
      <c r="C71" s="208"/>
      <c r="D71" s="208"/>
    </row>
    <row r="72" customFormat="true" customHeight="true" spans="2:4">
      <c r="B72" s="208"/>
      <c r="C72" s="208"/>
      <c r="D72" s="208"/>
    </row>
    <row r="73" customFormat="true" customHeight="true" spans="2:4">
      <c r="B73" s="208"/>
      <c r="C73" s="208"/>
      <c r="D73" s="208"/>
    </row>
    <row r="74" customFormat="true" customHeight="true" spans="2:4">
      <c r="B74" s="208"/>
      <c r="C74" s="208"/>
      <c r="D74" s="208"/>
    </row>
    <row r="75" customFormat="true" customHeight="true" spans="2:4">
      <c r="B75" s="208"/>
      <c r="C75" s="208"/>
      <c r="D75" s="208"/>
    </row>
    <row r="76" customFormat="true" customHeight="true" spans="2:4">
      <c r="B76" s="208"/>
      <c r="C76" s="208"/>
      <c r="D76" s="208"/>
    </row>
    <row r="77" customFormat="true" customHeight="true" spans="2:4">
      <c r="B77" s="208"/>
      <c r="C77" s="208"/>
      <c r="D77" s="208"/>
    </row>
    <row r="78" customFormat="true" customHeight="true" spans="2:4">
      <c r="B78" s="208"/>
      <c r="C78" s="208"/>
      <c r="D78" s="208"/>
    </row>
    <row r="79" customFormat="true" customHeight="true" spans="2:4">
      <c r="B79" s="208"/>
      <c r="C79" s="208"/>
      <c r="D79" s="208"/>
    </row>
    <row r="80" customFormat="true" customHeight="true" spans="2:4">
      <c r="B80" s="208"/>
      <c r="C80" s="208"/>
      <c r="D80" s="208"/>
    </row>
    <row r="81" customFormat="true" customHeight="true" spans="2:4">
      <c r="B81" s="208"/>
      <c r="C81" s="208"/>
      <c r="D81" s="208"/>
    </row>
    <row r="82" customFormat="true" customHeight="true" spans="2:4">
      <c r="B82" s="208"/>
      <c r="C82" s="208"/>
      <c r="D82" s="208"/>
    </row>
    <row r="83" customFormat="true" customHeight="true" spans="2:4">
      <c r="B83" s="208"/>
      <c r="C83" s="208"/>
      <c r="D83" s="208"/>
    </row>
    <row r="84" customFormat="true" customHeight="true" spans="2:4">
      <c r="B84" s="208"/>
      <c r="C84" s="208"/>
      <c r="D84" s="208"/>
    </row>
    <row r="85" customFormat="true" customHeight="true" spans="2:4">
      <c r="B85" s="208"/>
      <c r="C85" s="208"/>
      <c r="D85" s="208"/>
    </row>
    <row r="86" customFormat="true" customHeight="true" spans="2:4">
      <c r="B86" s="208"/>
      <c r="C86" s="208"/>
      <c r="D86" s="208"/>
    </row>
    <row r="87" customFormat="true" customHeight="true" spans="2:4">
      <c r="B87" s="208"/>
      <c r="C87" s="208"/>
      <c r="D87" s="208"/>
    </row>
    <row r="88" customFormat="true" customHeight="true" spans="2:4">
      <c r="B88" s="208"/>
      <c r="C88" s="208"/>
      <c r="D88" s="208"/>
    </row>
    <row r="89" customFormat="true" customHeight="true" spans="2:4">
      <c r="B89" s="208"/>
      <c r="C89" s="208"/>
      <c r="D89" s="208"/>
    </row>
    <row r="90" customFormat="true" customHeight="true" spans="2:4">
      <c r="B90" s="208"/>
      <c r="C90" s="208"/>
      <c r="D90" s="208"/>
    </row>
    <row r="91" customFormat="true" customHeight="true" spans="2:4">
      <c r="B91" s="208"/>
      <c r="C91" s="208"/>
      <c r="D91" s="208"/>
    </row>
    <row r="92" customFormat="true" customHeight="true" spans="2:4">
      <c r="B92" s="208"/>
      <c r="C92" s="208"/>
      <c r="D92" s="208"/>
    </row>
    <row r="93" customFormat="true" customHeight="true" spans="2:4">
      <c r="B93" s="208"/>
      <c r="C93" s="208"/>
      <c r="D93" s="208"/>
    </row>
    <row r="94" customFormat="true" customHeight="true" spans="2:4">
      <c r="B94" s="208"/>
      <c r="C94" s="208"/>
      <c r="D94" s="208"/>
    </row>
    <row r="95" customFormat="true" customHeight="true" spans="2:4">
      <c r="B95" s="208"/>
      <c r="C95" s="208"/>
      <c r="D95" s="208"/>
    </row>
    <row r="96" customFormat="true" customHeight="true" spans="2:4">
      <c r="B96" s="208"/>
      <c r="C96" s="208"/>
      <c r="D96" s="208"/>
    </row>
    <row r="97" customFormat="true" customHeight="true" spans="2:4">
      <c r="B97" s="208"/>
      <c r="C97" s="208"/>
      <c r="D97" s="208"/>
    </row>
    <row r="98" customFormat="true" customHeight="true" spans="2:4">
      <c r="B98" s="208"/>
      <c r="C98" s="208"/>
      <c r="D98" s="208"/>
    </row>
    <row r="99" customFormat="true" customHeight="true" spans="2:4">
      <c r="B99" s="208"/>
      <c r="C99" s="208"/>
      <c r="D99" s="208"/>
    </row>
    <row r="100" customFormat="true" customHeight="true" spans="2:4">
      <c r="B100" s="208"/>
      <c r="C100" s="208"/>
      <c r="D100" s="208"/>
    </row>
    <row r="101" customFormat="true" customHeight="true" spans="2:4">
      <c r="B101" s="208"/>
      <c r="C101" s="208"/>
      <c r="D101" s="208"/>
    </row>
    <row r="102" customFormat="true" customHeight="true" spans="2:4">
      <c r="B102" s="208"/>
      <c r="C102" s="208"/>
      <c r="D102" s="208"/>
    </row>
    <row r="103" customFormat="true" customHeight="true" spans="2:4">
      <c r="B103" s="208"/>
      <c r="C103" s="208"/>
      <c r="D103" s="208"/>
    </row>
    <row r="104" customFormat="true" customHeight="true" spans="2:4">
      <c r="B104" s="208"/>
      <c r="C104" s="208"/>
      <c r="D104" s="208"/>
    </row>
    <row r="105" customFormat="true" customHeight="true" spans="2:4">
      <c r="B105" s="208"/>
      <c r="C105" s="208"/>
      <c r="D105" s="208"/>
    </row>
    <row r="106" customFormat="true" customHeight="true" spans="2:4">
      <c r="B106" s="208"/>
      <c r="C106" s="208"/>
      <c r="D106" s="208"/>
    </row>
    <row r="107" customFormat="true" customHeight="true" spans="2:4">
      <c r="B107" s="208"/>
      <c r="C107" s="208"/>
      <c r="D107" s="208"/>
    </row>
    <row r="108" customFormat="true" customHeight="true" spans="2:4">
      <c r="B108" s="208"/>
      <c r="C108" s="208"/>
      <c r="D108" s="208"/>
    </row>
    <row r="109" customFormat="true" customHeight="true" spans="2:4">
      <c r="B109" s="208"/>
      <c r="C109" s="208"/>
      <c r="D109" s="208"/>
    </row>
    <row r="110" customFormat="true" customHeight="true" spans="2:4">
      <c r="B110" s="208"/>
      <c r="C110" s="208"/>
      <c r="D110" s="208"/>
    </row>
    <row r="111" customFormat="true" customHeight="true" spans="2:4">
      <c r="B111" s="208"/>
      <c r="C111" s="208"/>
      <c r="D111" s="208"/>
    </row>
    <row r="112" customFormat="true" customHeight="true" spans="2:4">
      <c r="B112" s="208"/>
      <c r="C112" s="208"/>
      <c r="D112" s="208"/>
    </row>
    <row r="113" customFormat="true" customHeight="true" spans="2:4">
      <c r="B113" s="208"/>
      <c r="C113" s="208"/>
      <c r="D113" s="208"/>
    </row>
    <row r="114" customFormat="true" customHeight="true" spans="2:4">
      <c r="B114" s="208"/>
      <c r="C114" s="208"/>
      <c r="D114" s="208"/>
    </row>
    <row r="115" customFormat="true" customHeight="true" spans="2:4">
      <c r="B115" s="208"/>
      <c r="C115" s="208"/>
      <c r="D115" s="208"/>
    </row>
    <row r="116" customFormat="true" customHeight="true" spans="2:4">
      <c r="B116" s="208"/>
      <c r="C116" s="208"/>
      <c r="D116" s="208"/>
    </row>
    <row r="117" customFormat="true" customHeight="true" spans="2:4">
      <c r="B117" s="208"/>
      <c r="C117" s="208"/>
      <c r="D117" s="208"/>
    </row>
    <row r="118" customFormat="true" customHeight="true" spans="2:4">
      <c r="B118" s="208"/>
      <c r="C118" s="208"/>
      <c r="D118" s="208"/>
    </row>
    <row r="119" customFormat="true" customHeight="true" spans="2:4">
      <c r="B119" s="208"/>
      <c r="C119" s="208"/>
      <c r="D119" s="208"/>
    </row>
    <row r="120" customFormat="true" customHeight="true" spans="2:4">
      <c r="B120" s="208"/>
      <c r="C120" s="208"/>
      <c r="D120" s="208"/>
    </row>
    <row r="121" customFormat="true" customHeight="true" spans="2:4">
      <c r="B121" s="208"/>
      <c r="C121" s="208"/>
      <c r="D121" s="208"/>
    </row>
    <row r="122" customFormat="true" customHeight="true" spans="2:4">
      <c r="B122" s="208"/>
      <c r="C122" s="208"/>
      <c r="D122" s="208"/>
    </row>
    <row r="123" customFormat="true" customHeight="true" spans="2:4">
      <c r="B123" s="208"/>
      <c r="C123" s="208"/>
      <c r="D123" s="208"/>
    </row>
    <row r="124" customFormat="true" customHeight="true" spans="2:4">
      <c r="B124" s="208"/>
      <c r="C124" s="208"/>
      <c r="D124" s="208"/>
    </row>
    <row r="125" customFormat="true" customHeight="true" spans="2:4">
      <c r="B125" s="208"/>
      <c r="C125" s="208"/>
      <c r="D125" s="208"/>
    </row>
    <row r="126" customFormat="true" customHeight="true" spans="2:4">
      <c r="B126" s="208"/>
      <c r="C126" s="208"/>
      <c r="D126" s="208"/>
    </row>
    <row r="127" customFormat="true" customHeight="true" spans="2:4">
      <c r="B127" s="208"/>
      <c r="C127" s="208"/>
      <c r="D127" s="208"/>
    </row>
    <row r="128" customFormat="true" customHeight="true" spans="2:4">
      <c r="B128" s="208"/>
      <c r="C128" s="208"/>
      <c r="D128" s="208"/>
    </row>
    <row r="129" customFormat="true" customHeight="true" spans="2:4">
      <c r="B129" s="208"/>
      <c r="C129" s="208"/>
      <c r="D129" s="208"/>
    </row>
    <row r="130" customFormat="true" customHeight="true" spans="2:4">
      <c r="B130" s="208"/>
      <c r="C130" s="208"/>
      <c r="D130" s="208"/>
    </row>
    <row r="131" customFormat="true" customHeight="true" spans="2:4">
      <c r="B131" s="208"/>
      <c r="C131" s="208"/>
      <c r="D131" s="208"/>
    </row>
    <row r="132" customFormat="true" customHeight="true" spans="2:4">
      <c r="B132" s="208"/>
      <c r="C132" s="208"/>
      <c r="D132" s="208"/>
    </row>
    <row r="133" customFormat="true" customHeight="true" spans="2:4">
      <c r="B133" s="208"/>
      <c r="C133" s="208"/>
      <c r="D133" s="208"/>
    </row>
    <row r="134" customFormat="true" customHeight="true" spans="2:4">
      <c r="B134" s="208"/>
      <c r="C134" s="208"/>
      <c r="D134" s="208"/>
    </row>
    <row r="135" customFormat="true" customHeight="true" spans="2:4">
      <c r="B135" s="208"/>
      <c r="C135" s="208"/>
      <c r="D135" s="208"/>
    </row>
    <row r="136" customFormat="true" customHeight="true" spans="2:4">
      <c r="B136" s="208"/>
      <c r="C136" s="208"/>
      <c r="D136" s="208"/>
    </row>
    <row r="137" customFormat="true" customHeight="true" spans="2:4">
      <c r="B137" s="208"/>
      <c r="C137" s="208"/>
      <c r="D137" s="208"/>
    </row>
    <row r="138" customFormat="true" customHeight="true" spans="2:4">
      <c r="B138" s="208"/>
      <c r="C138" s="208"/>
      <c r="D138" s="208"/>
    </row>
    <row r="139" customFormat="true" customHeight="true" spans="2:4">
      <c r="B139" s="208"/>
      <c r="C139" s="208"/>
      <c r="D139" s="208"/>
    </row>
    <row r="140" customFormat="true" customHeight="true" spans="2:4">
      <c r="B140" s="208"/>
      <c r="C140" s="208"/>
      <c r="D140" s="208"/>
    </row>
    <row r="141" customFormat="true" customHeight="true" spans="2:4">
      <c r="B141" s="208"/>
      <c r="C141" s="208"/>
      <c r="D141" s="208"/>
    </row>
    <row r="142" customFormat="true" customHeight="true" spans="2:4">
      <c r="B142" s="208"/>
      <c r="C142" s="208"/>
      <c r="D142" s="208"/>
    </row>
    <row r="143" customFormat="true" customHeight="true" spans="2:4">
      <c r="B143" s="208"/>
      <c r="C143" s="208"/>
      <c r="D143" s="208"/>
    </row>
    <row r="144" customFormat="true" customHeight="true" spans="2:4">
      <c r="B144" s="208"/>
      <c r="C144" s="208"/>
      <c r="D144" s="208"/>
    </row>
    <row r="145" customFormat="true" customHeight="true" spans="2:4">
      <c r="B145" s="208"/>
      <c r="C145" s="208"/>
      <c r="D145" s="208"/>
    </row>
    <row r="146" customFormat="true" customHeight="true" spans="2:4">
      <c r="B146" s="208"/>
      <c r="C146" s="208"/>
      <c r="D146" s="208"/>
    </row>
    <row r="147" customFormat="true" customHeight="true" spans="2:4">
      <c r="B147" s="208"/>
      <c r="C147" s="208"/>
      <c r="D147" s="208"/>
    </row>
    <row r="148" customFormat="true" customHeight="true" spans="2:4">
      <c r="B148" s="208"/>
      <c r="C148" s="208"/>
      <c r="D148" s="208"/>
    </row>
    <row r="149" customFormat="true" customHeight="true" spans="2:4">
      <c r="B149" s="208"/>
      <c r="C149" s="208"/>
      <c r="D149" s="208"/>
    </row>
    <row r="150" customFormat="true" customHeight="true" spans="2:4">
      <c r="B150" s="208"/>
      <c r="C150" s="208"/>
      <c r="D150" s="208"/>
    </row>
    <row r="151" customFormat="true" customHeight="true" spans="2:4">
      <c r="B151" s="208"/>
      <c r="C151" s="208"/>
      <c r="D151" s="208"/>
    </row>
    <row r="152" customFormat="true" customHeight="true" spans="2:4">
      <c r="B152" s="208"/>
      <c r="C152" s="208"/>
      <c r="D152" s="208"/>
    </row>
    <row r="153" customFormat="true" customHeight="true" spans="2:4">
      <c r="B153" s="208"/>
      <c r="C153" s="208"/>
      <c r="D153" s="208"/>
    </row>
    <row r="154" customFormat="true" customHeight="true" spans="2:4">
      <c r="B154" s="208"/>
      <c r="C154" s="208"/>
      <c r="D154" s="208"/>
    </row>
    <row r="155" customFormat="true" customHeight="true" spans="2:4">
      <c r="B155" s="208"/>
      <c r="C155" s="208"/>
      <c r="D155" s="208"/>
    </row>
    <row r="156" customFormat="true" customHeight="true" spans="2:4">
      <c r="B156" s="208"/>
      <c r="C156" s="208"/>
      <c r="D156" s="208"/>
    </row>
    <row r="157" customFormat="true" customHeight="true" spans="2:4">
      <c r="B157" s="208"/>
      <c r="C157" s="208"/>
      <c r="D157" s="208"/>
    </row>
    <row r="158" customFormat="true" customHeight="true" spans="2:4">
      <c r="B158" s="208"/>
      <c r="C158" s="208"/>
      <c r="D158" s="208"/>
    </row>
    <row r="159" customFormat="true" customHeight="true" spans="2:4">
      <c r="B159" s="208"/>
      <c r="C159" s="208"/>
      <c r="D159" s="208"/>
    </row>
    <row r="160" customFormat="true" customHeight="true" spans="2:4">
      <c r="B160" s="208"/>
      <c r="C160" s="208"/>
      <c r="D160" s="208"/>
    </row>
    <row r="161" customFormat="true" customHeight="true" spans="2:4">
      <c r="B161" s="208"/>
      <c r="C161" s="208"/>
      <c r="D161" s="208"/>
    </row>
    <row r="162" customFormat="true" customHeight="true" spans="2:4">
      <c r="B162" s="208"/>
      <c r="C162" s="208"/>
      <c r="D162" s="208"/>
    </row>
    <row r="163" customFormat="true" customHeight="true" spans="2:4">
      <c r="B163" s="208"/>
      <c r="C163" s="208"/>
      <c r="D163" s="208"/>
    </row>
    <row r="164" customFormat="true" customHeight="true" spans="2:4">
      <c r="B164" s="208"/>
      <c r="C164" s="208"/>
      <c r="D164" s="208"/>
    </row>
    <row r="165" customFormat="true" customHeight="true" spans="2:4">
      <c r="B165" s="208"/>
      <c r="C165" s="208"/>
      <c r="D165" s="208"/>
    </row>
    <row r="166" customFormat="true" customHeight="true" spans="2:4">
      <c r="B166" s="208"/>
      <c r="C166" s="208"/>
      <c r="D166" s="208"/>
    </row>
    <row r="167" customFormat="true" customHeight="true" spans="2:4">
      <c r="B167" s="208"/>
      <c r="C167" s="208"/>
      <c r="D167" s="208"/>
    </row>
    <row r="168" customFormat="true" customHeight="true" spans="2:4">
      <c r="B168" s="208"/>
      <c r="C168" s="208"/>
      <c r="D168" s="208"/>
    </row>
    <row r="169" customFormat="true" customHeight="true" spans="2:4">
      <c r="B169" s="208"/>
      <c r="C169" s="208"/>
      <c r="D169" s="208"/>
    </row>
    <row r="170" customFormat="true" customHeight="true" spans="2:4">
      <c r="B170" s="208"/>
      <c r="C170" s="208"/>
      <c r="D170" s="208"/>
    </row>
    <row r="171" customFormat="true" customHeight="true" spans="2:4">
      <c r="B171" s="208"/>
      <c r="C171" s="208"/>
      <c r="D171" s="208"/>
    </row>
    <row r="172" customFormat="true" customHeight="true" spans="2:4">
      <c r="B172" s="208"/>
      <c r="C172" s="208"/>
      <c r="D172" s="208"/>
    </row>
    <row r="173" customFormat="true" customHeight="true" spans="2:4">
      <c r="B173" s="208"/>
      <c r="C173" s="208"/>
      <c r="D173" s="208"/>
    </row>
    <row r="174" customFormat="true" customHeight="true" spans="2:4">
      <c r="B174" s="208"/>
      <c r="C174" s="208"/>
      <c r="D174" s="208"/>
    </row>
    <row r="175" customFormat="true" customHeight="true" spans="2:4">
      <c r="B175" s="208"/>
      <c r="C175" s="208"/>
      <c r="D175" s="208"/>
    </row>
    <row r="176" customFormat="true" customHeight="true" spans="2:4">
      <c r="B176" s="208"/>
      <c r="C176" s="208"/>
      <c r="D176" s="208"/>
    </row>
    <row r="177" customFormat="true" customHeight="true" spans="2:4">
      <c r="B177" s="208"/>
      <c r="C177" s="208"/>
      <c r="D177" s="208"/>
    </row>
    <row r="178" customFormat="true" customHeight="true" spans="2:4">
      <c r="B178" s="208"/>
      <c r="C178" s="208"/>
      <c r="D178" s="208"/>
    </row>
    <row r="179" customFormat="true" customHeight="true" spans="2:4">
      <c r="B179" s="208"/>
      <c r="C179" s="208"/>
      <c r="D179" s="208"/>
    </row>
    <row r="180" customFormat="true" customHeight="true" spans="2:4">
      <c r="B180" s="208"/>
      <c r="C180" s="208"/>
      <c r="D180" s="208"/>
    </row>
    <row r="181" customFormat="true" customHeight="true" spans="2:4">
      <c r="B181" s="208"/>
      <c r="C181" s="208"/>
      <c r="D181" s="208"/>
    </row>
    <row r="182" customFormat="true" customHeight="true" spans="2:4">
      <c r="B182" s="208"/>
      <c r="C182" s="208"/>
      <c r="D182" s="208"/>
    </row>
    <row r="183" customFormat="true" customHeight="true" spans="2:4">
      <c r="B183" s="208"/>
      <c r="C183" s="208"/>
      <c r="D183" s="208"/>
    </row>
    <row r="184" customFormat="true" customHeight="true" spans="2:4">
      <c r="B184" s="208"/>
      <c r="C184" s="208"/>
      <c r="D184" s="208"/>
    </row>
    <row r="185" customFormat="true" customHeight="true" spans="2:4">
      <c r="B185" s="208"/>
      <c r="C185" s="208"/>
      <c r="D185" s="208"/>
    </row>
    <row r="186" customFormat="true" customHeight="true" spans="2:4">
      <c r="B186" s="208"/>
      <c r="C186" s="208"/>
      <c r="D186" s="208"/>
    </row>
    <row r="187" customFormat="true" customHeight="true" spans="2:4">
      <c r="B187" s="208"/>
      <c r="C187" s="208"/>
      <c r="D187" s="208"/>
    </row>
    <row r="188" customFormat="true" customHeight="true" spans="2:4">
      <c r="B188" s="208"/>
      <c r="C188" s="208"/>
      <c r="D188" s="208"/>
    </row>
    <row r="189" customFormat="true" customHeight="true" spans="2:4">
      <c r="B189" s="208"/>
      <c r="C189" s="208"/>
      <c r="D189" s="208"/>
    </row>
    <row r="190" customFormat="true" customHeight="true" spans="2:4">
      <c r="B190" s="208"/>
      <c r="C190" s="208"/>
      <c r="D190" s="208"/>
    </row>
    <row r="191" customFormat="true" customHeight="true" spans="2:4">
      <c r="B191" s="208"/>
      <c r="C191" s="208"/>
      <c r="D191" s="208"/>
    </row>
    <row r="192" customFormat="true" customHeight="true" spans="2:4">
      <c r="B192" s="208"/>
      <c r="C192" s="208"/>
      <c r="D192" s="208"/>
    </row>
    <row r="193" customFormat="true" customHeight="true" spans="2:4">
      <c r="B193" s="208"/>
      <c r="C193" s="208"/>
      <c r="D193" s="208"/>
    </row>
    <row r="194" customFormat="true" customHeight="true" spans="2:4">
      <c r="B194" s="208"/>
      <c r="C194" s="208"/>
      <c r="D194" s="208"/>
    </row>
    <row r="195" customFormat="true" customHeight="true" spans="2:4">
      <c r="B195" s="208"/>
      <c r="C195" s="208"/>
      <c r="D195" s="208"/>
    </row>
    <row r="196" customFormat="true" customHeight="true" spans="2:4">
      <c r="B196" s="208"/>
      <c r="C196" s="208"/>
      <c r="D196" s="208"/>
    </row>
    <row r="197" customFormat="true" customHeight="true" spans="2:4">
      <c r="B197" s="208"/>
      <c r="C197" s="208"/>
      <c r="D197" s="208"/>
    </row>
    <row r="198" customFormat="true" customHeight="true" spans="2:4">
      <c r="B198" s="208"/>
      <c r="C198" s="208"/>
      <c r="D198" s="208"/>
    </row>
    <row r="199" customFormat="true" customHeight="true" spans="2:4">
      <c r="B199" s="208"/>
      <c r="C199" s="208"/>
      <c r="D199" s="208"/>
    </row>
    <row r="200" customFormat="true" customHeight="true" spans="2:4">
      <c r="B200" s="208"/>
      <c r="C200" s="208"/>
      <c r="D200" s="208"/>
    </row>
    <row r="201" customFormat="true" customHeight="true" spans="2:4">
      <c r="B201" s="208"/>
      <c r="C201" s="208"/>
      <c r="D201" s="208"/>
    </row>
    <row r="202" customFormat="true" customHeight="true" spans="2:4">
      <c r="B202" s="208"/>
      <c r="C202" s="208"/>
      <c r="D202" s="208"/>
    </row>
    <row r="203" customFormat="true" customHeight="true" spans="2:4">
      <c r="B203" s="208"/>
      <c r="C203" s="208"/>
      <c r="D203" s="208"/>
    </row>
    <row r="204" customFormat="true" customHeight="true" spans="2:4">
      <c r="B204" s="208"/>
      <c r="C204" s="208"/>
      <c r="D204" s="208"/>
    </row>
    <row r="205" customFormat="true" customHeight="true" spans="2:4">
      <c r="B205" s="208"/>
      <c r="C205" s="208"/>
      <c r="D205" s="208"/>
    </row>
    <row r="206" customFormat="true" customHeight="true" spans="2:4">
      <c r="B206" s="208"/>
      <c r="C206" s="208"/>
      <c r="D206" s="208"/>
    </row>
    <row r="207" customFormat="true" customHeight="true" spans="2:4">
      <c r="B207" s="208"/>
      <c r="C207" s="208"/>
      <c r="D207" s="208"/>
    </row>
    <row r="208" customFormat="true" customHeight="true" spans="2:4">
      <c r="B208" s="208"/>
      <c r="C208" s="208"/>
      <c r="D208" s="208"/>
    </row>
    <row r="209" customFormat="true" customHeight="true" spans="2:4">
      <c r="B209" s="208"/>
      <c r="C209" s="208"/>
      <c r="D209" s="208"/>
    </row>
    <row r="210" customFormat="true" customHeight="true" spans="2:4">
      <c r="B210" s="208"/>
      <c r="C210" s="208"/>
      <c r="D210" s="208"/>
    </row>
    <row r="211" customFormat="true" customHeight="true" spans="2:4">
      <c r="B211" s="208"/>
      <c r="C211" s="208"/>
      <c r="D211" s="208"/>
    </row>
    <row r="212" customFormat="true" customHeight="true" spans="2:4">
      <c r="B212" s="208"/>
      <c r="C212" s="208"/>
      <c r="D212" s="208"/>
    </row>
    <row r="213" customFormat="true" customHeight="true" spans="2:4">
      <c r="B213" s="208"/>
      <c r="C213" s="208"/>
      <c r="D213" s="208"/>
    </row>
    <row r="214" customFormat="true" customHeight="true" spans="2:4">
      <c r="B214" s="208"/>
      <c r="C214" s="208"/>
      <c r="D214" s="208"/>
    </row>
    <row r="215" customFormat="true" customHeight="true" spans="2:4">
      <c r="B215" s="208"/>
      <c r="C215" s="208"/>
      <c r="D215" s="208"/>
    </row>
    <row r="216" customFormat="true" customHeight="true" spans="2:4">
      <c r="B216" s="208"/>
      <c r="C216" s="208"/>
      <c r="D216" s="208"/>
    </row>
    <row r="217" customFormat="true" customHeight="true" spans="2:4">
      <c r="B217" s="208"/>
      <c r="C217" s="208"/>
      <c r="D217" s="208"/>
    </row>
    <row r="218" customFormat="true" customHeight="true" spans="2:4">
      <c r="B218" s="208"/>
      <c r="C218" s="208"/>
      <c r="D218" s="208"/>
    </row>
    <row r="219" customFormat="true" customHeight="true" spans="2:4">
      <c r="B219" s="208"/>
      <c r="C219" s="208"/>
      <c r="D219" s="208"/>
    </row>
    <row r="220" customFormat="true" customHeight="true" spans="2:4">
      <c r="B220" s="208"/>
      <c r="C220" s="208"/>
      <c r="D220" s="208"/>
    </row>
    <row r="221" customFormat="true" customHeight="true" spans="2:4">
      <c r="B221" s="208"/>
      <c r="C221" s="208"/>
      <c r="D221" s="208"/>
    </row>
    <row r="222" customFormat="true" customHeight="true" spans="2:4">
      <c r="B222" s="208"/>
      <c r="C222" s="208"/>
      <c r="D222" s="208"/>
    </row>
    <row r="223" customFormat="true" customHeight="true" spans="2:4">
      <c r="B223" s="208"/>
      <c r="C223" s="208"/>
      <c r="D223" s="208"/>
    </row>
    <row r="224" customFormat="true" customHeight="true" spans="2:4">
      <c r="B224" s="208"/>
      <c r="C224" s="208"/>
      <c r="D224" s="208"/>
    </row>
    <row r="225" customFormat="true" customHeight="true" spans="2:4">
      <c r="B225" s="208"/>
      <c r="C225" s="208"/>
      <c r="D225" s="208"/>
    </row>
    <row r="226" customFormat="true" customHeight="true" spans="2:4">
      <c r="B226" s="208"/>
      <c r="C226" s="208"/>
      <c r="D226" s="208"/>
    </row>
    <row r="227" customFormat="true" customHeight="true" spans="2:4">
      <c r="B227" s="208"/>
      <c r="C227" s="208"/>
      <c r="D227" s="208"/>
    </row>
    <row r="228" customFormat="true" customHeight="true" spans="2:4">
      <c r="B228" s="208"/>
      <c r="C228" s="208"/>
      <c r="D228" s="208"/>
    </row>
    <row r="229" customFormat="true" customHeight="true" spans="2:4">
      <c r="B229" s="208"/>
      <c r="C229" s="208"/>
      <c r="D229" s="208"/>
    </row>
    <row r="230" customFormat="true" customHeight="true" spans="2:4">
      <c r="B230" s="208"/>
      <c r="C230" s="208"/>
      <c r="D230" s="208"/>
    </row>
    <row r="231" customFormat="true" customHeight="true" spans="2:4">
      <c r="B231" s="208"/>
      <c r="C231" s="208"/>
      <c r="D231" s="208"/>
    </row>
    <row r="232" customFormat="true" customHeight="true" spans="2:4">
      <c r="B232" s="208"/>
      <c r="C232" s="208"/>
      <c r="D232" s="208"/>
    </row>
    <row r="233" customFormat="true" customHeight="true" spans="2:4">
      <c r="B233" s="208"/>
      <c r="C233" s="208"/>
      <c r="D233" s="208"/>
    </row>
    <row r="234" customFormat="true" customHeight="true" spans="2:4">
      <c r="B234" s="208"/>
      <c r="C234" s="208"/>
      <c r="D234" s="208"/>
    </row>
    <row r="235" customFormat="true" customHeight="true" spans="2:4">
      <c r="B235" s="208"/>
      <c r="C235" s="208"/>
      <c r="D235" s="208"/>
    </row>
    <row r="236" customFormat="true" customHeight="true" spans="2:4">
      <c r="B236" s="208"/>
      <c r="C236" s="208"/>
      <c r="D236" s="208"/>
    </row>
    <row r="237" customFormat="true" customHeight="true" spans="2:4">
      <c r="B237" s="208"/>
      <c r="C237" s="208"/>
      <c r="D237" s="208"/>
    </row>
    <row r="238" customFormat="true" customHeight="true" spans="2:4">
      <c r="B238" s="208"/>
      <c r="C238" s="208"/>
      <c r="D238" s="208"/>
    </row>
    <row r="239" customFormat="true" customHeight="true" spans="2:4">
      <c r="B239" s="208"/>
      <c r="C239" s="208"/>
      <c r="D239" s="208"/>
    </row>
    <row r="240" customFormat="true" customHeight="true" spans="2:4">
      <c r="B240" s="208"/>
      <c r="C240" s="208"/>
      <c r="D240" s="208"/>
    </row>
    <row r="241" customFormat="true" customHeight="true" spans="2:4">
      <c r="B241" s="208"/>
      <c r="C241" s="208"/>
      <c r="D241" s="208"/>
    </row>
    <row r="242" customFormat="true" customHeight="true" spans="2:4">
      <c r="B242" s="208"/>
      <c r="C242" s="208"/>
      <c r="D242" s="208"/>
    </row>
    <row r="243" customFormat="true" customHeight="true" spans="2:4">
      <c r="B243" s="208"/>
      <c r="C243" s="208"/>
      <c r="D243" s="208"/>
    </row>
    <row r="244" customFormat="true" customHeight="true" spans="2:4">
      <c r="B244" s="208"/>
      <c r="C244" s="208"/>
      <c r="D244" s="208"/>
    </row>
    <row r="245" customFormat="true" customHeight="true" spans="2:4">
      <c r="B245" s="208"/>
      <c r="C245" s="208"/>
      <c r="D245" s="208"/>
    </row>
    <row r="246" customFormat="true" customHeight="true" spans="2:4">
      <c r="B246" s="208"/>
      <c r="C246" s="208"/>
      <c r="D246" s="208"/>
    </row>
    <row r="247" customFormat="true" customHeight="true" spans="2:4">
      <c r="B247" s="208"/>
      <c r="C247" s="208"/>
      <c r="D247" s="208"/>
    </row>
    <row r="248" customFormat="true" customHeight="true" spans="2:4">
      <c r="B248" s="208"/>
      <c r="C248" s="208"/>
      <c r="D248" s="208"/>
    </row>
    <row r="249" customFormat="true" customHeight="true" spans="2:4">
      <c r="B249" s="208"/>
      <c r="C249" s="208"/>
      <c r="D249" s="208"/>
    </row>
    <row r="250" customFormat="true" customHeight="true" spans="2:4">
      <c r="B250" s="208"/>
      <c r="C250" s="208"/>
      <c r="D250" s="208"/>
    </row>
    <row r="251" customFormat="true" customHeight="true" spans="2:4">
      <c r="B251" s="208"/>
      <c r="C251" s="208"/>
      <c r="D251" s="208"/>
    </row>
    <row r="252" customFormat="true" customHeight="true" spans="2:4">
      <c r="B252" s="208"/>
      <c r="C252" s="208"/>
      <c r="D252" s="208"/>
    </row>
    <row r="253" customFormat="true" customHeight="true" spans="2:4">
      <c r="B253" s="208"/>
      <c r="C253" s="208"/>
      <c r="D253" s="208"/>
    </row>
    <row r="254" customFormat="true" customHeight="true" spans="2:4">
      <c r="B254" s="208"/>
      <c r="C254" s="208"/>
      <c r="D254" s="208"/>
    </row>
    <row r="255" customFormat="true" customHeight="true" spans="2:4">
      <c r="B255" s="208"/>
      <c r="C255" s="208"/>
      <c r="D255" s="208"/>
    </row>
    <row r="256" customFormat="true" customHeight="true" spans="2:4">
      <c r="B256" s="208"/>
      <c r="C256" s="208"/>
      <c r="D256" s="208"/>
    </row>
    <row r="257" customFormat="true" customHeight="true" spans="2:4">
      <c r="B257" s="208"/>
      <c r="C257" s="208"/>
      <c r="D257" s="208"/>
    </row>
    <row r="258" customFormat="true" customHeight="true" spans="2:4">
      <c r="B258" s="208"/>
      <c r="C258" s="208"/>
      <c r="D258" s="208"/>
    </row>
    <row r="259" customFormat="true" customHeight="true" spans="2:4">
      <c r="B259" s="208"/>
      <c r="C259" s="208"/>
      <c r="D259" s="208"/>
    </row>
    <row r="260" customFormat="true" customHeight="true" spans="2:4">
      <c r="B260" s="208"/>
      <c r="C260" s="208"/>
      <c r="D260" s="208"/>
    </row>
    <row r="261" customFormat="true" customHeight="true" spans="2:4">
      <c r="B261" s="208"/>
      <c r="C261" s="208"/>
      <c r="D261" s="208"/>
    </row>
    <row r="262" customFormat="true" customHeight="true" spans="2:4">
      <c r="B262" s="208"/>
      <c r="C262" s="208"/>
      <c r="D262" s="208"/>
    </row>
    <row r="263" customFormat="true" customHeight="true" spans="2:4">
      <c r="B263" s="208"/>
      <c r="C263" s="208"/>
      <c r="D263" s="208"/>
    </row>
    <row r="264" customFormat="true" customHeight="true" spans="2:4">
      <c r="B264" s="208"/>
      <c r="C264" s="208"/>
      <c r="D264" s="208"/>
    </row>
    <row r="265" customFormat="true" customHeight="true" spans="2:4">
      <c r="B265" s="208"/>
      <c r="C265" s="208"/>
      <c r="D265" s="208"/>
    </row>
    <row r="266" customFormat="true" customHeight="true" spans="2:4">
      <c r="B266" s="208"/>
      <c r="C266" s="208"/>
      <c r="D266" s="208"/>
    </row>
    <row r="267" customFormat="true" customHeight="true" spans="2:4">
      <c r="B267" s="208"/>
      <c r="C267" s="208"/>
      <c r="D267" s="208"/>
    </row>
    <row r="268" customFormat="true" customHeight="true" spans="2:4">
      <c r="B268" s="208"/>
      <c r="C268" s="208"/>
      <c r="D268" s="208"/>
    </row>
    <row r="269" customFormat="true" customHeight="true" spans="2:4">
      <c r="B269" s="208"/>
      <c r="C269" s="208"/>
      <c r="D269" s="208"/>
    </row>
    <row r="270" customFormat="true" customHeight="true" spans="2:4">
      <c r="B270" s="208"/>
      <c r="C270" s="208"/>
      <c r="D270" s="208"/>
    </row>
    <row r="271" customFormat="true" customHeight="true" spans="2:4">
      <c r="B271" s="208"/>
      <c r="C271" s="208"/>
      <c r="D271" s="208"/>
    </row>
    <row r="272" customFormat="true" customHeight="true" spans="2:4">
      <c r="B272" s="208"/>
      <c r="C272" s="208"/>
      <c r="D272" s="208"/>
    </row>
    <row r="273" customFormat="true" customHeight="true" spans="2:4">
      <c r="B273" s="208"/>
      <c r="C273" s="208"/>
      <c r="D273" s="208"/>
    </row>
    <row r="274" customFormat="true" customHeight="true" spans="2:4">
      <c r="B274" s="208"/>
      <c r="C274" s="208"/>
      <c r="D274" s="208"/>
    </row>
    <row r="275" customFormat="true" customHeight="true" spans="2:4">
      <c r="B275" s="208"/>
      <c r="C275" s="208"/>
      <c r="D275" s="208"/>
    </row>
    <row r="276" customFormat="true" customHeight="true" spans="2:4">
      <c r="B276" s="208"/>
      <c r="C276" s="208"/>
      <c r="D276" s="208"/>
    </row>
    <row r="277" customFormat="true" customHeight="true" spans="2:4">
      <c r="B277" s="208"/>
      <c r="C277" s="208"/>
      <c r="D277" s="208"/>
    </row>
    <row r="278" customFormat="true" customHeight="true" spans="2:4">
      <c r="B278" s="208"/>
      <c r="C278" s="208"/>
      <c r="D278" s="208"/>
    </row>
    <row r="279" customFormat="true" customHeight="true" spans="2:4">
      <c r="B279" s="208"/>
      <c r="C279" s="208"/>
      <c r="D279" s="208"/>
    </row>
    <row r="280" customFormat="true" customHeight="true" spans="2:4">
      <c r="B280" s="208"/>
      <c r="C280" s="208"/>
      <c r="D280" s="208"/>
    </row>
    <row r="281" customFormat="true" customHeight="true" spans="2:4">
      <c r="B281" s="208"/>
      <c r="C281" s="208"/>
      <c r="D281" s="208"/>
    </row>
    <row r="282" customFormat="true" customHeight="true" spans="2:4">
      <c r="B282" s="208"/>
      <c r="C282" s="208"/>
      <c r="D282" s="208"/>
    </row>
    <row r="283" customFormat="true" customHeight="true" spans="2:4">
      <c r="B283" s="208"/>
      <c r="C283" s="208"/>
      <c r="D283" s="208"/>
    </row>
    <row r="284" customFormat="true" customHeight="true" spans="2:4">
      <c r="B284" s="208"/>
      <c r="C284" s="208"/>
      <c r="D284" s="208"/>
    </row>
    <row r="285" customFormat="true" customHeight="true" spans="2:4">
      <c r="B285" s="208"/>
      <c r="C285" s="208"/>
      <c r="D285" s="208"/>
    </row>
    <row r="286" customFormat="true" customHeight="true" spans="2:4">
      <c r="B286" s="208"/>
      <c r="C286" s="208"/>
      <c r="D286" s="208"/>
    </row>
    <row r="287" customFormat="true" customHeight="true" spans="2:4">
      <c r="B287" s="208"/>
      <c r="C287" s="208"/>
      <c r="D287" s="208"/>
    </row>
    <row r="288" customFormat="true" customHeight="true" spans="2:4">
      <c r="B288" s="208"/>
      <c r="C288" s="208"/>
      <c r="D288" s="208"/>
    </row>
    <row r="289" customFormat="true" customHeight="true" spans="2:4">
      <c r="B289" s="208"/>
      <c r="C289" s="208"/>
      <c r="D289" s="208"/>
    </row>
    <row r="290" customFormat="true" customHeight="true" spans="2:4">
      <c r="B290" s="208"/>
      <c r="C290" s="208"/>
      <c r="D290" s="208"/>
    </row>
    <row r="291" customFormat="true" customHeight="true" spans="2:4">
      <c r="B291" s="208"/>
      <c r="C291" s="208"/>
      <c r="D291" s="208"/>
    </row>
    <row r="292" customFormat="true" customHeight="true" spans="2:4">
      <c r="B292" s="208"/>
      <c r="C292" s="208"/>
      <c r="D292" s="208"/>
    </row>
    <row r="293" customFormat="true" customHeight="true" spans="2:4">
      <c r="B293" s="208"/>
      <c r="C293" s="208"/>
      <c r="D293" s="208"/>
    </row>
    <row r="294" customFormat="true" customHeight="true" spans="2:4">
      <c r="B294" s="208"/>
      <c r="C294" s="208"/>
      <c r="D294" s="208"/>
    </row>
    <row r="295" customFormat="true" customHeight="true" spans="2:4">
      <c r="B295" s="208"/>
      <c r="C295" s="208"/>
      <c r="D295" s="208"/>
    </row>
    <row r="296" customFormat="true" customHeight="true" spans="2:4">
      <c r="B296" s="208"/>
      <c r="C296" s="208"/>
      <c r="D296" s="208"/>
    </row>
    <row r="297" customFormat="true" customHeight="true" spans="2:4">
      <c r="B297" s="208"/>
      <c r="C297" s="208"/>
      <c r="D297" s="208"/>
    </row>
    <row r="298" customFormat="true" customHeight="true" spans="2:4">
      <c r="B298" s="208"/>
      <c r="C298" s="208"/>
      <c r="D298" s="208"/>
    </row>
    <row r="299" customFormat="true" customHeight="true" spans="2:4">
      <c r="B299" s="208"/>
      <c r="C299" s="208"/>
      <c r="D299" s="208"/>
    </row>
    <row r="300" customFormat="true" customHeight="true" spans="2:4">
      <c r="B300" s="208"/>
      <c r="C300" s="208"/>
      <c r="D300" s="208"/>
    </row>
    <row r="301" customFormat="true" customHeight="true" spans="2:4">
      <c r="B301" s="208"/>
      <c r="C301" s="208"/>
      <c r="D301" s="208"/>
    </row>
    <row r="302" customFormat="true" customHeight="true" spans="2:4">
      <c r="B302" s="208"/>
      <c r="C302" s="208"/>
      <c r="D302" s="208"/>
    </row>
    <row r="303" customFormat="true" customHeight="true" spans="2:4">
      <c r="B303" s="208"/>
      <c r="C303" s="208"/>
      <c r="D303" s="208"/>
    </row>
    <row r="304" customFormat="true" customHeight="true" spans="2:4">
      <c r="B304" s="208"/>
      <c r="C304" s="208"/>
      <c r="D304" s="208"/>
    </row>
    <row r="305" customFormat="true" customHeight="true" spans="2:4">
      <c r="B305" s="208"/>
      <c r="C305" s="208"/>
      <c r="D305" s="208"/>
    </row>
    <row r="306" customFormat="true" customHeight="true" spans="2:4">
      <c r="B306" s="208"/>
      <c r="C306" s="208"/>
      <c r="D306" s="208"/>
    </row>
    <row r="307" customFormat="true" customHeight="true" spans="2:4">
      <c r="B307" s="208"/>
      <c r="C307" s="208"/>
      <c r="D307" s="208"/>
    </row>
    <row r="308" customFormat="true" customHeight="true" spans="2:4">
      <c r="B308" s="208"/>
      <c r="C308" s="208"/>
      <c r="D308" s="208"/>
    </row>
    <row r="309" customFormat="true" customHeight="true" spans="2:4">
      <c r="B309" s="208"/>
      <c r="C309" s="208"/>
      <c r="D309" s="208"/>
    </row>
    <row r="310" customFormat="true" customHeight="true" spans="2:4">
      <c r="B310" s="208"/>
      <c r="C310" s="208"/>
      <c r="D310" s="208"/>
    </row>
    <row r="311" customFormat="true" customHeight="true" spans="2:4">
      <c r="B311" s="208"/>
      <c r="C311" s="208"/>
      <c r="D311" s="208"/>
    </row>
    <row r="312" customFormat="true" customHeight="true" spans="2:4">
      <c r="B312" s="208"/>
      <c r="C312" s="208"/>
      <c r="D312" s="208"/>
    </row>
    <row r="313" customFormat="true" customHeight="true" spans="2:4">
      <c r="B313" s="208"/>
      <c r="C313" s="208"/>
      <c r="D313" s="208"/>
    </row>
    <row r="314" customFormat="true" customHeight="true" spans="2:4">
      <c r="B314" s="208"/>
      <c r="C314" s="208"/>
      <c r="D314" s="208"/>
    </row>
    <row r="315" customFormat="true" customHeight="true" spans="2:4">
      <c r="B315" s="208"/>
      <c r="C315" s="208"/>
      <c r="D315" s="208"/>
    </row>
    <row r="316" customFormat="true" customHeight="true" spans="2:4">
      <c r="B316" s="208"/>
      <c r="C316" s="208"/>
      <c r="D316" s="208"/>
    </row>
    <row r="317" customFormat="true" customHeight="true" spans="2:4">
      <c r="B317" s="208"/>
      <c r="C317" s="208"/>
      <c r="D317" s="208"/>
    </row>
    <row r="318" customFormat="true" customHeight="true" spans="2:4">
      <c r="B318" s="208"/>
      <c r="C318" s="208"/>
      <c r="D318" s="208"/>
    </row>
    <row r="319" customFormat="true" customHeight="true" spans="2:4">
      <c r="B319" s="208"/>
      <c r="C319" s="208"/>
      <c r="D319" s="208"/>
    </row>
    <row r="320" customFormat="true" customHeight="true" spans="2:4">
      <c r="B320" s="208"/>
      <c r="C320" s="208"/>
      <c r="D320" s="208"/>
    </row>
    <row r="321" customFormat="true" customHeight="true" spans="2:4">
      <c r="B321" s="208"/>
      <c r="C321" s="208"/>
      <c r="D321" s="208"/>
    </row>
    <row r="322" customFormat="true" customHeight="true" spans="2:4">
      <c r="B322" s="208"/>
      <c r="C322" s="208"/>
      <c r="D322" s="208"/>
    </row>
    <row r="323" customFormat="true" customHeight="true" spans="2:4">
      <c r="B323" s="208"/>
      <c r="C323" s="208"/>
      <c r="D323" s="208"/>
    </row>
    <row r="324" customFormat="true" customHeight="true" spans="2:4">
      <c r="B324" s="208"/>
      <c r="C324" s="208"/>
      <c r="D324" s="208"/>
    </row>
    <row r="325" customFormat="true" customHeight="true" spans="2:4">
      <c r="B325" s="208"/>
      <c r="C325" s="208"/>
      <c r="D325" s="208"/>
    </row>
    <row r="326" customFormat="true" customHeight="true" spans="2:4">
      <c r="B326" s="208"/>
      <c r="C326" s="208"/>
      <c r="D326" s="208"/>
    </row>
    <row r="327" customFormat="true" customHeight="true" spans="2:4">
      <c r="B327" s="208"/>
      <c r="C327" s="208"/>
      <c r="D327" s="208"/>
    </row>
    <row r="328" customFormat="true" customHeight="true" spans="2:4">
      <c r="B328" s="208"/>
      <c r="C328" s="208"/>
      <c r="D328" s="208"/>
    </row>
    <row r="329" customFormat="true" customHeight="true" spans="2:4">
      <c r="B329" s="208"/>
      <c r="C329" s="208"/>
      <c r="D329" s="208"/>
    </row>
    <row r="330" customFormat="true" customHeight="true" spans="2:4">
      <c r="B330" s="208"/>
      <c r="C330" s="208"/>
      <c r="D330" s="208"/>
    </row>
    <row r="331" customFormat="true" customHeight="true" spans="2:4">
      <c r="B331" s="208"/>
      <c r="C331" s="208"/>
      <c r="D331" s="208"/>
    </row>
    <row r="332" customFormat="true" customHeight="true" spans="2:4">
      <c r="B332" s="208"/>
      <c r="C332" s="208"/>
      <c r="D332" s="208"/>
    </row>
    <row r="333" customFormat="true" customHeight="true" spans="2:4">
      <c r="B333" s="208"/>
      <c r="C333" s="208"/>
      <c r="D333" s="208"/>
    </row>
    <row r="334" customFormat="true" customHeight="true" spans="2:4">
      <c r="B334" s="208"/>
      <c r="C334" s="208"/>
      <c r="D334" s="208"/>
    </row>
    <row r="335" customFormat="true" customHeight="true" spans="2:4">
      <c r="B335" s="208"/>
      <c r="C335" s="208"/>
      <c r="D335" s="208"/>
    </row>
    <row r="336" customFormat="true" customHeight="true" spans="2:4">
      <c r="B336" s="208"/>
      <c r="C336" s="208"/>
      <c r="D336" s="208"/>
    </row>
    <row r="337" customFormat="true" customHeight="true" spans="2:4">
      <c r="B337" s="208"/>
      <c r="C337" s="208"/>
      <c r="D337" s="208"/>
    </row>
    <row r="338" customFormat="true" customHeight="true" spans="2:4">
      <c r="B338" s="208"/>
      <c r="C338" s="208"/>
      <c r="D338" s="208"/>
    </row>
    <row r="339" customFormat="true" customHeight="true" spans="2:4">
      <c r="B339" s="208"/>
      <c r="C339" s="208"/>
      <c r="D339" s="208"/>
    </row>
    <row r="340" customFormat="true" customHeight="true" spans="2:4">
      <c r="B340" s="208"/>
      <c r="C340" s="208"/>
      <c r="D340" s="208"/>
    </row>
    <row r="341" customFormat="true" customHeight="true" spans="2:4">
      <c r="B341" s="208"/>
      <c r="C341" s="208"/>
      <c r="D341" s="208"/>
    </row>
    <row r="342" customFormat="true" customHeight="true" spans="2:4">
      <c r="B342" s="208"/>
      <c r="C342" s="208"/>
      <c r="D342" s="208"/>
    </row>
    <row r="343" customFormat="true" customHeight="true" spans="2:4">
      <c r="B343" s="208"/>
      <c r="C343" s="208"/>
      <c r="D343" s="208"/>
    </row>
    <row r="344" customFormat="true" customHeight="true" spans="2:4">
      <c r="B344" s="208"/>
      <c r="C344" s="208"/>
      <c r="D344" s="208"/>
    </row>
    <row r="345" customFormat="true" customHeight="true" spans="2:4">
      <c r="B345" s="208"/>
      <c r="C345" s="208"/>
      <c r="D345" s="208"/>
    </row>
    <row r="346" customFormat="true" customHeight="true" spans="2:4">
      <c r="B346" s="208"/>
      <c r="C346" s="208"/>
      <c r="D346" s="208"/>
    </row>
    <row r="347" customFormat="true" customHeight="true" spans="2:4">
      <c r="B347" s="208"/>
      <c r="C347" s="208"/>
      <c r="D347" s="208"/>
    </row>
    <row r="348" customFormat="true" customHeight="true" spans="2:4">
      <c r="B348" s="208"/>
      <c r="C348" s="208"/>
      <c r="D348" s="208"/>
    </row>
    <row r="349" customFormat="true" customHeight="true" spans="2:4">
      <c r="B349" s="208"/>
      <c r="C349" s="208"/>
      <c r="D349" s="208"/>
    </row>
    <row r="350" customFormat="true" customHeight="true" spans="2:4">
      <c r="B350" s="208"/>
      <c r="C350" s="208"/>
      <c r="D350" s="208"/>
    </row>
    <row r="351" customFormat="true" customHeight="true" spans="2:4">
      <c r="B351" s="208"/>
      <c r="C351" s="208"/>
      <c r="D351" s="208"/>
    </row>
    <row r="352" customFormat="true" customHeight="true" spans="2:4">
      <c r="B352" s="208"/>
      <c r="C352" s="208"/>
      <c r="D352" s="208"/>
    </row>
    <row r="353" customFormat="true" customHeight="true" spans="2:4">
      <c r="B353" s="208"/>
      <c r="C353" s="208"/>
      <c r="D353" s="208"/>
    </row>
    <row r="354" customFormat="true" customHeight="true" spans="2:4">
      <c r="B354" s="208"/>
      <c r="C354" s="208"/>
      <c r="D354" s="208"/>
    </row>
    <row r="355" customFormat="true" customHeight="true" spans="2:4">
      <c r="B355" s="208"/>
      <c r="C355" s="208"/>
      <c r="D355" s="208"/>
    </row>
    <row r="356" customFormat="true" customHeight="true" spans="2:4">
      <c r="B356" s="208"/>
      <c r="C356" s="208"/>
      <c r="D356" s="208"/>
    </row>
    <row r="357" customFormat="true" customHeight="true" spans="2:4">
      <c r="B357" s="208"/>
      <c r="C357" s="208"/>
      <c r="D357" s="208"/>
    </row>
    <row r="358" customFormat="true" customHeight="true" spans="2:4">
      <c r="B358" s="208"/>
      <c r="C358" s="208"/>
      <c r="D358" s="208"/>
    </row>
    <row r="359" customFormat="true" customHeight="true" spans="2:4">
      <c r="B359" s="208"/>
      <c r="C359" s="208"/>
      <c r="D359" s="208"/>
    </row>
    <row r="360" customFormat="true" customHeight="true" spans="2:4">
      <c r="B360" s="208"/>
      <c r="C360" s="208"/>
      <c r="D360" s="208"/>
    </row>
    <row r="361" customFormat="true" customHeight="true" spans="2:4">
      <c r="B361" s="208"/>
      <c r="C361" s="208"/>
      <c r="D361" s="208"/>
    </row>
    <row r="362" customFormat="true" customHeight="true" spans="2:4">
      <c r="B362" s="208"/>
      <c r="C362" s="208"/>
      <c r="D362" s="208"/>
    </row>
    <row r="363" customFormat="true" customHeight="true" spans="2:4">
      <c r="B363" s="208"/>
      <c r="C363" s="208"/>
      <c r="D363" s="208"/>
    </row>
    <row r="364" customFormat="true" customHeight="true" spans="2:4">
      <c r="B364" s="208"/>
      <c r="C364" s="208"/>
      <c r="D364" s="208"/>
    </row>
    <row r="365" customFormat="true" customHeight="true" spans="2:4">
      <c r="B365" s="208"/>
      <c r="C365" s="208"/>
      <c r="D365" s="208"/>
    </row>
    <row r="366" customFormat="true" customHeight="true" spans="2:4">
      <c r="B366" s="208"/>
      <c r="C366" s="208"/>
      <c r="D366" s="208"/>
    </row>
    <row r="367" customFormat="true" customHeight="true" spans="2:4">
      <c r="B367" s="208"/>
      <c r="C367" s="208"/>
      <c r="D367" s="208"/>
    </row>
    <row r="368" customFormat="true" customHeight="true" spans="2:4">
      <c r="B368" s="208"/>
      <c r="C368" s="208"/>
      <c r="D368" s="208"/>
    </row>
    <row r="369" customFormat="true" customHeight="true" spans="2:4">
      <c r="B369" s="208"/>
      <c r="C369" s="208"/>
      <c r="D369" s="208"/>
    </row>
    <row r="370" customFormat="true" customHeight="true" spans="2:4">
      <c r="B370" s="208"/>
      <c r="C370" s="208"/>
      <c r="D370" s="208"/>
    </row>
    <row r="371" customFormat="true" customHeight="true" spans="2:4">
      <c r="B371" s="208"/>
      <c r="C371" s="208"/>
      <c r="D371" s="208"/>
    </row>
    <row r="372" customFormat="true" customHeight="true" spans="2:4">
      <c r="B372" s="208"/>
      <c r="C372" s="208"/>
      <c r="D372" s="208"/>
    </row>
    <row r="373" customFormat="true" customHeight="true" spans="2:4">
      <c r="B373" s="208"/>
      <c r="C373" s="208"/>
      <c r="D373" s="208"/>
    </row>
    <row r="374" customFormat="true" customHeight="true" spans="2:4">
      <c r="B374" s="208"/>
      <c r="C374" s="208"/>
      <c r="D374" s="208"/>
    </row>
    <row r="375" customFormat="true" customHeight="true" spans="2:4">
      <c r="B375" s="208"/>
      <c r="C375" s="208"/>
      <c r="D375" s="208"/>
    </row>
    <row r="376" customFormat="true" customHeight="true" spans="2:4">
      <c r="B376" s="208"/>
      <c r="C376" s="208"/>
      <c r="D376" s="208"/>
    </row>
    <row r="377" customFormat="true" customHeight="true" spans="2:4">
      <c r="B377" s="208"/>
      <c r="C377" s="208"/>
      <c r="D377" s="208"/>
    </row>
    <row r="378" customFormat="true" customHeight="true" spans="2:4">
      <c r="B378" s="208"/>
      <c r="C378" s="208"/>
      <c r="D378" s="208"/>
    </row>
    <row r="379" customFormat="true" customHeight="true" spans="2:4">
      <c r="B379" s="208"/>
      <c r="C379" s="208"/>
      <c r="D379" s="208"/>
    </row>
    <row r="380" customFormat="true" customHeight="true" spans="2:4">
      <c r="B380" s="208"/>
      <c r="C380" s="208"/>
      <c r="D380" s="208"/>
    </row>
    <row r="381" customFormat="true" customHeight="true" spans="2:4">
      <c r="B381" s="208"/>
      <c r="C381" s="208"/>
      <c r="D381" s="208"/>
    </row>
    <row r="382" customFormat="true" customHeight="true" spans="2:4">
      <c r="B382" s="208"/>
      <c r="C382" s="208"/>
      <c r="D382" s="208"/>
    </row>
    <row r="383" customFormat="true" customHeight="true" spans="2:4">
      <c r="B383" s="208"/>
      <c r="C383" s="208"/>
      <c r="D383" s="208"/>
    </row>
    <row r="384" customFormat="true" customHeight="true" spans="2:4">
      <c r="B384" s="208"/>
      <c r="C384" s="208"/>
      <c r="D384" s="208"/>
    </row>
    <row r="385" customFormat="true" customHeight="true" spans="2:4">
      <c r="B385" s="208"/>
      <c r="C385" s="208"/>
      <c r="D385" s="208"/>
    </row>
    <row r="386" customFormat="true" customHeight="true" spans="2:4">
      <c r="B386" s="208"/>
      <c r="C386" s="208"/>
      <c r="D386" s="208"/>
    </row>
    <row r="387" customFormat="true" customHeight="true" spans="2:4">
      <c r="B387" s="208"/>
      <c r="C387" s="208"/>
      <c r="D387" s="208"/>
    </row>
    <row r="388" customFormat="true" customHeight="true" spans="2:4">
      <c r="B388" s="208"/>
      <c r="C388" s="208"/>
      <c r="D388" s="208"/>
    </row>
    <row r="389" customFormat="true" customHeight="true" spans="2:4">
      <c r="B389" s="208"/>
      <c r="C389" s="208"/>
      <c r="D389" s="208"/>
    </row>
    <row r="390" customFormat="true" customHeight="true" spans="2:4">
      <c r="B390" s="208"/>
      <c r="C390" s="208"/>
      <c r="D390" s="208"/>
    </row>
    <row r="391" customFormat="true" customHeight="true" spans="2:4">
      <c r="B391" s="208"/>
      <c r="C391" s="208"/>
      <c r="D391" s="208"/>
    </row>
    <row r="392" customFormat="true" customHeight="true" spans="2:4">
      <c r="B392" s="208"/>
      <c r="C392" s="208"/>
      <c r="D392" s="208"/>
    </row>
    <row r="393" customFormat="true" customHeight="true" spans="2:4">
      <c r="B393" s="208"/>
      <c r="C393" s="208"/>
      <c r="D393" s="208"/>
    </row>
    <row r="394" customFormat="true" customHeight="true" spans="2:4">
      <c r="B394" s="208"/>
      <c r="C394" s="208"/>
      <c r="D394" s="208"/>
    </row>
    <row r="395" customFormat="true" customHeight="true" spans="2:4">
      <c r="B395" s="208"/>
      <c r="C395" s="208"/>
      <c r="D395" s="208"/>
    </row>
    <row r="396" customFormat="true" customHeight="true" spans="2:4">
      <c r="B396" s="208"/>
      <c r="C396" s="208"/>
      <c r="D396" s="208"/>
    </row>
    <row r="397" customFormat="true" customHeight="true" spans="2:4">
      <c r="B397" s="208"/>
      <c r="C397" s="208"/>
      <c r="D397" s="208"/>
    </row>
    <row r="398" customFormat="true" customHeight="true" spans="2:4">
      <c r="B398" s="208"/>
      <c r="C398" s="208"/>
      <c r="D398" s="208"/>
    </row>
    <row r="399" customFormat="true" customHeight="true" spans="2:4">
      <c r="B399" s="208"/>
      <c r="C399" s="208"/>
      <c r="D399" s="208"/>
    </row>
    <row r="400" customFormat="true" customHeight="true" spans="2:4">
      <c r="B400" s="208"/>
      <c r="C400" s="208"/>
      <c r="D400" s="208"/>
    </row>
    <row r="401" customFormat="true" customHeight="true" spans="2:4">
      <c r="B401" s="208"/>
      <c r="C401" s="208"/>
      <c r="D401" s="208"/>
    </row>
    <row r="402" customFormat="true" customHeight="true" spans="2:4">
      <c r="B402" s="208"/>
      <c r="C402" s="208"/>
      <c r="D402" s="208"/>
    </row>
    <row r="403" customFormat="true" customHeight="true" spans="2:4">
      <c r="B403" s="208"/>
      <c r="C403" s="208"/>
      <c r="D403" s="208"/>
    </row>
    <row r="404" customFormat="true" customHeight="true" spans="2:4">
      <c r="B404" s="208"/>
      <c r="C404" s="208"/>
      <c r="D404" s="208"/>
    </row>
    <row r="405" customFormat="true" customHeight="true" spans="2:4">
      <c r="B405" s="208"/>
      <c r="C405" s="208"/>
      <c r="D405" s="208"/>
    </row>
    <row r="406" customFormat="true" customHeight="true" spans="2:4">
      <c r="B406" s="208"/>
      <c r="C406" s="208"/>
      <c r="D406" s="208"/>
    </row>
    <row r="407" customFormat="true" customHeight="true" spans="2:4">
      <c r="B407" s="208"/>
      <c r="C407" s="208"/>
      <c r="D407" s="208"/>
    </row>
    <row r="408" customFormat="true" customHeight="true" spans="2:4">
      <c r="B408" s="208"/>
      <c r="C408" s="208"/>
      <c r="D408" s="208"/>
    </row>
    <row r="409" customFormat="true" customHeight="true" spans="2:4">
      <c r="B409" s="208"/>
      <c r="C409" s="208"/>
      <c r="D409" s="208"/>
    </row>
    <row r="410" customFormat="true" customHeight="true" spans="2:4">
      <c r="B410" s="208"/>
      <c r="C410" s="208"/>
      <c r="D410" s="208"/>
    </row>
    <row r="411" customFormat="true" customHeight="true" spans="2:4">
      <c r="B411" s="208"/>
      <c r="C411" s="208"/>
      <c r="D411" s="208"/>
    </row>
    <row r="412" customFormat="true" customHeight="true" spans="2:4">
      <c r="B412" s="208"/>
      <c r="C412" s="208"/>
      <c r="D412" s="208"/>
    </row>
    <row r="413" customFormat="true" customHeight="true" spans="2:4">
      <c r="B413" s="208"/>
      <c r="C413" s="208"/>
      <c r="D413" s="208"/>
    </row>
    <row r="414" customFormat="true" customHeight="true" spans="2:4">
      <c r="B414" s="208"/>
      <c r="C414" s="208"/>
      <c r="D414" s="208"/>
    </row>
    <row r="415" customFormat="true" customHeight="true" spans="2:4">
      <c r="B415" s="208"/>
      <c r="C415" s="208"/>
      <c r="D415" s="208"/>
    </row>
    <row r="416" customFormat="true" customHeight="true" spans="2:4">
      <c r="B416" s="208"/>
      <c r="C416" s="208"/>
      <c r="D416" s="208"/>
    </row>
    <row r="417" customFormat="true" customHeight="true" spans="2:4">
      <c r="B417" s="208"/>
      <c r="C417" s="208"/>
      <c r="D417" s="208"/>
    </row>
    <row r="418" customFormat="true" customHeight="true" spans="2:4">
      <c r="B418" s="208"/>
      <c r="C418" s="208"/>
      <c r="D418" s="208"/>
    </row>
    <row r="419" customFormat="true" customHeight="true" spans="2:4">
      <c r="B419" s="208"/>
      <c r="C419" s="208"/>
      <c r="D419" s="208"/>
    </row>
    <row r="420" customFormat="true" customHeight="true" spans="2:4">
      <c r="B420" s="208"/>
      <c r="C420" s="208"/>
      <c r="D420" s="208"/>
    </row>
    <row r="421" customFormat="true" customHeight="true" spans="2:4">
      <c r="B421" s="208"/>
      <c r="C421" s="208"/>
      <c r="D421" s="208"/>
    </row>
    <row r="422" customFormat="true" customHeight="true" spans="2:4">
      <c r="B422" s="208"/>
      <c r="C422" s="208"/>
      <c r="D422" s="208"/>
    </row>
    <row r="423" customFormat="true" customHeight="true" spans="2:4">
      <c r="B423" s="208"/>
      <c r="C423" s="208"/>
      <c r="D423" s="208"/>
    </row>
    <row r="424" customFormat="true" customHeight="true" spans="2:4">
      <c r="B424" s="208"/>
      <c r="C424" s="208"/>
      <c r="D424" s="208"/>
    </row>
    <row r="425" customFormat="true" customHeight="true" spans="2:4">
      <c r="B425" s="208"/>
      <c r="C425" s="208"/>
      <c r="D425" s="208"/>
    </row>
    <row r="426" customFormat="true" customHeight="true" spans="2:4">
      <c r="B426" s="208"/>
      <c r="C426" s="208"/>
      <c r="D426" s="208"/>
    </row>
    <row r="427" customFormat="true" customHeight="true" spans="2:4">
      <c r="B427" s="208"/>
      <c r="C427" s="208"/>
      <c r="D427" s="208"/>
    </row>
    <row r="428" customFormat="true" customHeight="true" spans="2:4">
      <c r="B428" s="208"/>
      <c r="C428" s="208"/>
      <c r="D428" s="208"/>
    </row>
    <row r="429" customFormat="true" customHeight="true" spans="2:4">
      <c r="B429" s="208"/>
      <c r="C429" s="208"/>
      <c r="D429" s="208"/>
    </row>
    <row r="430" customFormat="true" customHeight="true" spans="2:4">
      <c r="B430" s="208"/>
      <c r="C430" s="208"/>
      <c r="D430" s="208"/>
    </row>
    <row r="431" customFormat="true" customHeight="true" spans="2:4">
      <c r="B431" s="208"/>
      <c r="C431" s="208"/>
      <c r="D431" s="208"/>
    </row>
    <row r="432" customFormat="true" customHeight="true" spans="2:4">
      <c r="B432" s="208"/>
      <c r="C432" s="208"/>
      <c r="D432" s="208"/>
    </row>
    <row r="433" customFormat="true" customHeight="true" spans="2:4">
      <c r="B433" s="208"/>
      <c r="C433" s="208"/>
      <c r="D433" s="208"/>
    </row>
    <row r="434" customFormat="true" customHeight="true" spans="2:4">
      <c r="B434" s="208"/>
      <c r="C434" s="208"/>
      <c r="D434" s="208"/>
    </row>
    <row r="435" customFormat="true" customHeight="true" spans="2:4">
      <c r="B435" s="208"/>
      <c r="C435" s="208"/>
      <c r="D435" s="208"/>
    </row>
    <row r="436" customFormat="true" customHeight="true" spans="2:4">
      <c r="B436" s="208"/>
      <c r="C436" s="208"/>
      <c r="D436" s="208"/>
    </row>
    <row r="437" customFormat="true" customHeight="true" spans="2:4">
      <c r="B437" s="208"/>
      <c r="C437" s="208"/>
      <c r="D437" s="208"/>
    </row>
    <row r="438" customFormat="true" customHeight="true" spans="2:4">
      <c r="B438" s="208"/>
      <c r="C438" s="208"/>
      <c r="D438" s="208"/>
    </row>
    <row r="439" customFormat="true" customHeight="true" spans="2:4">
      <c r="B439" s="208"/>
      <c r="C439" s="208"/>
      <c r="D439" s="208"/>
    </row>
    <row r="440" customFormat="true" customHeight="true" spans="2:4">
      <c r="B440" s="208"/>
      <c r="C440" s="208"/>
      <c r="D440" s="208"/>
    </row>
    <row r="441" customFormat="true" customHeight="true" spans="2:4">
      <c r="B441" s="208"/>
      <c r="C441" s="208"/>
      <c r="D441" s="208"/>
    </row>
    <row r="442" customFormat="true" customHeight="true" spans="2:4">
      <c r="B442" s="208"/>
      <c r="C442" s="208"/>
      <c r="D442" s="208"/>
    </row>
    <row r="443" customFormat="true" customHeight="true" spans="2:4">
      <c r="B443" s="208"/>
      <c r="C443" s="208"/>
      <c r="D443" s="208"/>
    </row>
    <row r="444" customFormat="true" customHeight="true" spans="2:4">
      <c r="B444" s="208"/>
      <c r="C444" s="208"/>
      <c r="D444" s="208"/>
    </row>
    <row r="445" customFormat="true" customHeight="true" spans="2:4">
      <c r="B445" s="208"/>
      <c r="C445" s="208"/>
      <c r="D445" s="208"/>
    </row>
    <row r="446" customFormat="true" customHeight="true" spans="2:4">
      <c r="B446" s="208"/>
      <c r="C446" s="208"/>
      <c r="D446" s="208"/>
    </row>
    <row r="447" customFormat="true" customHeight="true" spans="2:4">
      <c r="B447" s="208"/>
      <c r="C447" s="208"/>
      <c r="D447" s="208"/>
    </row>
    <row r="448" customFormat="true" customHeight="true" spans="2:4">
      <c r="B448" s="208"/>
      <c r="C448" s="208"/>
      <c r="D448" s="208"/>
    </row>
    <row r="449" customFormat="true" customHeight="true" spans="2:4">
      <c r="B449" s="208"/>
      <c r="C449" s="208"/>
      <c r="D449" s="208"/>
    </row>
    <row r="450" customFormat="true" customHeight="true" spans="2:4">
      <c r="B450" s="208"/>
      <c r="C450" s="208"/>
      <c r="D450" s="208"/>
    </row>
    <row r="451" customFormat="true" customHeight="true" spans="2:4">
      <c r="B451" s="208"/>
      <c r="C451" s="208"/>
      <c r="D451" s="208"/>
    </row>
    <row r="452" customFormat="true" customHeight="true" spans="2:4">
      <c r="B452" s="208"/>
      <c r="C452" s="208"/>
      <c r="D452" s="208"/>
    </row>
    <row r="453" customFormat="true" customHeight="true" spans="2:4">
      <c r="B453" s="208"/>
      <c r="C453" s="208"/>
      <c r="D453" s="208"/>
    </row>
    <row r="454" customFormat="true" customHeight="true" spans="2:4">
      <c r="B454" s="208"/>
      <c r="C454" s="208"/>
      <c r="D454" s="208"/>
    </row>
    <row r="455" customFormat="true" customHeight="true" spans="2:4">
      <c r="B455" s="208"/>
      <c r="C455" s="208"/>
      <c r="D455" s="208"/>
    </row>
    <row r="456" customFormat="true" customHeight="true" spans="2:4">
      <c r="B456" s="208"/>
      <c r="C456" s="208"/>
      <c r="D456" s="208"/>
    </row>
    <row r="457" customFormat="true" customHeight="true" spans="2:4">
      <c r="B457" s="208"/>
      <c r="C457" s="208"/>
      <c r="D457" s="208"/>
    </row>
    <row r="458" customFormat="true" customHeight="true" spans="2:4">
      <c r="B458" s="208"/>
      <c r="C458" s="208"/>
      <c r="D458" s="208"/>
    </row>
    <row r="459" customFormat="true" customHeight="true" spans="2:4">
      <c r="B459" s="208"/>
      <c r="C459" s="208"/>
      <c r="D459" s="208"/>
    </row>
    <row r="460" customFormat="true" customHeight="true" spans="2:4">
      <c r="B460" s="208"/>
      <c r="C460" s="208"/>
      <c r="D460" s="208"/>
    </row>
    <row r="461" customFormat="true" customHeight="true" spans="2:4">
      <c r="B461" s="208"/>
      <c r="C461" s="208"/>
      <c r="D461" s="208"/>
    </row>
    <row r="462" customFormat="true" customHeight="true" spans="2:4">
      <c r="B462" s="208"/>
      <c r="C462" s="208"/>
      <c r="D462" s="208"/>
    </row>
    <row r="463" customFormat="true" customHeight="true" spans="2:4">
      <c r="B463" s="208"/>
      <c r="C463" s="208"/>
      <c r="D463" s="208"/>
    </row>
    <row r="464" customFormat="true" customHeight="true" spans="2:4">
      <c r="B464" s="208"/>
      <c r="C464" s="208"/>
      <c r="D464" s="208"/>
    </row>
    <row r="465" customFormat="true" customHeight="true" spans="2:4">
      <c r="B465" s="208"/>
      <c r="C465" s="208"/>
      <c r="D465" s="208"/>
    </row>
    <row r="466" customFormat="true" customHeight="true" spans="2:4">
      <c r="B466" s="208"/>
      <c r="C466" s="208"/>
      <c r="D466" s="208"/>
    </row>
    <row r="467" customFormat="true" customHeight="true" spans="2:4">
      <c r="B467" s="208"/>
      <c r="C467" s="208"/>
      <c r="D467" s="208"/>
    </row>
    <row r="468" customFormat="true" customHeight="true" spans="2:4">
      <c r="B468" s="208"/>
      <c r="C468" s="208"/>
      <c r="D468" s="208"/>
    </row>
    <row r="469" customFormat="true" customHeight="true" spans="2:4">
      <c r="B469" s="208"/>
      <c r="C469" s="208"/>
      <c r="D469" s="208"/>
    </row>
    <row r="470" customFormat="true" customHeight="true" spans="2:4">
      <c r="B470" s="208"/>
      <c r="C470" s="208"/>
      <c r="D470" s="208"/>
    </row>
    <row r="471" customFormat="true" customHeight="true" spans="2:4">
      <c r="B471" s="208"/>
      <c r="C471" s="208"/>
      <c r="D471" s="208"/>
    </row>
    <row r="472" customFormat="true" customHeight="true" spans="2:4">
      <c r="B472" s="208"/>
      <c r="C472" s="208"/>
      <c r="D472" s="208"/>
    </row>
    <row r="473" customFormat="true" customHeight="true" spans="2:4">
      <c r="B473" s="208"/>
      <c r="C473" s="208"/>
      <c r="D473" s="208"/>
    </row>
    <row r="474" customFormat="true" customHeight="true" spans="2:4">
      <c r="B474" s="208"/>
      <c r="C474" s="208"/>
      <c r="D474" s="208"/>
    </row>
    <row r="475" customFormat="true" customHeight="true" spans="2:4">
      <c r="B475" s="208"/>
      <c r="C475" s="208"/>
      <c r="D475" s="208"/>
    </row>
    <row r="476" customFormat="true" customHeight="true" spans="2:4">
      <c r="B476" s="208"/>
      <c r="C476" s="208"/>
      <c r="D476" s="208"/>
    </row>
    <row r="477" customFormat="true" customHeight="true" spans="2:4">
      <c r="B477" s="208"/>
      <c r="C477" s="208"/>
      <c r="D477" s="208"/>
    </row>
    <row r="478" customFormat="true" customHeight="true" spans="2:4">
      <c r="B478" s="208"/>
      <c r="C478" s="208"/>
      <c r="D478" s="208"/>
    </row>
    <row r="479" customFormat="true" customHeight="true" spans="2:4">
      <c r="B479" s="208"/>
      <c r="C479" s="208"/>
      <c r="D479" s="208"/>
    </row>
    <row r="480" customFormat="true" customHeight="true" spans="2:4">
      <c r="B480" s="208"/>
      <c r="C480" s="208"/>
      <c r="D480" s="208"/>
    </row>
    <row r="481" customFormat="true" customHeight="true" spans="2:4">
      <c r="B481" s="208"/>
      <c r="C481" s="208"/>
      <c r="D481" s="208"/>
    </row>
    <row r="482" customFormat="true" customHeight="true" spans="2:4">
      <c r="B482" s="208"/>
      <c r="C482" s="208"/>
      <c r="D482" s="208"/>
    </row>
    <row r="483" customFormat="true" customHeight="true" spans="2:4">
      <c r="B483" s="208"/>
      <c r="C483" s="208"/>
      <c r="D483" s="208"/>
    </row>
    <row r="484" customFormat="true" customHeight="true" spans="2:4">
      <c r="B484" s="208"/>
      <c r="C484" s="208"/>
      <c r="D484" s="208"/>
    </row>
    <row r="485" customFormat="true" customHeight="true" spans="2:4">
      <c r="B485" s="208"/>
      <c r="C485" s="208"/>
      <c r="D485" s="208"/>
    </row>
    <row r="486" customFormat="true" customHeight="true" spans="2:4">
      <c r="B486" s="208"/>
      <c r="C486" s="208"/>
      <c r="D486" s="208"/>
    </row>
    <row r="487" customFormat="true" customHeight="true" spans="2:4">
      <c r="B487" s="208"/>
      <c r="C487" s="208"/>
      <c r="D487" s="208"/>
    </row>
    <row r="488" customFormat="true" customHeight="true" spans="2:4">
      <c r="B488" s="208"/>
      <c r="C488" s="208"/>
      <c r="D488" s="208"/>
    </row>
    <row r="489" customFormat="true" customHeight="true" spans="2:4">
      <c r="B489" s="208"/>
      <c r="C489" s="208"/>
      <c r="D489" s="208"/>
    </row>
    <row r="490" customFormat="true" customHeight="true" spans="2:4">
      <c r="B490" s="208"/>
      <c r="C490" s="208"/>
      <c r="D490" s="208"/>
    </row>
    <row r="491" customFormat="true" customHeight="true" spans="2:4">
      <c r="B491" s="208"/>
      <c r="C491" s="208"/>
      <c r="D491" s="208"/>
    </row>
    <row r="492" customFormat="true" customHeight="true" spans="2:4">
      <c r="B492" s="208"/>
      <c r="C492" s="208"/>
      <c r="D492" s="208"/>
    </row>
    <row r="493" customFormat="true" customHeight="true" spans="2:4">
      <c r="B493" s="208"/>
      <c r="C493" s="208"/>
      <c r="D493" s="208"/>
    </row>
    <row r="494" customFormat="true" customHeight="true" spans="2:4">
      <c r="B494" s="208"/>
      <c r="C494" s="208"/>
      <c r="D494" s="208"/>
    </row>
    <row r="495" customFormat="true" customHeight="true" spans="2:4">
      <c r="B495" s="208"/>
      <c r="C495" s="208"/>
      <c r="D495" s="208"/>
    </row>
    <row r="496" customFormat="true" customHeight="true" spans="2:4">
      <c r="B496" s="208"/>
      <c r="C496" s="208"/>
      <c r="D496" s="208"/>
    </row>
    <row r="497" customFormat="true" customHeight="true" spans="2:4">
      <c r="B497" s="208"/>
      <c r="C497" s="208"/>
      <c r="D497" s="208"/>
    </row>
    <row r="498" customFormat="true" customHeight="true" spans="2:4">
      <c r="B498" s="208"/>
      <c r="C498" s="208"/>
      <c r="D498" s="208"/>
    </row>
    <row r="499" customFormat="true" customHeight="true" spans="2:4">
      <c r="B499" s="208"/>
      <c r="C499" s="208"/>
      <c r="D499" s="208"/>
    </row>
    <row r="500" customFormat="true" customHeight="true" spans="2:4">
      <c r="B500" s="208"/>
      <c r="C500" s="208"/>
      <c r="D500" s="208"/>
    </row>
    <row r="501" customFormat="true" customHeight="true" spans="2:4">
      <c r="B501" s="208"/>
      <c r="C501" s="208"/>
      <c r="D501" s="208"/>
    </row>
    <row r="502" customFormat="true" customHeight="true" spans="2:4">
      <c r="B502" s="208"/>
      <c r="C502" s="208"/>
      <c r="D502" s="208"/>
    </row>
    <row r="503" customFormat="true" customHeight="true" spans="2:4">
      <c r="B503" s="208"/>
      <c r="C503" s="208"/>
      <c r="D503" s="208"/>
    </row>
    <row r="504" customFormat="true" customHeight="true" spans="2:4">
      <c r="B504" s="208"/>
      <c r="C504" s="208"/>
      <c r="D504" s="208"/>
    </row>
    <row r="505" customFormat="true" customHeight="true" spans="2:4">
      <c r="B505" s="208"/>
      <c r="C505" s="208"/>
      <c r="D505" s="208"/>
    </row>
    <row r="506" customFormat="true" customHeight="true" spans="2:4">
      <c r="B506" s="208"/>
      <c r="C506" s="208"/>
      <c r="D506" s="208"/>
    </row>
    <row r="507" customFormat="true" customHeight="true" spans="2:4">
      <c r="B507" s="208"/>
      <c r="C507" s="208"/>
      <c r="D507" s="208"/>
    </row>
    <row r="508" customFormat="true" customHeight="true" spans="2:4">
      <c r="B508" s="208"/>
      <c r="C508" s="208"/>
      <c r="D508" s="208"/>
    </row>
    <row r="509" customFormat="true" customHeight="true" spans="2:4">
      <c r="B509" s="208"/>
      <c r="C509" s="208"/>
      <c r="D509" s="208"/>
    </row>
    <row r="510" customFormat="true" customHeight="true" spans="2:4">
      <c r="B510" s="208"/>
      <c r="C510" s="208"/>
      <c r="D510" s="208"/>
    </row>
    <row r="511" customFormat="true" customHeight="true" spans="2:4">
      <c r="B511" s="208"/>
      <c r="C511" s="208"/>
      <c r="D511" s="208"/>
    </row>
    <row r="512" customFormat="true" customHeight="true" spans="2:4">
      <c r="B512" s="208"/>
      <c r="C512" s="208"/>
      <c r="D512" s="208"/>
    </row>
    <row r="513" customFormat="true" customHeight="true" spans="2:4">
      <c r="B513" s="208"/>
      <c r="C513" s="208"/>
      <c r="D513" s="208"/>
    </row>
    <row r="514" customFormat="true" customHeight="true" spans="2:4">
      <c r="B514" s="208"/>
      <c r="C514" s="208"/>
      <c r="D514" s="208"/>
    </row>
    <row r="515" customFormat="true" customHeight="true" spans="2:4">
      <c r="B515" s="208"/>
      <c r="C515" s="208"/>
      <c r="D515" s="208"/>
    </row>
    <row r="516" customFormat="true" customHeight="true" spans="2:4">
      <c r="B516" s="208"/>
      <c r="C516" s="208"/>
      <c r="D516" s="208"/>
    </row>
    <row r="517" customFormat="true" customHeight="true" spans="2:4">
      <c r="B517" s="208"/>
      <c r="C517" s="208"/>
      <c r="D517" s="208"/>
    </row>
    <row r="518" customFormat="true" customHeight="true" spans="2:4">
      <c r="B518" s="208"/>
      <c r="C518" s="208"/>
      <c r="D518" s="208"/>
    </row>
    <row r="519" customFormat="true" customHeight="true" spans="2:4">
      <c r="B519" s="208"/>
      <c r="C519" s="208"/>
      <c r="D519" s="208"/>
    </row>
    <row r="520" customFormat="true" customHeight="true" spans="2:4">
      <c r="B520" s="208"/>
      <c r="C520" s="208"/>
      <c r="D520" s="208"/>
    </row>
    <row r="521" customFormat="true" customHeight="true" spans="2:4">
      <c r="B521" s="208"/>
      <c r="C521" s="208"/>
      <c r="D521" s="208"/>
    </row>
    <row r="522" customFormat="true" customHeight="true" spans="2:4">
      <c r="B522" s="208"/>
      <c r="C522" s="208"/>
      <c r="D522" s="208"/>
    </row>
    <row r="523" customFormat="true" customHeight="true" spans="2:4">
      <c r="B523" s="208"/>
      <c r="C523" s="208"/>
      <c r="D523" s="208"/>
    </row>
    <row r="524" customFormat="true" customHeight="true" spans="2:4">
      <c r="B524" s="208"/>
      <c r="C524" s="208"/>
      <c r="D524" s="208"/>
    </row>
    <row r="525" customFormat="true" customHeight="true" spans="2:4">
      <c r="B525" s="208"/>
      <c r="C525" s="208"/>
      <c r="D525" s="208"/>
    </row>
    <row r="526" customFormat="true" customHeight="true" spans="2:4">
      <c r="B526" s="208"/>
      <c r="C526" s="208"/>
      <c r="D526" s="208"/>
    </row>
    <row r="527" customFormat="true" customHeight="true" spans="2:4">
      <c r="B527" s="208"/>
      <c r="C527" s="208"/>
      <c r="D527" s="208"/>
    </row>
    <row r="528" customFormat="true" customHeight="true" spans="2:4">
      <c r="B528" s="208"/>
      <c r="C528" s="208"/>
      <c r="D528" s="208"/>
    </row>
    <row r="529" customFormat="true" customHeight="true" spans="2:4">
      <c r="B529" s="208"/>
      <c r="C529" s="208"/>
      <c r="D529" s="208"/>
    </row>
    <row r="530" customFormat="true" customHeight="true" spans="2:4">
      <c r="B530" s="208"/>
      <c r="C530" s="208"/>
      <c r="D530" s="208"/>
    </row>
    <row r="531" customFormat="true" customHeight="true" spans="2:4">
      <c r="B531" s="208"/>
      <c r="C531" s="208"/>
      <c r="D531" s="208"/>
    </row>
    <row r="532" customFormat="true" customHeight="true" spans="2:4">
      <c r="B532" s="208"/>
      <c r="C532" s="208"/>
      <c r="D532" s="208"/>
    </row>
    <row r="533" customFormat="true" customHeight="true" spans="2:4">
      <c r="B533" s="208"/>
      <c r="C533" s="208"/>
      <c r="D533" s="208"/>
    </row>
    <row r="534" customFormat="true" customHeight="true" spans="2:4">
      <c r="B534" s="208"/>
      <c r="C534" s="208"/>
      <c r="D534" s="208"/>
    </row>
    <row r="535" customFormat="true" customHeight="true" spans="2:4">
      <c r="B535" s="208"/>
      <c r="C535" s="208"/>
      <c r="D535" s="208"/>
    </row>
    <row r="536" customFormat="true" customHeight="true" spans="2:4">
      <c r="B536" s="208"/>
      <c r="C536" s="208"/>
      <c r="D536" s="208"/>
    </row>
    <row r="537" customFormat="true" customHeight="true" spans="2:4">
      <c r="B537" s="208"/>
      <c r="C537" s="208"/>
      <c r="D537" s="208"/>
    </row>
    <row r="538" customFormat="true" customHeight="true" spans="2:4">
      <c r="B538" s="208"/>
      <c r="C538" s="208"/>
      <c r="D538" s="208"/>
    </row>
    <row r="539" customFormat="true" customHeight="true" spans="2:4">
      <c r="B539" s="208"/>
      <c r="C539" s="208"/>
      <c r="D539" s="208"/>
    </row>
    <row r="540" customFormat="true" customHeight="true" spans="2:4">
      <c r="B540" s="208"/>
      <c r="C540" s="208"/>
      <c r="D540" s="208"/>
    </row>
    <row r="541" customFormat="true" customHeight="true" spans="2:4">
      <c r="B541" s="208"/>
      <c r="C541" s="208"/>
      <c r="D541" s="208"/>
    </row>
    <row r="542" customFormat="true" customHeight="true" spans="2:4">
      <c r="B542" s="208"/>
      <c r="C542" s="208"/>
      <c r="D542" s="208"/>
    </row>
    <row r="543" customFormat="true" customHeight="true" spans="2:4">
      <c r="B543" s="208"/>
      <c r="C543" s="208"/>
      <c r="D543" s="208"/>
    </row>
    <row r="544" customFormat="true" customHeight="true" spans="2:4">
      <c r="B544" s="208"/>
      <c r="C544" s="208"/>
      <c r="D544" s="208"/>
    </row>
    <row r="545" customFormat="true" customHeight="true" spans="2:4">
      <c r="B545" s="208"/>
      <c r="C545" s="208"/>
      <c r="D545" s="208"/>
    </row>
    <row r="546" customFormat="true" customHeight="true" spans="2:4">
      <c r="B546" s="208"/>
      <c r="C546" s="208"/>
      <c r="D546" s="208"/>
    </row>
    <row r="547" customFormat="true" customHeight="true" spans="2:4">
      <c r="B547" s="208"/>
      <c r="C547" s="208"/>
      <c r="D547" s="208"/>
    </row>
    <row r="548" customFormat="true" customHeight="true" spans="2:4">
      <c r="B548" s="208"/>
      <c r="C548" s="208"/>
      <c r="D548" s="208"/>
    </row>
    <row r="549" customFormat="true" customHeight="true" spans="2:4">
      <c r="B549" s="208"/>
      <c r="C549" s="208"/>
      <c r="D549" s="208"/>
    </row>
    <row r="550" customFormat="true" customHeight="true" spans="2:4">
      <c r="B550" s="208"/>
      <c r="C550" s="208"/>
      <c r="D550" s="208"/>
    </row>
    <row r="551" customFormat="true" customHeight="true" spans="2:4">
      <c r="B551" s="208"/>
      <c r="C551" s="208"/>
      <c r="D551" s="208"/>
    </row>
    <row r="552" customFormat="true" customHeight="true" spans="2:4">
      <c r="B552" s="208"/>
      <c r="C552" s="208"/>
      <c r="D552" s="208"/>
    </row>
    <row r="553" customFormat="true" customHeight="true" spans="2:4">
      <c r="B553" s="208"/>
      <c r="C553" s="208"/>
      <c r="D553" s="208"/>
    </row>
    <row r="554" customFormat="true" customHeight="true" spans="2:4">
      <c r="B554" s="208"/>
      <c r="C554" s="208"/>
      <c r="D554" s="208"/>
    </row>
    <row r="555" customFormat="true" customHeight="true" spans="2:4">
      <c r="B555" s="208"/>
      <c r="C555" s="208"/>
      <c r="D555" s="208"/>
    </row>
    <row r="556" customFormat="true" customHeight="true" spans="2:4">
      <c r="B556" s="208"/>
      <c r="C556" s="208"/>
      <c r="D556" s="208"/>
    </row>
    <row r="557" customFormat="true" customHeight="true" spans="2:4">
      <c r="B557" s="208"/>
      <c r="C557" s="208"/>
      <c r="D557" s="208"/>
    </row>
    <row r="558" customFormat="true" customHeight="true" spans="2:4">
      <c r="B558" s="208"/>
      <c r="C558" s="208"/>
      <c r="D558" s="208"/>
    </row>
    <row r="559" customFormat="true" customHeight="true" spans="2:4">
      <c r="B559" s="208"/>
      <c r="C559" s="208"/>
      <c r="D559" s="208"/>
    </row>
    <row r="560" customFormat="true" customHeight="true" spans="2:4">
      <c r="B560" s="208"/>
      <c r="C560" s="208"/>
      <c r="D560" s="208"/>
    </row>
    <row r="561" customFormat="true" customHeight="true" spans="2:4">
      <c r="B561" s="208"/>
      <c r="C561" s="208"/>
      <c r="D561" s="208"/>
    </row>
    <row r="562" customFormat="true" customHeight="true" spans="2:4">
      <c r="B562" s="208"/>
      <c r="C562" s="208"/>
      <c r="D562" s="208"/>
    </row>
    <row r="563" customFormat="true" customHeight="true" spans="2:4">
      <c r="B563" s="208"/>
      <c r="C563" s="208"/>
      <c r="D563" s="208"/>
    </row>
    <row r="564" customFormat="true" customHeight="true" spans="2:4">
      <c r="B564" s="208"/>
      <c r="C564" s="208"/>
      <c r="D564" s="208"/>
    </row>
    <row r="565" customFormat="true" customHeight="true" spans="2:4">
      <c r="B565" s="208"/>
      <c r="C565" s="208"/>
      <c r="D565" s="208"/>
    </row>
    <row r="566" customFormat="true" customHeight="true" spans="2:4">
      <c r="B566" s="208"/>
      <c r="C566" s="208"/>
      <c r="D566" s="208"/>
    </row>
    <row r="567" customFormat="true" customHeight="true" spans="2:4">
      <c r="B567" s="208"/>
      <c r="C567" s="208"/>
      <c r="D567" s="208"/>
    </row>
    <row r="568" customFormat="true" customHeight="true" spans="2:4">
      <c r="B568" s="208"/>
      <c r="C568" s="208"/>
      <c r="D568" s="208"/>
    </row>
    <row r="569" customFormat="true" customHeight="true" spans="2:4">
      <c r="B569" s="208"/>
      <c r="C569" s="208"/>
      <c r="D569" s="208"/>
    </row>
    <row r="570" customFormat="true" customHeight="true" spans="2:4">
      <c r="B570" s="208"/>
      <c r="C570" s="208"/>
      <c r="D570" s="208"/>
    </row>
    <row r="571" customFormat="true" customHeight="true" spans="2:4">
      <c r="B571" s="208"/>
      <c r="C571" s="208"/>
      <c r="D571" s="208"/>
    </row>
    <row r="572" customFormat="true" customHeight="true" spans="2:4">
      <c r="B572" s="208"/>
      <c r="C572" s="208"/>
      <c r="D572" s="208"/>
    </row>
    <row r="573" customFormat="true" customHeight="true" spans="2:4">
      <c r="B573" s="208"/>
      <c r="C573" s="208"/>
      <c r="D573" s="208"/>
    </row>
    <row r="574" customFormat="true" customHeight="true" spans="2:4">
      <c r="B574" s="208"/>
      <c r="C574" s="208"/>
      <c r="D574" s="208"/>
    </row>
    <row r="575" customFormat="true" customHeight="true" spans="2:4">
      <c r="B575" s="208"/>
      <c r="C575" s="208"/>
      <c r="D575" s="208"/>
    </row>
    <row r="576" customFormat="true" customHeight="true" spans="2:4">
      <c r="B576" s="208"/>
      <c r="C576" s="208"/>
      <c r="D576" s="208"/>
    </row>
    <row r="577" customFormat="true" customHeight="true" spans="2:4">
      <c r="B577" s="208"/>
      <c r="C577" s="208"/>
      <c r="D577" s="208"/>
    </row>
    <row r="578" customFormat="true" customHeight="true" spans="2:4">
      <c r="B578" s="208"/>
      <c r="C578" s="208"/>
      <c r="D578" s="208"/>
    </row>
    <row r="579" customFormat="true" customHeight="true" spans="2:4">
      <c r="B579" s="208"/>
      <c r="C579" s="208"/>
      <c r="D579" s="208"/>
    </row>
    <row r="580" customFormat="true" customHeight="true" spans="2:4">
      <c r="B580" s="208"/>
      <c r="C580" s="208"/>
      <c r="D580" s="208"/>
    </row>
    <row r="581" customFormat="true" customHeight="true" spans="2:4">
      <c r="B581" s="208"/>
      <c r="C581" s="208"/>
      <c r="D581" s="208"/>
    </row>
    <row r="582" customFormat="true" customHeight="true" spans="2:4">
      <c r="B582" s="208"/>
      <c r="C582" s="208"/>
      <c r="D582" s="208"/>
    </row>
    <row r="583" customFormat="true" customHeight="true" spans="2:4">
      <c r="B583" s="208"/>
      <c r="C583" s="208"/>
      <c r="D583" s="208"/>
    </row>
    <row r="584" customFormat="true" customHeight="true" spans="2:4">
      <c r="B584" s="208"/>
      <c r="C584" s="208"/>
      <c r="D584" s="208"/>
    </row>
    <row r="585" customFormat="true" customHeight="true" spans="2:4">
      <c r="B585" s="208"/>
      <c r="C585" s="208"/>
      <c r="D585" s="208"/>
    </row>
    <row r="586" customFormat="true" customHeight="true" spans="2:4">
      <c r="B586" s="208"/>
      <c r="C586" s="208"/>
      <c r="D586" s="208"/>
    </row>
    <row r="587" customFormat="true" customHeight="true" spans="2:4">
      <c r="B587" s="208"/>
      <c r="C587" s="208"/>
      <c r="D587" s="208"/>
    </row>
    <row r="588" customFormat="true" customHeight="true" spans="2:4">
      <c r="B588" s="208"/>
      <c r="C588" s="208"/>
      <c r="D588" s="208"/>
    </row>
    <row r="589" customFormat="true" customHeight="true" spans="2:4">
      <c r="B589" s="208"/>
      <c r="C589" s="208"/>
      <c r="D589" s="208"/>
    </row>
    <row r="590" customFormat="true" customHeight="true" spans="2:4">
      <c r="B590" s="208"/>
      <c r="C590" s="208"/>
      <c r="D590" s="208"/>
    </row>
    <row r="591" customFormat="true" customHeight="true" spans="2:4">
      <c r="B591" s="208"/>
      <c r="C591" s="208"/>
      <c r="D591" s="208"/>
    </row>
    <row r="592" customFormat="true" customHeight="true" spans="2:4">
      <c r="B592" s="208"/>
      <c r="C592" s="208"/>
      <c r="D592" s="208"/>
    </row>
    <row r="593" customFormat="true" customHeight="true" spans="2:4">
      <c r="B593" s="208"/>
      <c r="C593" s="208"/>
      <c r="D593" s="208"/>
    </row>
    <row r="594" customFormat="true" customHeight="true" spans="2:4">
      <c r="B594" s="208"/>
      <c r="C594" s="208"/>
      <c r="D594" s="208"/>
    </row>
    <row r="595" customFormat="true" customHeight="true" spans="2:4">
      <c r="B595" s="208"/>
      <c r="C595" s="208"/>
      <c r="D595" s="208"/>
    </row>
    <row r="596" customFormat="true" customHeight="true" spans="2:4">
      <c r="B596" s="208"/>
      <c r="C596" s="208"/>
      <c r="D596" s="208"/>
    </row>
    <row r="597" customFormat="true" customHeight="true" spans="2:4">
      <c r="B597" s="208"/>
      <c r="C597" s="208"/>
      <c r="D597" s="208"/>
    </row>
    <row r="598" customFormat="true" customHeight="true" spans="2:4">
      <c r="B598" s="208"/>
      <c r="C598" s="208"/>
      <c r="D598" s="208"/>
    </row>
    <row r="599" customFormat="true" customHeight="true" spans="2:4">
      <c r="B599" s="208"/>
      <c r="C599" s="208"/>
      <c r="D599" s="208"/>
    </row>
    <row r="600" customFormat="true" customHeight="true" spans="2:4">
      <c r="B600" s="208"/>
      <c r="C600" s="208"/>
      <c r="D600" s="208"/>
    </row>
    <row r="601" customFormat="true" customHeight="true" spans="2:4">
      <c r="B601" s="208"/>
      <c r="C601" s="208"/>
      <c r="D601" s="208"/>
    </row>
    <row r="602" customFormat="true" customHeight="true" spans="2:4">
      <c r="B602" s="208"/>
      <c r="C602" s="208"/>
      <c r="D602" s="208"/>
    </row>
    <row r="603" customFormat="true" customHeight="true" spans="2:4">
      <c r="B603" s="208"/>
      <c r="C603" s="208"/>
      <c r="D603" s="208"/>
    </row>
    <row r="604" customFormat="true" customHeight="true" spans="2:4">
      <c r="B604" s="208"/>
      <c r="C604" s="208"/>
      <c r="D604" s="208"/>
    </row>
    <row r="605" customFormat="true" customHeight="true" spans="2:4">
      <c r="B605" s="208"/>
      <c r="C605" s="208"/>
      <c r="D605" s="208"/>
    </row>
    <row r="606" customFormat="true" customHeight="true" spans="2:4">
      <c r="B606" s="208"/>
      <c r="C606" s="208"/>
      <c r="D606" s="208"/>
    </row>
    <row r="607" customFormat="true" customHeight="true" spans="2:4">
      <c r="B607" s="208"/>
      <c r="C607" s="208"/>
      <c r="D607" s="208"/>
    </row>
    <row r="608" customFormat="true" customHeight="true" spans="2:4">
      <c r="B608" s="208"/>
      <c r="C608" s="208"/>
      <c r="D608" s="208"/>
    </row>
    <row r="609" customFormat="true" customHeight="true" spans="2:4">
      <c r="B609" s="208"/>
      <c r="C609" s="208"/>
      <c r="D609" s="208"/>
    </row>
    <row r="610" customFormat="true" customHeight="true" spans="2:4">
      <c r="B610" s="208"/>
      <c r="C610" s="208"/>
      <c r="D610" s="208"/>
    </row>
    <row r="611" customFormat="true" customHeight="true" spans="2:4">
      <c r="B611" s="208"/>
      <c r="C611" s="208"/>
      <c r="D611" s="208"/>
    </row>
    <row r="612" customFormat="true" customHeight="true" spans="2:4">
      <c r="B612" s="208"/>
      <c r="C612" s="208"/>
      <c r="D612" s="208"/>
    </row>
    <row r="613" customFormat="true" customHeight="true" spans="2:4">
      <c r="B613" s="208"/>
      <c r="C613" s="208"/>
      <c r="D613" s="208"/>
    </row>
    <row r="614" customFormat="true" customHeight="true" spans="2:4">
      <c r="B614" s="208"/>
      <c r="C614" s="208"/>
      <c r="D614" s="208"/>
    </row>
    <row r="615" customFormat="true" customHeight="true" spans="2:4">
      <c r="B615" s="208"/>
      <c r="C615" s="208"/>
      <c r="D615" s="208"/>
    </row>
    <row r="616" customFormat="true" customHeight="true" spans="2:4">
      <c r="B616" s="208"/>
      <c r="C616" s="208"/>
      <c r="D616" s="208"/>
    </row>
    <row r="617" customFormat="true" customHeight="true" spans="2:4">
      <c r="B617" s="208"/>
      <c r="C617" s="208"/>
      <c r="D617" s="208"/>
    </row>
    <row r="618" customFormat="true" customHeight="true" spans="2:4">
      <c r="B618" s="208"/>
      <c r="C618" s="208"/>
      <c r="D618" s="208"/>
    </row>
    <row r="619" customFormat="true" customHeight="true" spans="2:4">
      <c r="B619" s="208"/>
      <c r="C619" s="208"/>
      <c r="D619" s="208"/>
    </row>
    <row r="620" customFormat="true" customHeight="true" spans="2:4">
      <c r="B620" s="208"/>
      <c r="C620" s="208"/>
      <c r="D620" s="208"/>
    </row>
    <row r="621" customFormat="true" customHeight="true" spans="2:4">
      <c r="B621" s="208"/>
      <c r="C621" s="208"/>
      <c r="D621" s="208"/>
    </row>
    <row r="622" customFormat="true" customHeight="true" spans="2:4">
      <c r="B622" s="208"/>
      <c r="C622" s="208"/>
      <c r="D622" s="208"/>
    </row>
    <row r="623" customFormat="true" customHeight="true" spans="2:4">
      <c r="B623" s="208"/>
      <c r="C623" s="208"/>
      <c r="D623" s="208"/>
    </row>
    <row r="624" customFormat="true" customHeight="true" spans="2:4">
      <c r="B624" s="208"/>
      <c r="C624" s="208"/>
      <c r="D624" s="208"/>
    </row>
    <row r="625" customFormat="true" customHeight="true" spans="2:4">
      <c r="B625" s="208"/>
      <c r="C625" s="208"/>
      <c r="D625" s="208"/>
    </row>
    <row r="626" customFormat="true" customHeight="true" spans="2:4">
      <c r="B626" s="208"/>
      <c r="C626" s="208"/>
      <c r="D626" s="208"/>
    </row>
    <row r="627" customFormat="true" customHeight="true" spans="2:4">
      <c r="B627" s="208"/>
      <c r="C627" s="208"/>
      <c r="D627" s="208"/>
    </row>
    <row r="628" customFormat="true" customHeight="true" spans="2:4">
      <c r="B628" s="208"/>
      <c r="C628" s="208"/>
      <c r="D628" s="208"/>
    </row>
    <row r="629" customFormat="true" customHeight="true" spans="2:4">
      <c r="B629" s="208"/>
      <c r="C629" s="208"/>
      <c r="D629" s="208"/>
    </row>
    <row r="630" customFormat="true" customHeight="true" spans="2:4">
      <c r="B630" s="208"/>
      <c r="C630" s="208"/>
      <c r="D630" s="208"/>
    </row>
    <row r="631" customFormat="true" customHeight="true" spans="2:4">
      <c r="B631" s="208"/>
      <c r="C631" s="208"/>
      <c r="D631" s="208"/>
    </row>
    <row r="632" customFormat="true" customHeight="true" spans="2:4">
      <c r="B632" s="208"/>
      <c r="C632" s="208"/>
      <c r="D632" s="208"/>
    </row>
    <row r="633" customFormat="true" customHeight="true" spans="2:4">
      <c r="B633" s="208"/>
      <c r="C633" s="208"/>
      <c r="D633" s="208"/>
    </row>
    <row r="634" customFormat="true" customHeight="true" spans="2:4">
      <c r="B634" s="208"/>
      <c r="C634" s="208"/>
      <c r="D634" s="208"/>
    </row>
    <row r="635" customFormat="true" customHeight="true" spans="2:4">
      <c r="B635" s="208"/>
      <c r="C635" s="208"/>
      <c r="D635" s="208"/>
    </row>
    <row r="636" customFormat="true" customHeight="true" spans="2:4">
      <c r="B636" s="208"/>
      <c r="C636" s="208"/>
      <c r="D636" s="208"/>
    </row>
    <row r="637" customFormat="true" customHeight="true" spans="2:4">
      <c r="B637" s="208"/>
      <c r="C637" s="208"/>
      <c r="D637" s="208"/>
    </row>
    <row r="638" customFormat="true" customHeight="true" spans="2:4">
      <c r="B638" s="208"/>
      <c r="C638" s="208"/>
      <c r="D638" s="208"/>
    </row>
    <row r="639" customFormat="true" customHeight="true" spans="2:4">
      <c r="B639" s="208"/>
      <c r="C639" s="208"/>
      <c r="D639" s="208"/>
    </row>
    <row r="640" customFormat="true" customHeight="true" spans="2:4">
      <c r="B640" s="208"/>
      <c r="C640" s="208"/>
      <c r="D640" s="208"/>
    </row>
    <row r="641" customFormat="true" customHeight="true" spans="2:4">
      <c r="B641" s="208"/>
      <c r="C641" s="208"/>
      <c r="D641" s="208"/>
    </row>
    <row r="642" customFormat="true" customHeight="true" spans="2:4">
      <c r="B642" s="208"/>
      <c r="C642" s="208"/>
      <c r="D642" s="208"/>
    </row>
    <row r="643" customFormat="true" customHeight="true" spans="2:4">
      <c r="B643" s="208"/>
      <c r="C643" s="208"/>
      <c r="D643" s="208"/>
    </row>
    <row r="644" customFormat="true" customHeight="true" spans="2:4">
      <c r="B644" s="208"/>
      <c r="C644" s="208"/>
      <c r="D644" s="208"/>
    </row>
    <row r="645" customFormat="true" customHeight="true" spans="2:4">
      <c r="B645" s="208"/>
      <c r="C645" s="208"/>
      <c r="D645" s="208"/>
    </row>
    <row r="646" customFormat="true" customHeight="true" spans="2:4">
      <c r="B646" s="208"/>
      <c r="C646" s="208"/>
      <c r="D646" s="208"/>
    </row>
    <row r="647" customFormat="true" customHeight="true" spans="2:4">
      <c r="B647" s="208"/>
      <c r="C647" s="208"/>
      <c r="D647" s="208"/>
    </row>
    <row r="648" customFormat="true" customHeight="true" spans="2:4">
      <c r="B648" s="208"/>
      <c r="C648" s="208"/>
      <c r="D648" s="208"/>
    </row>
    <row r="649" customFormat="true" customHeight="true" spans="2:4">
      <c r="B649" s="208"/>
      <c r="C649" s="208"/>
      <c r="D649" s="208"/>
    </row>
    <row r="650" customFormat="true" customHeight="true" spans="2:4">
      <c r="B650" s="208"/>
      <c r="C650" s="208"/>
      <c r="D650" s="208"/>
    </row>
    <row r="651" customFormat="true" customHeight="true" spans="2:4">
      <c r="B651" s="208"/>
      <c r="C651" s="208"/>
      <c r="D651" s="208"/>
    </row>
    <row r="652" customFormat="true" customHeight="true" spans="2:4">
      <c r="B652" s="208"/>
      <c r="C652" s="208"/>
      <c r="D652" s="208"/>
    </row>
    <row r="653" customFormat="true" customHeight="true" spans="2:4">
      <c r="B653" s="208"/>
      <c r="C653" s="208"/>
      <c r="D653" s="208"/>
    </row>
    <row r="654" customFormat="true" customHeight="true" spans="2:4">
      <c r="B654" s="208"/>
      <c r="C654" s="208"/>
      <c r="D654" s="208"/>
    </row>
    <row r="655" customFormat="true" customHeight="true" spans="2:4">
      <c r="B655" s="208"/>
      <c r="C655" s="208"/>
      <c r="D655" s="208"/>
    </row>
    <row r="656" customFormat="true" customHeight="true" spans="2:4">
      <c r="B656" s="208"/>
      <c r="C656" s="208"/>
      <c r="D656" s="208"/>
    </row>
    <row r="657" customFormat="true" customHeight="true" spans="2:4">
      <c r="B657" s="208"/>
      <c r="C657" s="208"/>
      <c r="D657" s="208"/>
    </row>
    <row r="658" customFormat="true" customHeight="true" spans="2:4">
      <c r="B658" s="208"/>
      <c r="C658" s="208"/>
      <c r="D658" s="208"/>
    </row>
    <row r="659" customFormat="true" customHeight="true" spans="2:4">
      <c r="B659" s="208"/>
      <c r="C659" s="208"/>
      <c r="D659" s="208"/>
    </row>
    <row r="660" customFormat="true" customHeight="true" spans="2:4">
      <c r="B660" s="208"/>
      <c r="C660" s="208"/>
      <c r="D660" s="208"/>
    </row>
    <row r="661" customFormat="true" customHeight="true" spans="2:4">
      <c r="B661" s="208"/>
      <c r="C661" s="208"/>
      <c r="D661" s="208"/>
    </row>
    <row r="662" customFormat="true" customHeight="true" spans="2:4">
      <c r="B662" s="208"/>
      <c r="C662" s="208"/>
      <c r="D662" s="208"/>
    </row>
    <row r="663" customFormat="true" customHeight="true" spans="2:4">
      <c r="B663" s="208"/>
      <c r="C663" s="208"/>
      <c r="D663" s="208"/>
    </row>
    <row r="664" customFormat="true" customHeight="true" spans="2:4">
      <c r="B664" s="208"/>
      <c r="C664" s="208"/>
      <c r="D664" s="208"/>
    </row>
    <row r="665" customFormat="true" customHeight="true" spans="2:4">
      <c r="B665" s="208"/>
      <c r="C665" s="208"/>
      <c r="D665" s="208"/>
    </row>
    <row r="666" customFormat="true" customHeight="true" spans="2:4">
      <c r="B666" s="208"/>
      <c r="C666" s="208"/>
      <c r="D666" s="208"/>
    </row>
    <row r="667" customFormat="true" customHeight="true" spans="2:4">
      <c r="B667" s="208"/>
      <c r="C667" s="208"/>
      <c r="D667" s="208"/>
    </row>
    <row r="668" customFormat="true" customHeight="true" spans="2:4">
      <c r="B668" s="208"/>
      <c r="C668" s="208"/>
      <c r="D668" s="208"/>
    </row>
    <row r="669" customFormat="true" customHeight="true" spans="2:4">
      <c r="B669" s="208"/>
      <c r="C669" s="208"/>
      <c r="D669" s="208"/>
    </row>
    <row r="670" customFormat="true" customHeight="true" spans="2:4">
      <c r="B670" s="208"/>
      <c r="C670" s="208"/>
      <c r="D670" s="208"/>
    </row>
    <row r="671" customFormat="true" customHeight="true" spans="2:4">
      <c r="B671" s="208"/>
      <c r="C671" s="208"/>
      <c r="D671" s="208"/>
    </row>
    <row r="672" customFormat="true" customHeight="true" spans="2:4">
      <c r="B672" s="208"/>
      <c r="C672" s="208"/>
      <c r="D672" s="208"/>
    </row>
    <row r="673" customFormat="true" customHeight="true" spans="2:4">
      <c r="B673" s="208"/>
      <c r="C673" s="208"/>
      <c r="D673" s="208"/>
    </row>
    <row r="674" customFormat="true" customHeight="true" spans="2:4">
      <c r="B674" s="208"/>
      <c r="C674" s="208"/>
      <c r="D674" s="208"/>
    </row>
    <row r="675" customFormat="true" customHeight="true" spans="2:4">
      <c r="B675" s="208"/>
      <c r="C675" s="208"/>
      <c r="D675" s="208"/>
    </row>
    <row r="676" customFormat="true" customHeight="true" spans="2:4">
      <c r="B676" s="208"/>
      <c r="C676" s="208"/>
      <c r="D676" s="208"/>
    </row>
    <row r="677" customFormat="true" customHeight="true" spans="2:4">
      <c r="B677" s="208"/>
      <c r="C677" s="208"/>
      <c r="D677" s="208"/>
    </row>
    <row r="678" customFormat="true" customHeight="true" spans="2:4">
      <c r="B678" s="208"/>
      <c r="C678" s="208"/>
      <c r="D678" s="208"/>
    </row>
    <row r="679" customFormat="true" customHeight="true" spans="2:4">
      <c r="B679" s="208"/>
      <c r="C679" s="208"/>
      <c r="D679" s="208"/>
    </row>
    <row r="680" customFormat="true" customHeight="true" spans="2:4">
      <c r="B680" s="208"/>
      <c r="C680" s="208"/>
      <c r="D680" s="208"/>
    </row>
    <row r="681" customFormat="true" customHeight="true" spans="2:4">
      <c r="B681" s="208"/>
      <c r="C681" s="208"/>
      <c r="D681" s="208"/>
    </row>
    <row r="682" customFormat="true" customHeight="true" spans="2:4">
      <c r="B682" s="208"/>
      <c r="C682" s="208"/>
      <c r="D682" s="208"/>
    </row>
    <row r="683" customFormat="true" customHeight="true" spans="2:4">
      <c r="B683" s="208"/>
      <c r="C683" s="208"/>
      <c r="D683" s="208"/>
    </row>
    <row r="684" customFormat="true" customHeight="true" spans="2:4">
      <c r="B684" s="208"/>
      <c r="C684" s="208"/>
      <c r="D684" s="208"/>
    </row>
    <row r="685" customFormat="true" customHeight="true" spans="2:4">
      <c r="B685" s="208"/>
      <c r="C685" s="208"/>
      <c r="D685" s="208"/>
    </row>
    <row r="686" customFormat="true" customHeight="true" spans="2:4">
      <c r="B686" s="208"/>
      <c r="C686" s="208"/>
      <c r="D686" s="208"/>
    </row>
    <row r="687" customFormat="true" customHeight="true" spans="2:4">
      <c r="B687" s="208"/>
      <c r="C687" s="208"/>
      <c r="D687" s="208"/>
    </row>
    <row r="688" customFormat="true" customHeight="true" spans="2:4">
      <c r="B688" s="208"/>
      <c r="C688" s="208"/>
      <c r="D688" s="208"/>
    </row>
    <row r="689" customFormat="true" customHeight="true" spans="2:4">
      <c r="B689" s="208"/>
      <c r="C689" s="208"/>
      <c r="D689" s="208"/>
    </row>
    <row r="690" customFormat="true" customHeight="true" spans="2:4">
      <c r="B690" s="208"/>
      <c r="C690" s="208"/>
      <c r="D690" s="208"/>
    </row>
    <row r="691" customFormat="true" customHeight="true" spans="2:4">
      <c r="B691" s="208"/>
      <c r="C691" s="208"/>
      <c r="D691" s="208"/>
    </row>
    <row r="692" customFormat="true" customHeight="true" spans="2:4">
      <c r="B692" s="208"/>
      <c r="C692" s="208"/>
      <c r="D692" s="208"/>
    </row>
    <row r="693" customFormat="true" customHeight="true" spans="2:4">
      <c r="B693" s="208"/>
      <c r="C693" s="208"/>
      <c r="D693" s="208"/>
    </row>
    <row r="694" customFormat="true" customHeight="true" spans="2:4">
      <c r="B694" s="208"/>
      <c r="C694" s="208"/>
      <c r="D694" s="208"/>
    </row>
    <row r="695" customFormat="true" customHeight="true" spans="2:4">
      <c r="B695" s="208"/>
      <c r="C695" s="208"/>
      <c r="D695" s="208"/>
    </row>
    <row r="696" customFormat="true" customHeight="true" spans="2:4">
      <c r="B696" s="208"/>
      <c r="C696" s="208"/>
      <c r="D696" s="208"/>
    </row>
    <row r="697" customFormat="true" customHeight="true" spans="2:4">
      <c r="B697" s="208"/>
      <c r="C697" s="208"/>
      <c r="D697" s="208"/>
    </row>
    <row r="698" customFormat="true" customHeight="true" spans="2:4">
      <c r="B698" s="208"/>
      <c r="C698" s="208"/>
      <c r="D698" s="208"/>
    </row>
    <row r="699" customFormat="true" customHeight="true" spans="2:4">
      <c r="B699" s="208"/>
      <c r="C699" s="208"/>
      <c r="D699" s="208"/>
    </row>
    <row r="700" customFormat="true" customHeight="true" spans="2:4">
      <c r="B700" s="208"/>
      <c r="C700" s="208"/>
      <c r="D700" s="208"/>
    </row>
    <row r="701" customFormat="true" customHeight="true" spans="2:4">
      <c r="B701" s="208"/>
      <c r="C701" s="208"/>
      <c r="D701" s="208"/>
    </row>
    <row r="702" customFormat="true" customHeight="true" spans="2:4">
      <c r="B702" s="208"/>
      <c r="C702" s="208"/>
      <c r="D702" s="208"/>
    </row>
    <row r="703" customFormat="true" customHeight="true" spans="2:4">
      <c r="B703" s="208"/>
      <c r="C703" s="208"/>
      <c r="D703" s="208"/>
    </row>
    <row r="704" customFormat="true" customHeight="true" spans="2:4">
      <c r="B704" s="208"/>
      <c r="C704" s="208"/>
      <c r="D704" s="208"/>
    </row>
    <row r="705" customFormat="true" customHeight="true" spans="2:4">
      <c r="B705" s="208"/>
      <c r="C705" s="208"/>
      <c r="D705" s="208"/>
    </row>
    <row r="706" customFormat="true" customHeight="true" spans="2:4">
      <c r="B706" s="208"/>
      <c r="C706" s="208"/>
      <c r="D706" s="208"/>
    </row>
    <row r="707" customFormat="true" customHeight="true" spans="2:4">
      <c r="B707" s="208"/>
      <c r="C707" s="208"/>
      <c r="D707" s="208"/>
    </row>
    <row r="708" customFormat="true" customHeight="true" spans="2:4">
      <c r="B708" s="208"/>
      <c r="C708" s="208"/>
      <c r="D708" s="208"/>
    </row>
    <row r="709" customFormat="true" customHeight="true" spans="2:4">
      <c r="B709" s="208"/>
      <c r="C709" s="208"/>
      <c r="D709" s="208"/>
    </row>
    <row r="710" customFormat="true" customHeight="true" spans="2:4">
      <c r="B710" s="208"/>
      <c r="C710" s="208"/>
      <c r="D710" s="208"/>
    </row>
    <row r="711" customFormat="true" customHeight="true" spans="2:4">
      <c r="B711" s="208"/>
      <c r="C711" s="208"/>
      <c r="D711" s="208"/>
    </row>
    <row r="712" customFormat="true" customHeight="true" spans="2:4">
      <c r="B712" s="208"/>
      <c r="C712" s="208"/>
      <c r="D712" s="208"/>
    </row>
    <row r="713" customFormat="true" customHeight="true" spans="2:4">
      <c r="B713" s="208"/>
      <c r="C713" s="208"/>
      <c r="D713" s="208"/>
    </row>
    <row r="714" customFormat="true" customHeight="true" spans="2:4">
      <c r="B714" s="208"/>
      <c r="C714" s="208"/>
      <c r="D714" s="208"/>
    </row>
    <row r="715" customFormat="true" customHeight="true" spans="2:4">
      <c r="B715" s="208"/>
      <c r="C715" s="208"/>
      <c r="D715" s="208"/>
    </row>
    <row r="716" customFormat="true" customHeight="true" spans="2:4">
      <c r="B716" s="208"/>
      <c r="C716" s="208"/>
      <c r="D716" s="208"/>
    </row>
    <row r="717" customFormat="true" customHeight="true" spans="2:4">
      <c r="B717" s="208"/>
      <c r="C717" s="208"/>
      <c r="D717" s="208"/>
    </row>
    <row r="718" customFormat="true" customHeight="true" spans="2:4">
      <c r="B718" s="208"/>
      <c r="C718" s="208"/>
      <c r="D718" s="208"/>
    </row>
    <row r="719" customFormat="true" customHeight="true" spans="2:4">
      <c r="B719" s="208"/>
      <c r="C719" s="208"/>
      <c r="D719" s="208"/>
    </row>
    <row r="720" customFormat="true" customHeight="true" spans="2:4">
      <c r="B720" s="208"/>
      <c r="C720" s="208"/>
      <c r="D720" s="208"/>
    </row>
    <row r="721" customFormat="true" customHeight="true" spans="2:4">
      <c r="B721" s="208"/>
      <c r="C721" s="208"/>
      <c r="D721" s="208"/>
    </row>
    <row r="722" customFormat="true" customHeight="true" spans="2:4">
      <c r="B722" s="208"/>
      <c r="C722" s="208"/>
      <c r="D722" s="208"/>
    </row>
    <row r="723" customFormat="true" customHeight="true" spans="2:4">
      <c r="B723" s="208"/>
      <c r="C723" s="208"/>
      <c r="D723" s="208"/>
    </row>
    <row r="724" customFormat="true" customHeight="true" spans="2:4">
      <c r="B724" s="208"/>
      <c r="C724" s="208"/>
      <c r="D724" s="208"/>
    </row>
    <row r="725" customFormat="true" customHeight="true" spans="2:4">
      <c r="B725" s="208"/>
      <c r="C725" s="208"/>
      <c r="D725" s="208"/>
    </row>
    <row r="726" customFormat="true" customHeight="true" spans="2:4">
      <c r="B726" s="208"/>
      <c r="C726" s="208"/>
      <c r="D726" s="208"/>
    </row>
    <row r="727" customFormat="true" customHeight="true" spans="2:4">
      <c r="B727" s="208"/>
      <c r="C727" s="208"/>
      <c r="D727" s="208"/>
    </row>
    <row r="728" customFormat="true" customHeight="true" spans="2:4">
      <c r="B728" s="208"/>
      <c r="C728" s="208"/>
      <c r="D728" s="208"/>
    </row>
    <row r="729" customFormat="true" customHeight="true" spans="2:4">
      <c r="B729" s="208"/>
      <c r="C729" s="208"/>
      <c r="D729" s="208"/>
    </row>
    <row r="730" customFormat="true" customHeight="true" spans="2:4">
      <c r="B730" s="208"/>
      <c r="C730" s="208"/>
      <c r="D730" s="208"/>
    </row>
    <row r="731" customFormat="true" customHeight="true" spans="2:4">
      <c r="B731" s="208"/>
      <c r="C731" s="208"/>
      <c r="D731" s="208"/>
    </row>
    <row r="732" customFormat="true" customHeight="true" spans="2:4">
      <c r="B732" s="208"/>
      <c r="C732" s="208"/>
      <c r="D732" s="208"/>
    </row>
    <row r="733" customFormat="true" customHeight="true" spans="2:4">
      <c r="B733" s="208"/>
      <c r="C733" s="208"/>
      <c r="D733" s="208"/>
    </row>
    <row r="734" customFormat="true" customHeight="true" spans="2:4">
      <c r="B734" s="208"/>
      <c r="C734" s="208"/>
      <c r="D734" s="208"/>
    </row>
    <row r="735" customFormat="true" customHeight="true" spans="2:4">
      <c r="B735" s="208"/>
      <c r="C735" s="208"/>
      <c r="D735" s="208"/>
    </row>
    <row r="736" customFormat="true" customHeight="true" spans="2:4">
      <c r="B736" s="208"/>
      <c r="C736" s="208"/>
      <c r="D736" s="208"/>
    </row>
    <row r="737" customFormat="true" customHeight="true" spans="2:4">
      <c r="B737" s="208"/>
      <c r="C737" s="208"/>
      <c r="D737" s="208"/>
    </row>
    <row r="738" customFormat="true" customHeight="true" spans="2:4">
      <c r="B738" s="208"/>
      <c r="C738" s="208"/>
      <c r="D738" s="208"/>
    </row>
    <row r="739" customFormat="true" customHeight="true" spans="2:4">
      <c r="B739" s="208"/>
      <c r="C739" s="208"/>
      <c r="D739" s="208"/>
    </row>
    <row r="740" customFormat="true" customHeight="true" spans="2:4">
      <c r="B740" s="208"/>
      <c r="C740" s="208"/>
      <c r="D740" s="208"/>
    </row>
    <row r="741" customFormat="true" customHeight="true" spans="2:4">
      <c r="B741" s="208"/>
      <c r="C741" s="208"/>
      <c r="D741" s="208"/>
    </row>
    <row r="742" customFormat="true" customHeight="true" spans="2:4">
      <c r="B742" s="208"/>
      <c r="C742" s="208"/>
      <c r="D742" s="208"/>
    </row>
    <row r="743" customFormat="true" customHeight="true" spans="2:4">
      <c r="B743" s="208"/>
      <c r="C743" s="208"/>
      <c r="D743" s="208"/>
    </row>
    <row r="744" customFormat="true" customHeight="true" spans="2:4">
      <c r="B744" s="208"/>
      <c r="C744" s="208"/>
      <c r="D744" s="208"/>
    </row>
    <row r="745" customFormat="true" customHeight="true" spans="2:4">
      <c r="B745" s="208"/>
      <c r="C745" s="208"/>
      <c r="D745" s="208"/>
    </row>
    <row r="746" customFormat="true" customHeight="true" spans="2:4">
      <c r="B746" s="208"/>
      <c r="C746" s="208"/>
      <c r="D746" s="208"/>
    </row>
    <row r="747" customFormat="true" customHeight="true" spans="2:4">
      <c r="B747" s="208"/>
      <c r="C747" s="208"/>
      <c r="D747" s="208"/>
    </row>
    <row r="748" customFormat="true" customHeight="true" spans="2:4">
      <c r="B748" s="208"/>
      <c r="C748" s="208"/>
      <c r="D748" s="208"/>
    </row>
    <row r="749" customFormat="true" customHeight="true" spans="2:4">
      <c r="B749" s="208"/>
      <c r="C749" s="208"/>
      <c r="D749" s="208"/>
    </row>
    <row r="750" customFormat="true" customHeight="true" spans="2:4">
      <c r="B750" s="208"/>
      <c r="C750" s="208"/>
      <c r="D750" s="208"/>
    </row>
    <row r="751" customFormat="true" customHeight="true" spans="2:4">
      <c r="B751" s="208"/>
      <c r="C751" s="208"/>
      <c r="D751" s="208"/>
    </row>
    <row r="752" customFormat="true" customHeight="true" spans="2:4">
      <c r="B752" s="208"/>
      <c r="C752" s="208"/>
      <c r="D752" s="208"/>
    </row>
    <row r="753" customFormat="true" customHeight="true" spans="2:4">
      <c r="B753" s="208"/>
      <c r="C753" s="208"/>
      <c r="D753" s="208"/>
    </row>
    <row r="754" customFormat="true" customHeight="true" spans="2:4">
      <c r="B754" s="208"/>
      <c r="C754" s="208"/>
      <c r="D754" s="208"/>
    </row>
    <row r="755" customFormat="true" customHeight="true" spans="2:4">
      <c r="B755" s="208"/>
      <c r="C755" s="208"/>
      <c r="D755" s="208"/>
    </row>
    <row r="756" customFormat="true" customHeight="true" spans="2:4">
      <c r="B756" s="208"/>
      <c r="C756" s="208"/>
      <c r="D756" s="208"/>
    </row>
    <row r="757" customFormat="true" customHeight="true" spans="2:4">
      <c r="B757" s="208"/>
      <c r="C757" s="208"/>
      <c r="D757" s="208"/>
    </row>
    <row r="758" customFormat="true" customHeight="true" spans="2:4">
      <c r="B758" s="208"/>
      <c r="C758" s="208"/>
      <c r="D758" s="208"/>
    </row>
    <row r="759" customFormat="true" customHeight="true" spans="2:4">
      <c r="B759" s="208"/>
      <c r="C759" s="208"/>
      <c r="D759" s="208"/>
    </row>
    <row r="760" customFormat="true" customHeight="true" spans="2:4">
      <c r="B760" s="208"/>
      <c r="C760" s="208"/>
      <c r="D760" s="208"/>
    </row>
    <row r="761" customFormat="true" customHeight="true" spans="2:4">
      <c r="B761" s="208"/>
      <c r="C761" s="208"/>
      <c r="D761" s="208"/>
    </row>
    <row r="762" customFormat="true" customHeight="true" spans="2:4">
      <c r="B762" s="208"/>
      <c r="C762" s="208"/>
      <c r="D762" s="208"/>
    </row>
    <row r="763" customFormat="true" customHeight="true" spans="2:4">
      <c r="B763" s="208"/>
      <c r="C763" s="208"/>
      <c r="D763" s="208"/>
    </row>
    <row r="764" customFormat="true" customHeight="true" spans="2:4">
      <c r="B764" s="208"/>
      <c r="C764" s="208"/>
      <c r="D764" s="208"/>
    </row>
    <row r="765" customFormat="true" customHeight="true" spans="2:4">
      <c r="B765" s="208"/>
      <c r="C765" s="208"/>
      <c r="D765" s="208"/>
    </row>
    <row r="766" customFormat="true" customHeight="true" spans="2:4">
      <c r="B766" s="208"/>
      <c r="C766" s="208"/>
      <c r="D766" s="208"/>
    </row>
    <row r="767" customFormat="true" customHeight="true" spans="2:4">
      <c r="B767" s="208"/>
      <c r="C767" s="208"/>
      <c r="D767" s="208"/>
    </row>
    <row r="768" customFormat="true" customHeight="true" spans="2:4">
      <c r="B768" s="208"/>
      <c r="C768" s="208"/>
      <c r="D768" s="208"/>
    </row>
    <row r="769" customFormat="true" customHeight="true" spans="2:4">
      <c r="B769" s="208"/>
      <c r="C769" s="208"/>
      <c r="D769" s="208"/>
    </row>
    <row r="770" customFormat="true" customHeight="true" spans="2:4">
      <c r="B770" s="208"/>
      <c r="C770" s="208"/>
      <c r="D770" s="208"/>
    </row>
    <row r="771" customFormat="true" customHeight="true" spans="2:4">
      <c r="B771" s="208"/>
      <c r="C771" s="208"/>
      <c r="D771" s="208"/>
    </row>
    <row r="772" customFormat="true" customHeight="true" spans="2:4">
      <c r="B772" s="208"/>
      <c r="C772" s="208"/>
      <c r="D772" s="208"/>
    </row>
    <row r="773" customFormat="true" customHeight="true" spans="2:4">
      <c r="B773" s="208"/>
      <c r="C773" s="208"/>
      <c r="D773" s="208"/>
    </row>
    <row r="774" customFormat="true" customHeight="true" spans="2:4">
      <c r="B774" s="208"/>
      <c r="C774" s="208"/>
      <c r="D774" s="208"/>
    </row>
    <row r="775" customFormat="true" customHeight="true" spans="2:4">
      <c r="B775" s="208"/>
      <c r="C775" s="208"/>
      <c r="D775" s="208"/>
    </row>
    <row r="776" customFormat="true" customHeight="true" spans="2:4">
      <c r="B776" s="208"/>
      <c r="C776" s="208"/>
      <c r="D776" s="208"/>
    </row>
    <row r="777" customFormat="true" customHeight="true" spans="2:4">
      <c r="B777" s="208"/>
      <c r="C777" s="208"/>
      <c r="D777" s="208"/>
    </row>
    <row r="778" customFormat="true" customHeight="true" spans="2:4">
      <c r="B778" s="208"/>
      <c r="C778" s="208"/>
      <c r="D778" s="208"/>
    </row>
    <row r="779" customFormat="true" customHeight="true" spans="2:4">
      <c r="B779" s="208"/>
      <c r="C779" s="208"/>
      <c r="D779" s="208"/>
    </row>
    <row r="780" customFormat="true" customHeight="true" spans="2:4">
      <c r="B780" s="208"/>
      <c r="C780" s="208"/>
      <c r="D780" s="208"/>
    </row>
    <row r="781" customFormat="true" customHeight="true" spans="2:4">
      <c r="B781" s="208"/>
      <c r="C781" s="208"/>
      <c r="D781" s="208"/>
    </row>
    <row r="782" customFormat="true" customHeight="true" spans="2:4">
      <c r="B782" s="208"/>
      <c r="C782" s="208"/>
      <c r="D782" s="208"/>
    </row>
    <row r="783" customFormat="true" customHeight="true" spans="2:4">
      <c r="B783" s="208"/>
      <c r="C783" s="208"/>
      <c r="D783" s="208"/>
    </row>
    <row r="784" customFormat="true" customHeight="true" spans="2:4">
      <c r="B784" s="208"/>
      <c r="C784" s="208"/>
      <c r="D784" s="208"/>
    </row>
    <row r="785" customFormat="true" customHeight="true" spans="2:4">
      <c r="B785" s="208"/>
      <c r="C785" s="208"/>
      <c r="D785" s="208"/>
    </row>
    <row r="786" customFormat="true" customHeight="true" spans="2:4">
      <c r="B786" s="208"/>
      <c r="C786" s="208"/>
      <c r="D786" s="208"/>
    </row>
    <row r="787" customFormat="true" customHeight="true" spans="2:4">
      <c r="B787" s="208"/>
      <c r="C787" s="208"/>
      <c r="D787" s="208"/>
    </row>
    <row r="788" customFormat="true" customHeight="true" spans="2:4">
      <c r="B788" s="208"/>
      <c r="C788" s="208"/>
      <c r="D788" s="208"/>
    </row>
    <row r="789" customFormat="true" customHeight="true" spans="2:4">
      <c r="B789" s="208"/>
      <c r="C789" s="208"/>
      <c r="D789" s="208"/>
    </row>
    <row r="790" customFormat="true" customHeight="true" spans="2:4">
      <c r="B790" s="208"/>
      <c r="C790" s="208"/>
      <c r="D790" s="208"/>
    </row>
    <row r="791" customFormat="true" customHeight="true" spans="2:4">
      <c r="B791" s="208"/>
      <c r="C791" s="208"/>
      <c r="D791" s="208"/>
    </row>
    <row r="792" customFormat="true" customHeight="true" spans="2:4">
      <c r="B792" s="208"/>
      <c r="C792" s="208"/>
      <c r="D792" s="208"/>
    </row>
    <row r="793" customFormat="true" customHeight="true" spans="2:4">
      <c r="B793" s="208"/>
      <c r="C793" s="208"/>
      <c r="D793" s="208"/>
    </row>
    <row r="794" customFormat="true" customHeight="true" spans="2:4">
      <c r="B794" s="208"/>
      <c r="C794" s="208"/>
      <c r="D794" s="208"/>
    </row>
    <row r="795" customFormat="true" customHeight="true" spans="2:4">
      <c r="B795" s="208"/>
      <c r="C795" s="208"/>
      <c r="D795" s="208"/>
    </row>
    <row r="796" customFormat="true" customHeight="true" spans="2:4">
      <c r="B796" s="208"/>
      <c r="C796" s="208"/>
      <c r="D796" s="208"/>
    </row>
    <row r="797" customFormat="true" customHeight="true" spans="2:4">
      <c r="B797" s="208"/>
      <c r="C797" s="208"/>
      <c r="D797" s="208"/>
    </row>
    <row r="798" customFormat="true" customHeight="true" spans="2:4">
      <c r="B798" s="208"/>
      <c r="C798" s="208"/>
      <c r="D798" s="208"/>
    </row>
    <row r="799" customFormat="true" customHeight="true" spans="2:4">
      <c r="B799" s="208"/>
      <c r="C799" s="208"/>
      <c r="D799" s="208"/>
    </row>
    <row r="800" customFormat="true" customHeight="true" spans="2:4">
      <c r="B800" s="208"/>
      <c r="C800" s="208"/>
      <c r="D800" s="208"/>
    </row>
    <row r="801" customFormat="true" customHeight="true" spans="2:4">
      <c r="B801" s="208"/>
      <c r="C801" s="208"/>
      <c r="D801" s="208"/>
    </row>
    <row r="802" customFormat="true" customHeight="true" spans="2:4">
      <c r="B802" s="208"/>
      <c r="C802" s="208"/>
      <c r="D802" s="208"/>
    </row>
    <row r="803" customFormat="true" customHeight="true" spans="2:4">
      <c r="B803" s="208"/>
      <c r="C803" s="208"/>
      <c r="D803" s="208"/>
    </row>
    <row r="804" customFormat="true" customHeight="true" spans="2:4">
      <c r="B804" s="208"/>
      <c r="C804" s="208"/>
      <c r="D804" s="208"/>
    </row>
    <row r="805" customFormat="true" customHeight="true" spans="2:4">
      <c r="B805" s="208"/>
      <c r="C805" s="208"/>
      <c r="D805" s="208"/>
    </row>
    <row r="806" customFormat="true" customHeight="true" spans="2:4">
      <c r="B806" s="208"/>
      <c r="C806" s="208"/>
      <c r="D806" s="208"/>
    </row>
    <row r="807" customFormat="true" customHeight="true" spans="2:4">
      <c r="B807" s="208"/>
      <c r="C807" s="208"/>
      <c r="D807" s="208"/>
    </row>
    <row r="808" customFormat="true" customHeight="true" spans="2:4">
      <c r="B808" s="208"/>
      <c r="C808" s="208"/>
      <c r="D808" s="208"/>
    </row>
    <row r="809" customFormat="true" customHeight="true" spans="2:4">
      <c r="B809" s="208"/>
      <c r="C809" s="208"/>
      <c r="D809" s="208"/>
    </row>
    <row r="810" customFormat="true" customHeight="true" spans="2:4">
      <c r="B810" s="208"/>
      <c r="C810" s="208"/>
      <c r="D810" s="208"/>
    </row>
    <row r="811" customFormat="true" customHeight="true" spans="2:4">
      <c r="B811" s="208"/>
      <c r="C811" s="208"/>
      <c r="D811" s="208"/>
    </row>
    <row r="812" customFormat="true" customHeight="true" spans="2:4">
      <c r="B812" s="208"/>
      <c r="C812" s="208"/>
      <c r="D812" s="208"/>
    </row>
    <row r="813" customFormat="true" customHeight="true" spans="2:4">
      <c r="B813" s="208"/>
      <c r="C813" s="208"/>
      <c r="D813" s="208"/>
    </row>
    <row r="814" customFormat="true" customHeight="true" spans="2:4">
      <c r="B814" s="208"/>
      <c r="C814" s="208"/>
      <c r="D814" s="208"/>
    </row>
    <row r="815" customFormat="true" customHeight="true" spans="2:4">
      <c r="B815" s="208"/>
      <c r="C815" s="208"/>
      <c r="D815" s="208"/>
    </row>
    <row r="816" customFormat="true" customHeight="true" spans="2:4">
      <c r="B816" s="208"/>
      <c r="C816" s="208"/>
      <c r="D816" s="208"/>
    </row>
    <row r="817" customFormat="true" customHeight="true" spans="2:4">
      <c r="B817" s="208"/>
      <c r="C817" s="208"/>
      <c r="D817" s="208"/>
    </row>
    <row r="818" customFormat="true" customHeight="true" spans="2:4">
      <c r="B818" s="208"/>
      <c r="C818" s="208"/>
      <c r="D818" s="208"/>
    </row>
    <row r="819" customFormat="true" customHeight="true" spans="2:4">
      <c r="B819" s="208"/>
      <c r="C819" s="208"/>
      <c r="D819" s="208"/>
    </row>
    <row r="820" customFormat="true" customHeight="true" spans="2:4">
      <c r="B820" s="208"/>
      <c r="C820" s="208"/>
      <c r="D820" s="208"/>
    </row>
    <row r="821" customFormat="true" customHeight="true" spans="2:4">
      <c r="B821" s="208"/>
      <c r="C821" s="208"/>
      <c r="D821" s="208"/>
    </row>
    <row r="822" customFormat="true" customHeight="true" spans="2:4">
      <c r="B822" s="208"/>
      <c r="C822" s="208"/>
      <c r="D822" s="208"/>
    </row>
    <row r="823" customFormat="true" customHeight="true" spans="2:4">
      <c r="B823" s="208"/>
      <c r="C823" s="208"/>
      <c r="D823" s="208"/>
    </row>
    <row r="824" customFormat="true" customHeight="true" spans="2:4">
      <c r="B824" s="208"/>
      <c r="C824" s="208"/>
      <c r="D824" s="208"/>
    </row>
    <row r="825" customFormat="true" customHeight="true" spans="2:4">
      <c r="B825" s="208"/>
      <c r="C825" s="208"/>
      <c r="D825" s="208"/>
    </row>
    <row r="826" customFormat="true" customHeight="true" spans="2:4">
      <c r="B826" s="208"/>
      <c r="C826" s="208"/>
      <c r="D826" s="208"/>
    </row>
    <row r="827" customFormat="true" customHeight="true" spans="2:4">
      <c r="B827" s="208"/>
      <c r="C827" s="208"/>
      <c r="D827" s="208"/>
    </row>
    <row r="828" customFormat="true" customHeight="true" spans="2:4">
      <c r="B828" s="208"/>
      <c r="C828" s="208"/>
      <c r="D828" s="208"/>
    </row>
    <row r="829" customFormat="true" customHeight="true" spans="2:4">
      <c r="B829" s="208"/>
      <c r="C829" s="208"/>
      <c r="D829" s="208"/>
    </row>
    <row r="830" customFormat="true" customHeight="true" spans="2:4">
      <c r="B830" s="208"/>
      <c r="C830" s="208"/>
      <c r="D830" s="208"/>
    </row>
    <row r="831" customFormat="true" customHeight="true" spans="2:4">
      <c r="B831" s="208"/>
      <c r="C831" s="208"/>
      <c r="D831" s="208"/>
    </row>
    <row r="832" customFormat="true" customHeight="true" spans="2:4">
      <c r="B832" s="208"/>
      <c r="C832" s="208"/>
      <c r="D832" s="208"/>
    </row>
    <row r="833" customFormat="true" customHeight="true" spans="2:4">
      <c r="B833" s="208"/>
      <c r="C833" s="208"/>
      <c r="D833" s="208"/>
    </row>
    <row r="834" customFormat="true" customHeight="true" spans="2:4">
      <c r="B834" s="208"/>
      <c r="C834" s="208"/>
      <c r="D834" s="208"/>
    </row>
    <row r="835" customFormat="true" customHeight="true" spans="2:4">
      <c r="B835" s="208"/>
      <c r="C835" s="208"/>
      <c r="D835" s="208"/>
    </row>
    <row r="836" customFormat="true" customHeight="true" spans="2:4">
      <c r="B836" s="208"/>
      <c r="C836" s="208"/>
      <c r="D836" s="208"/>
    </row>
    <row r="837" customFormat="true" customHeight="true" spans="2:4">
      <c r="B837" s="208"/>
      <c r="C837" s="208"/>
      <c r="D837" s="208"/>
    </row>
    <row r="838" customFormat="true" customHeight="true" spans="2:4">
      <c r="B838" s="208"/>
      <c r="C838" s="208"/>
      <c r="D838" s="208"/>
    </row>
    <row r="839" customFormat="true" customHeight="true" spans="2:4">
      <c r="B839" s="208"/>
      <c r="C839" s="208"/>
      <c r="D839" s="208"/>
    </row>
    <row r="840" customFormat="true" customHeight="true" spans="2:4">
      <c r="B840" s="208"/>
      <c r="C840" s="208"/>
      <c r="D840" s="208"/>
    </row>
    <row r="841" customFormat="true" customHeight="true" spans="2:4">
      <c r="B841" s="208"/>
      <c r="C841" s="208"/>
      <c r="D841" s="208"/>
    </row>
    <row r="842" customFormat="true" customHeight="true" spans="2:4">
      <c r="B842" s="208"/>
      <c r="C842" s="208"/>
      <c r="D842" s="208"/>
    </row>
    <row r="843" customFormat="true" customHeight="true" spans="2:4">
      <c r="B843" s="208"/>
      <c r="C843" s="208"/>
      <c r="D843" s="208"/>
    </row>
    <row r="844" customFormat="true" customHeight="true" spans="2:4">
      <c r="B844" s="208"/>
      <c r="C844" s="208"/>
      <c r="D844" s="208"/>
    </row>
    <row r="845" customFormat="true" customHeight="true" spans="2:4">
      <c r="B845" s="208"/>
      <c r="C845" s="208"/>
      <c r="D845" s="208"/>
    </row>
    <row r="846" customFormat="true" customHeight="true" spans="2:4">
      <c r="B846" s="208"/>
      <c r="C846" s="208"/>
      <c r="D846" s="208"/>
    </row>
    <row r="847" customFormat="true" customHeight="true" spans="2:4">
      <c r="B847" s="208"/>
      <c r="C847" s="208"/>
      <c r="D847" s="208"/>
    </row>
    <row r="848" customFormat="true" customHeight="true" spans="2:4">
      <c r="B848" s="208"/>
      <c r="C848" s="208"/>
      <c r="D848" s="208"/>
    </row>
    <row r="849" customFormat="true" customHeight="true" spans="2:4">
      <c r="B849" s="208"/>
      <c r="C849" s="208"/>
      <c r="D849" s="208"/>
    </row>
    <row r="850" customFormat="true" customHeight="true" spans="2:4">
      <c r="B850" s="208"/>
      <c r="C850" s="208"/>
      <c r="D850" s="208"/>
    </row>
    <row r="851" customFormat="true" customHeight="true" spans="2:4">
      <c r="B851" s="208"/>
      <c r="C851" s="208"/>
      <c r="D851" s="208"/>
    </row>
    <row r="852" customFormat="true" customHeight="true" spans="2:4">
      <c r="B852" s="208"/>
      <c r="C852" s="208"/>
      <c r="D852" s="208"/>
    </row>
    <row r="853" customFormat="true" customHeight="true" spans="2:4">
      <c r="B853" s="208"/>
      <c r="C853" s="208"/>
      <c r="D853" s="208"/>
    </row>
    <row r="854" customFormat="true" customHeight="true" spans="2:4">
      <c r="B854" s="208"/>
      <c r="C854" s="208"/>
      <c r="D854" s="208"/>
    </row>
    <row r="855" customFormat="true" customHeight="true" spans="2:4">
      <c r="B855" s="208"/>
      <c r="C855" s="208"/>
      <c r="D855" s="208"/>
    </row>
    <row r="856" customFormat="true" customHeight="true" spans="2:4">
      <c r="B856" s="208"/>
      <c r="C856" s="208"/>
      <c r="D856" s="208"/>
    </row>
    <row r="857" customFormat="true" customHeight="true" spans="2:4">
      <c r="B857" s="208"/>
      <c r="C857" s="208"/>
      <c r="D857" s="208"/>
    </row>
    <row r="858" customFormat="true" customHeight="true" spans="2:4">
      <c r="B858" s="208"/>
      <c r="C858" s="208"/>
      <c r="D858" s="208"/>
    </row>
    <row r="859" customFormat="true" customHeight="true" spans="2:4">
      <c r="B859" s="208"/>
      <c r="C859" s="208"/>
      <c r="D859" s="208"/>
    </row>
    <row r="860" customFormat="true" customHeight="true" spans="2:4">
      <c r="B860" s="208"/>
      <c r="C860" s="208"/>
      <c r="D860" s="208"/>
    </row>
    <row r="861" customFormat="true" customHeight="true" spans="2:4">
      <c r="B861" s="208"/>
      <c r="C861" s="208"/>
      <c r="D861" s="208"/>
    </row>
    <row r="862" customFormat="true" customHeight="true" spans="2:4">
      <c r="B862" s="208"/>
      <c r="C862" s="208"/>
      <c r="D862" s="208"/>
    </row>
    <row r="863" customFormat="true" customHeight="true" spans="2:4">
      <c r="B863" s="208"/>
      <c r="C863" s="208"/>
      <c r="D863" s="208"/>
    </row>
    <row r="864" customFormat="true" customHeight="true" spans="2:4">
      <c r="B864" s="208"/>
      <c r="C864" s="208"/>
      <c r="D864" s="208"/>
    </row>
    <row r="865" customFormat="true" customHeight="true" spans="2:4">
      <c r="B865" s="208"/>
      <c r="C865" s="208"/>
      <c r="D865" s="208"/>
    </row>
    <row r="866" customFormat="true" customHeight="true" spans="2:4">
      <c r="B866" s="208"/>
      <c r="C866" s="208"/>
      <c r="D866" s="208"/>
    </row>
    <row r="867" customFormat="true" customHeight="true" spans="2:4">
      <c r="B867" s="208"/>
      <c r="C867" s="208"/>
      <c r="D867" s="208"/>
    </row>
    <row r="868" customFormat="true" customHeight="true" spans="2:4">
      <c r="B868" s="208"/>
      <c r="C868" s="208"/>
      <c r="D868" s="208"/>
    </row>
    <row r="869" customFormat="true" customHeight="true" spans="2:4">
      <c r="B869" s="208"/>
      <c r="C869" s="208"/>
      <c r="D869" s="208"/>
    </row>
    <row r="870" customFormat="true" customHeight="true" spans="2:4">
      <c r="B870" s="208"/>
      <c r="C870" s="208"/>
      <c r="D870" s="208"/>
    </row>
    <row r="871" customFormat="true" customHeight="true" spans="2:4">
      <c r="B871" s="208"/>
      <c r="C871" s="208"/>
      <c r="D871" s="208"/>
    </row>
    <row r="872" customFormat="true" customHeight="true" spans="2:4">
      <c r="B872" s="208"/>
      <c r="C872" s="208"/>
      <c r="D872" s="208"/>
    </row>
    <row r="873" customFormat="true" customHeight="true" spans="2:4">
      <c r="B873" s="208"/>
      <c r="C873" s="208"/>
      <c r="D873" s="208"/>
    </row>
    <row r="874" customFormat="true" customHeight="true" spans="2:4">
      <c r="B874" s="208"/>
      <c r="C874" s="208"/>
      <c r="D874" s="208"/>
    </row>
    <row r="875" customFormat="true" customHeight="true" spans="2:4">
      <c r="B875" s="208"/>
      <c r="C875" s="208"/>
      <c r="D875" s="208"/>
    </row>
    <row r="876" customFormat="true" customHeight="true" spans="2:4">
      <c r="B876" s="208"/>
      <c r="C876" s="208"/>
      <c r="D876" s="208"/>
    </row>
    <row r="877" customFormat="true" customHeight="true" spans="2:4">
      <c r="B877" s="208"/>
      <c r="C877" s="208"/>
      <c r="D877" s="208"/>
    </row>
    <row r="878" customFormat="true" customHeight="true" spans="2:4">
      <c r="B878" s="208"/>
      <c r="C878" s="208"/>
      <c r="D878" s="208"/>
    </row>
    <row r="879" customFormat="true" customHeight="true" spans="2:4">
      <c r="B879" s="208"/>
      <c r="C879" s="208"/>
      <c r="D879" s="208"/>
    </row>
    <row r="880" customFormat="true" customHeight="true" spans="2:4">
      <c r="B880" s="208"/>
      <c r="C880" s="208"/>
      <c r="D880" s="208"/>
    </row>
    <row r="881" customFormat="true" customHeight="true" spans="2:4">
      <c r="B881" s="208"/>
      <c r="C881" s="208"/>
      <c r="D881" s="208"/>
    </row>
    <row r="882" customFormat="true" customHeight="true" spans="2:4">
      <c r="B882" s="208"/>
      <c r="C882" s="208"/>
      <c r="D882" s="208"/>
    </row>
    <row r="883" customFormat="true" customHeight="true" spans="2:4">
      <c r="B883" s="208"/>
      <c r="C883" s="208"/>
      <c r="D883" s="208"/>
    </row>
    <row r="884" customFormat="true" customHeight="true" spans="2:4">
      <c r="B884" s="208"/>
      <c r="C884" s="208"/>
      <c r="D884" s="208"/>
    </row>
    <row r="885" customFormat="true" customHeight="true" spans="2:4">
      <c r="B885" s="208"/>
      <c r="C885" s="208"/>
      <c r="D885" s="208"/>
    </row>
    <row r="886" customFormat="true" customHeight="true" spans="2:4">
      <c r="B886" s="208"/>
      <c r="C886" s="208"/>
      <c r="D886" s="208"/>
    </row>
    <row r="887" customFormat="true" customHeight="true" spans="2:4">
      <c r="B887" s="208"/>
      <c r="C887" s="208"/>
      <c r="D887" s="208"/>
    </row>
    <row r="888" customFormat="true" customHeight="true" spans="2:4">
      <c r="B888" s="208"/>
      <c r="C888" s="208"/>
      <c r="D888" s="208"/>
    </row>
    <row r="889" customFormat="true" customHeight="true" spans="2:4">
      <c r="B889" s="208"/>
      <c r="C889" s="208"/>
      <c r="D889" s="208"/>
    </row>
    <row r="890" customFormat="true" customHeight="true" spans="2:4">
      <c r="B890" s="208"/>
      <c r="C890" s="208"/>
      <c r="D890" s="208"/>
    </row>
    <row r="891" customFormat="true" customHeight="true" spans="2:4">
      <c r="B891" s="208"/>
      <c r="C891" s="208"/>
      <c r="D891" s="208"/>
    </row>
    <row r="892" customFormat="true" customHeight="true" spans="2:4">
      <c r="B892" s="208"/>
      <c r="C892" s="208"/>
      <c r="D892" s="208"/>
    </row>
    <row r="893" customFormat="true" customHeight="true" spans="2:4">
      <c r="B893" s="208"/>
      <c r="C893" s="208"/>
      <c r="D893" s="208"/>
    </row>
    <row r="894" customFormat="true" customHeight="true" spans="2:4">
      <c r="B894" s="208"/>
      <c r="C894" s="208"/>
      <c r="D894" s="208"/>
    </row>
    <row r="895" customFormat="true" customHeight="true" spans="2:4">
      <c r="B895" s="208"/>
      <c r="C895" s="208"/>
      <c r="D895" s="208"/>
    </row>
    <row r="896" customFormat="true" customHeight="true" spans="2:4">
      <c r="B896" s="208"/>
      <c r="C896" s="208"/>
      <c r="D896" s="208"/>
    </row>
    <row r="897" customFormat="true" customHeight="true" spans="2:4">
      <c r="B897" s="208"/>
      <c r="C897" s="208"/>
      <c r="D897" s="208"/>
    </row>
    <row r="898" customFormat="true" customHeight="true" spans="2:4">
      <c r="B898" s="208"/>
      <c r="C898" s="208"/>
      <c r="D898" s="208"/>
    </row>
    <row r="899" customFormat="true" customHeight="true" spans="2:4">
      <c r="B899" s="208"/>
      <c r="C899" s="208"/>
      <c r="D899" s="208"/>
    </row>
    <row r="900" customFormat="true" customHeight="true" spans="2:4">
      <c r="B900" s="208"/>
      <c r="C900" s="208"/>
      <c r="D900" s="208"/>
    </row>
    <row r="901" customFormat="true" customHeight="true" spans="2:4">
      <c r="B901" s="208"/>
      <c r="C901" s="208"/>
      <c r="D901" s="208"/>
    </row>
    <row r="902" customFormat="true" customHeight="true" spans="2:4">
      <c r="B902" s="208"/>
      <c r="C902" s="208"/>
      <c r="D902" s="208"/>
    </row>
    <row r="903" customFormat="true" customHeight="true" spans="2:4">
      <c r="B903" s="208"/>
      <c r="C903" s="208"/>
      <c r="D903" s="208"/>
    </row>
    <row r="904" customFormat="true" customHeight="true" spans="2:4">
      <c r="B904" s="208"/>
      <c r="C904" s="208"/>
      <c r="D904" s="208"/>
    </row>
    <row r="905" customFormat="true" customHeight="true" spans="2:4">
      <c r="B905" s="208"/>
      <c r="C905" s="208"/>
      <c r="D905" s="208"/>
    </row>
    <row r="906" customFormat="true" customHeight="true" spans="2:4">
      <c r="B906" s="208"/>
      <c r="C906" s="208"/>
      <c r="D906" s="208"/>
    </row>
    <row r="907" customFormat="true" customHeight="true" spans="2:4">
      <c r="B907" s="208"/>
      <c r="C907" s="208"/>
      <c r="D907" s="208"/>
    </row>
    <row r="908" customFormat="true" customHeight="true" spans="2:4">
      <c r="B908" s="208"/>
      <c r="C908" s="208"/>
      <c r="D908" s="208"/>
    </row>
    <row r="909" customFormat="true" customHeight="true" spans="2:4">
      <c r="B909" s="208"/>
      <c r="C909" s="208"/>
      <c r="D909" s="208"/>
    </row>
    <row r="910" customFormat="true" customHeight="true" spans="2:4">
      <c r="B910" s="208"/>
      <c r="C910" s="208"/>
      <c r="D910" s="208"/>
    </row>
    <row r="911" customFormat="true" customHeight="true" spans="2:4">
      <c r="B911" s="208"/>
      <c r="C911" s="208"/>
      <c r="D911" s="208"/>
    </row>
    <row r="912" customFormat="true" customHeight="true" spans="2:4">
      <c r="B912" s="208"/>
      <c r="C912" s="208"/>
      <c r="D912" s="208"/>
    </row>
    <row r="913" customFormat="true" customHeight="true" spans="2:4">
      <c r="B913" s="208"/>
      <c r="C913" s="208"/>
      <c r="D913" s="208"/>
    </row>
    <row r="914" customFormat="true" customHeight="true" spans="2:4">
      <c r="B914" s="208"/>
      <c r="C914" s="208"/>
      <c r="D914" s="208"/>
    </row>
    <row r="915" customFormat="true" customHeight="true" spans="2:4">
      <c r="B915" s="208"/>
      <c r="C915" s="208"/>
      <c r="D915" s="208"/>
    </row>
    <row r="916" customFormat="true" customHeight="true" spans="2:4">
      <c r="B916" s="208"/>
      <c r="C916" s="208"/>
      <c r="D916" s="208"/>
    </row>
    <row r="917" customFormat="true" customHeight="true" spans="2:4">
      <c r="B917" s="208"/>
      <c r="C917" s="208"/>
      <c r="D917" s="208"/>
    </row>
    <row r="918" customFormat="true" customHeight="true" spans="2:4">
      <c r="B918" s="208"/>
      <c r="C918" s="208"/>
      <c r="D918" s="208"/>
    </row>
    <row r="919" customFormat="true" customHeight="true" spans="2:4">
      <c r="B919" s="208"/>
      <c r="C919" s="208"/>
      <c r="D919" s="208"/>
    </row>
    <row r="920" customFormat="true" customHeight="true" spans="2:4">
      <c r="B920" s="208"/>
      <c r="C920" s="208"/>
      <c r="D920" s="208"/>
    </row>
    <row r="921" customFormat="true" customHeight="true" spans="2:4">
      <c r="B921" s="208"/>
      <c r="C921" s="208"/>
      <c r="D921" s="208"/>
    </row>
    <row r="922" customFormat="true" customHeight="true" spans="2:4">
      <c r="B922" s="208"/>
      <c r="C922" s="208"/>
      <c r="D922" s="208"/>
    </row>
    <row r="923" customFormat="true" customHeight="true" spans="2:4">
      <c r="B923" s="208"/>
      <c r="C923" s="208"/>
      <c r="D923" s="208"/>
    </row>
    <row r="924" customFormat="true" customHeight="true" spans="2:4">
      <c r="B924" s="208"/>
      <c r="C924" s="208"/>
      <c r="D924" s="208"/>
    </row>
    <row r="925" customFormat="true" customHeight="true" spans="2:4">
      <c r="B925" s="208"/>
      <c r="C925" s="208"/>
      <c r="D925" s="208"/>
    </row>
    <row r="926" customFormat="true" customHeight="true" spans="2:4">
      <c r="B926" s="208"/>
      <c r="C926" s="208"/>
      <c r="D926" s="208"/>
    </row>
    <row r="927" customFormat="true" customHeight="true" spans="2:4">
      <c r="B927" s="208"/>
      <c r="C927" s="208"/>
      <c r="D927" s="208"/>
    </row>
    <row r="928" customFormat="true" customHeight="true" spans="2:4">
      <c r="B928" s="208"/>
      <c r="C928" s="208"/>
      <c r="D928" s="208"/>
    </row>
    <row r="929" customFormat="true" customHeight="true" spans="2:4">
      <c r="B929" s="208"/>
      <c r="C929" s="208"/>
      <c r="D929" s="208"/>
    </row>
    <row r="930" customFormat="true" customHeight="true" spans="2:4">
      <c r="B930" s="208"/>
      <c r="C930" s="208"/>
      <c r="D930" s="208"/>
    </row>
    <row r="931" customFormat="true" customHeight="true" spans="2:4">
      <c r="B931" s="208"/>
      <c r="C931" s="208"/>
      <c r="D931" s="208"/>
    </row>
    <row r="932" customFormat="true" customHeight="true" spans="2:4">
      <c r="B932" s="208"/>
      <c r="C932" s="208"/>
      <c r="D932" s="208"/>
    </row>
    <row r="933" customFormat="true" customHeight="true" spans="2:4">
      <c r="B933" s="208"/>
      <c r="C933" s="208"/>
      <c r="D933" s="208"/>
    </row>
    <row r="934" customFormat="true" customHeight="true" spans="2:4">
      <c r="B934" s="208"/>
      <c r="C934" s="208"/>
      <c r="D934" s="208"/>
    </row>
    <row r="935" customFormat="true" customHeight="true" spans="2:4">
      <c r="B935" s="208"/>
      <c r="C935" s="208"/>
      <c r="D935" s="208"/>
    </row>
    <row r="936" customFormat="true" customHeight="true" spans="2:4">
      <c r="B936" s="208"/>
      <c r="C936" s="208"/>
      <c r="D936" s="208"/>
    </row>
    <row r="937" customFormat="true" customHeight="true" spans="2:4">
      <c r="B937" s="208"/>
      <c r="C937" s="208"/>
      <c r="D937" s="208"/>
    </row>
    <row r="938" customFormat="true" customHeight="true" spans="2:4">
      <c r="B938" s="208"/>
      <c r="C938" s="208"/>
      <c r="D938" s="208"/>
    </row>
    <row r="939" customFormat="true" customHeight="true" spans="2:4">
      <c r="B939" s="208"/>
      <c r="C939" s="208"/>
      <c r="D939" s="208"/>
    </row>
    <row r="940" customFormat="true" customHeight="true" spans="2:4">
      <c r="B940" s="208"/>
      <c r="C940" s="208"/>
      <c r="D940" s="208"/>
    </row>
    <row r="941" customFormat="true" customHeight="true" spans="2:4">
      <c r="B941" s="208"/>
      <c r="C941" s="208"/>
      <c r="D941" s="208"/>
    </row>
    <row r="942" customFormat="true" customHeight="true" spans="2:4">
      <c r="B942" s="208"/>
      <c r="C942" s="208"/>
      <c r="D942" s="208"/>
    </row>
    <row r="943" customFormat="true" customHeight="true" spans="2:4">
      <c r="B943" s="208"/>
      <c r="C943" s="208"/>
      <c r="D943" s="208"/>
    </row>
    <row r="944" customFormat="true" customHeight="true" spans="2:4">
      <c r="B944" s="208"/>
      <c r="C944" s="208"/>
      <c r="D944" s="208"/>
    </row>
    <row r="945" customFormat="true" customHeight="true" spans="2:4">
      <c r="B945" s="208"/>
      <c r="C945" s="208"/>
      <c r="D945" s="208"/>
    </row>
    <row r="946" customFormat="true" customHeight="true" spans="2:4">
      <c r="B946" s="208"/>
      <c r="C946" s="208"/>
      <c r="D946" s="208"/>
    </row>
    <row r="947" customFormat="true" customHeight="true" spans="2:4">
      <c r="B947" s="208"/>
      <c r="C947" s="208"/>
      <c r="D947" s="208"/>
    </row>
    <row r="948" customFormat="true" customHeight="true" spans="2:4">
      <c r="B948" s="208"/>
      <c r="C948" s="208"/>
      <c r="D948" s="208"/>
    </row>
    <row r="949" customFormat="true" customHeight="true" spans="2:4">
      <c r="B949" s="208"/>
      <c r="C949" s="208"/>
      <c r="D949" s="208"/>
    </row>
    <row r="950" customFormat="true" customHeight="true" spans="2:4">
      <c r="B950" s="208"/>
      <c r="C950" s="208"/>
      <c r="D950" s="208"/>
    </row>
    <row r="951" customFormat="true" customHeight="true" spans="2:4">
      <c r="B951" s="208"/>
      <c r="C951" s="208"/>
      <c r="D951" s="208"/>
    </row>
    <row r="952" customFormat="true" customHeight="true" spans="2:4">
      <c r="B952" s="208"/>
      <c r="C952" s="208"/>
      <c r="D952" s="208"/>
    </row>
    <row r="953" customFormat="true" customHeight="true" spans="2:4">
      <c r="B953" s="208"/>
      <c r="C953" s="208"/>
      <c r="D953" s="208"/>
    </row>
    <row r="954" customFormat="true" customHeight="true" spans="2:4">
      <c r="B954" s="208"/>
      <c r="C954" s="208"/>
      <c r="D954" s="208"/>
    </row>
    <row r="955" customFormat="true" customHeight="true" spans="2:4">
      <c r="B955" s="208"/>
      <c r="C955" s="208"/>
      <c r="D955" s="208"/>
    </row>
    <row r="956" customFormat="true" customHeight="true" spans="2:4">
      <c r="B956" s="208"/>
      <c r="C956" s="208"/>
      <c r="D956" s="208"/>
    </row>
    <row r="957" customFormat="true" customHeight="true" spans="2:4">
      <c r="B957" s="208"/>
      <c r="C957" s="208"/>
      <c r="D957" s="208"/>
    </row>
    <row r="958" customFormat="true" customHeight="true" spans="2:4">
      <c r="B958" s="208"/>
      <c r="C958" s="208"/>
      <c r="D958" s="208"/>
    </row>
    <row r="959" customFormat="true" customHeight="true" spans="2:4">
      <c r="B959" s="208"/>
      <c r="C959" s="208"/>
      <c r="D959" s="208"/>
    </row>
    <row r="960" customFormat="true" customHeight="true" spans="2:4">
      <c r="B960" s="208"/>
      <c r="C960" s="208"/>
      <c r="D960" s="208"/>
    </row>
    <row r="961" customFormat="true" customHeight="true" spans="2:4">
      <c r="B961" s="208"/>
      <c r="C961" s="208"/>
      <c r="D961" s="208"/>
    </row>
    <row r="962" customFormat="true" customHeight="true" spans="2:4">
      <c r="B962" s="208"/>
      <c r="C962" s="208"/>
      <c r="D962" s="208"/>
    </row>
    <row r="963" customFormat="true" customHeight="true" spans="2:4">
      <c r="B963" s="208"/>
      <c r="C963" s="208"/>
      <c r="D963" s="208"/>
    </row>
    <row r="964" customFormat="true" customHeight="true" spans="2:4">
      <c r="B964" s="208"/>
      <c r="C964" s="208"/>
      <c r="D964" s="208"/>
    </row>
    <row r="965" customFormat="true" customHeight="true" spans="2:4">
      <c r="B965" s="208"/>
      <c r="C965" s="208"/>
      <c r="D965" s="208"/>
    </row>
    <row r="966" customFormat="true" customHeight="true" spans="2:4">
      <c r="B966" s="208"/>
      <c r="C966" s="208"/>
      <c r="D966" s="208"/>
    </row>
    <row r="967" customFormat="true" customHeight="true" spans="2:4">
      <c r="B967" s="208"/>
      <c r="C967" s="208"/>
      <c r="D967" s="208"/>
    </row>
    <row r="968" customFormat="true" customHeight="true" spans="2:4">
      <c r="B968" s="208"/>
      <c r="C968" s="208"/>
      <c r="D968" s="208"/>
    </row>
    <row r="969" customFormat="true" customHeight="true" spans="2:4">
      <c r="B969" s="208"/>
      <c r="C969" s="208"/>
      <c r="D969" s="208"/>
    </row>
    <row r="970" customFormat="true" customHeight="true" spans="2:4">
      <c r="B970" s="208"/>
      <c r="C970" s="208"/>
      <c r="D970" s="208"/>
    </row>
    <row r="971" customFormat="true" customHeight="true" spans="2:4">
      <c r="B971" s="208"/>
      <c r="C971" s="208"/>
      <c r="D971" s="208"/>
    </row>
    <row r="972" customFormat="true" customHeight="true" spans="2:4">
      <c r="B972" s="208"/>
      <c r="C972" s="208"/>
      <c r="D972" s="208"/>
    </row>
    <row r="973" customFormat="true" customHeight="true" spans="2:4">
      <c r="B973" s="208"/>
      <c r="C973" s="208"/>
      <c r="D973" s="208"/>
    </row>
    <row r="974" customFormat="true" customHeight="true" spans="2:4">
      <c r="B974" s="208"/>
      <c r="C974" s="208"/>
      <c r="D974" s="208"/>
    </row>
    <row r="975" customFormat="true" customHeight="true" spans="2:4">
      <c r="B975" s="208"/>
      <c r="C975" s="208"/>
      <c r="D975" s="208"/>
    </row>
    <row r="976" customFormat="true" customHeight="true" spans="2:4">
      <c r="B976" s="208"/>
      <c r="C976" s="208"/>
      <c r="D976" s="208"/>
    </row>
    <row r="977" customFormat="true" customHeight="true" spans="2:4">
      <c r="B977" s="208"/>
      <c r="C977" s="208"/>
      <c r="D977" s="208"/>
    </row>
    <row r="978" customFormat="true" customHeight="true" spans="2:4">
      <c r="B978" s="208"/>
      <c r="C978" s="208"/>
      <c r="D978" s="208"/>
    </row>
    <row r="979" customFormat="true" customHeight="true" spans="2:4">
      <c r="B979" s="208"/>
      <c r="C979" s="208"/>
      <c r="D979" s="208"/>
    </row>
    <row r="980" customFormat="true" customHeight="true" spans="2:4">
      <c r="B980" s="208"/>
      <c r="C980" s="208"/>
      <c r="D980" s="208"/>
    </row>
    <row r="981" customFormat="true" customHeight="true" spans="2:4">
      <c r="B981" s="208"/>
      <c r="C981" s="208"/>
      <c r="D981" s="208"/>
    </row>
    <row r="982" customFormat="true" customHeight="true" spans="2:4">
      <c r="B982" s="208"/>
      <c r="C982" s="208"/>
      <c r="D982" s="208"/>
    </row>
    <row r="983" customFormat="true" customHeight="true" spans="2:4">
      <c r="B983" s="208"/>
      <c r="C983" s="208"/>
      <c r="D983" s="208"/>
    </row>
    <row r="984" customFormat="true" customHeight="true" spans="2:4">
      <c r="B984" s="208"/>
      <c r="C984" s="208"/>
      <c r="D984" s="208"/>
    </row>
    <row r="985" customFormat="true" customHeight="true" spans="2:4">
      <c r="B985" s="208"/>
      <c r="C985" s="208"/>
      <c r="D985" s="208"/>
    </row>
    <row r="986" customFormat="true" customHeight="true" spans="2:4">
      <c r="B986" s="208"/>
      <c r="C986" s="208"/>
      <c r="D986" s="208"/>
    </row>
    <row r="987" customFormat="true" customHeight="true" spans="2:4">
      <c r="B987" s="208"/>
      <c r="C987" s="208"/>
      <c r="D987" s="208"/>
    </row>
    <row r="988" customFormat="true" customHeight="true" spans="2:4">
      <c r="B988" s="208"/>
      <c r="C988" s="208"/>
      <c r="D988" s="208"/>
    </row>
    <row r="989" customFormat="true" customHeight="true" spans="2:4">
      <c r="B989" s="208"/>
      <c r="C989" s="208"/>
      <c r="D989" s="208"/>
    </row>
    <row r="990" customFormat="true" customHeight="true" spans="2:4">
      <c r="B990" s="208"/>
      <c r="C990" s="208"/>
      <c r="D990" s="208"/>
    </row>
    <row r="991" customFormat="true" customHeight="true" spans="2:4">
      <c r="B991" s="208"/>
      <c r="C991" s="208"/>
      <c r="D991" s="208"/>
    </row>
    <row r="992" customFormat="true" customHeight="true" spans="2:4">
      <c r="B992" s="208"/>
      <c r="C992" s="208"/>
      <c r="D992" s="208"/>
    </row>
    <row r="993" customFormat="true" customHeight="true" spans="2:4">
      <c r="B993" s="208"/>
      <c r="C993" s="208"/>
      <c r="D993" s="208"/>
    </row>
    <row r="994" customFormat="true" customHeight="true" spans="2:4">
      <c r="B994" s="208"/>
      <c r="C994" s="208"/>
      <c r="D994" s="208"/>
    </row>
    <row r="995" customFormat="true" customHeight="true" spans="2:4">
      <c r="B995" s="208"/>
      <c r="C995" s="208"/>
      <c r="D995" s="208"/>
    </row>
    <row r="996" customFormat="true" customHeight="true" spans="2:4">
      <c r="B996" s="208"/>
      <c r="C996" s="208"/>
      <c r="D996" s="208"/>
    </row>
    <row r="997" customFormat="true" customHeight="true" spans="2:4">
      <c r="B997" s="208"/>
      <c r="C997" s="208"/>
      <c r="D997" s="208"/>
    </row>
    <row r="998" customFormat="true" customHeight="true" spans="2:4">
      <c r="B998" s="208"/>
      <c r="C998" s="208"/>
      <c r="D998" s="208"/>
    </row>
    <row r="999" customFormat="true" customHeight="true" spans="2:4">
      <c r="B999" s="208"/>
      <c r="C999" s="208"/>
      <c r="D999" s="208"/>
    </row>
    <row r="1000" customFormat="true" customHeight="true" spans="2:4">
      <c r="B1000" s="208"/>
      <c r="C1000" s="208"/>
      <c r="D1000" s="208"/>
    </row>
    <row r="1001" customFormat="true" customHeight="true" spans="2:4">
      <c r="B1001" s="208"/>
      <c r="C1001" s="208"/>
      <c r="D1001" s="208"/>
    </row>
    <row r="1002" customFormat="true" customHeight="true" spans="2:4">
      <c r="B1002" s="208"/>
      <c r="C1002" s="208"/>
      <c r="D1002" s="208"/>
    </row>
    <row r="1003" customFormat="true" customHeight="true" spans="2:4">
      <c r="B1003" s="208"/>
      <c r="C1003" s="208"/>
      <c r="D1003" s="208"/>
    </row>
    <row r="1004" customFormat="true" customHeight="true" spans="2:4">
      <c r="B1004" s="208"/>
      <c r="C1004" s="208"/>
      <c r="D1004" s="208"/>
    </row>
    <row r="1005" customFormat="true" customHeight="true" spans="2:4">
      <c r="B1005" s="208"/>
      <c r="C1005" s="208"/>
      <c r="D1005" s="208"/>
    </row>
    <row r="1006" customFormat="true" customHeight="true" spans="2:4">
      <c r="B1006" s="208"/>
      <c r="C1006" s="208"/>
      <c r="D1006" s="208"/>
    </row>
    <row r="1007" customFormat="true" customHeight="true" spans="2:4">
      <c r="B1007" s="208"/>
      <c r="C1007" s="208"/>
      <c r="D1007" s="208"/>
    </row>
    <row r="1008" customFormat="true" customHeight="true" spans="2:4">
      <c r="B1008" s="208"/>
      <c r="C1008" s="208"/>
      <c r="D1008" s="208"/>
    </row>
    <row r="1009" customFormat="true" customHeight="true" spans="2:4">
      <c r="B1009" s="208"/>
      <c r="C1009" s="208"/>
      <c r="D1009" s="208"/>
    </row>
    <row r="1010" customFormat="true" customHeight="true" spans="2:4">
      <c r="B1010" s="208"/>
      <c r="C1010" s="208"/>
      <c r="D1010" s="208"/>
    </row>
    <row r="1011" customFormat="true" customHeight="true" spans="2:4">
      <c r="B1011" s="208"/>
      <c r="C1011" s="208"/>
      <c r="D1011" s="208"/>
    </row>
    <row r="1012" customFormat="true" customHeight="true" spans="2:4">
      <c r="B1012" s="208"/>
      <c r="C1012" s="208"/>
      <c r="D1012" s="208"/>
    </row>
    <row r="1013" customFormat="true" customHeight="true" spans="2:4">
      <c r="B1013" s="208"/>
      <c r="C1013" s="208"/>
      <c r="D1013" s="208"/>
    </row>
    <row r="1014" customFormat="true" customHeight="true" spans="2:4">
      <c r="B1014" s="208"/>
      <c r="C1014" s="208"/>
      <c r="D1014" s="208"/>
    </row>
    <row r="1015" customFormat="true" customHeight="true" spans="2:4">
      <c r="B1015" s="208"/>
      <c r="C1015" s="208"/>
      <c r="D1015" s="208"/>
    </row>
    <row r="1016" customFormat="true" customHeight="true" spans="2:4">
      <c r="B1016" s="208"/>
      <c r="C1016" s="208"/>
      <c r="D1016" s="208"/>
    </row>
    <row r="1017" customFormat="true" customHeight="true" spans="2:4">
      <c r="B1017" s="208"/>
      <c r="C1017" s="208"/>
      <c r="D1017" s="208"/>
    </row>
    <row r="1018" customFormat="true" customHeight="true" spans="2:4">
      <c r="B1018" s="208"/>
      <c r="C1018" s="208"/>
      <c r="D1018" s="208"/>
    </row>
    <row r="1019" customFormat="true" customHeight="true" spans="2:4">
      <c r="B1019" s="208"/>
      <c r="C1019" s="208"/>
      <c r="D1019" s="208"/>
    </row>
    <row r="1020" customFormat="true" customHeight="true" spans="2:4">
      <c r="B1020" s="208"/>
      <c r="C1020" s="208"/>
      <c r="D1020" s="208"/>
    </row>
    <row r="1021" customFormat="true" customHeight="true" spans="2:4">
      <c r="B1021" s="208"/>
      <c r="C1021" s="208"/>
      <c r="D1021" s="208"/>
    </row>
    <row r="1022" customFormat="true" customHeight="true" spans="2:4">
      <c r="B1022" s="208"/>
      <c r="C1022" s="208"/>
      <c r="D1022" s="208"/>
    </row>
    <row r="1023" customFormat="true" customHeight="true" spans="2:4">
      <c r="B1023" s="208"/>
      <c r="C1023" s="208"/>
      <c r="D1023" s="208"/>
    </row>
    <row r="1024" customFormat="true" customHeight="true" spans="2:4">
      <c r="B1024" s="208"/>
      <c r="C1024" s="208"/>
      <c r="D1024" s="208"/>
    </row>
    <row r="1025" customFormat="true" customHeight="true" spans="2:4">
      <c r="B1025" s="208"/>
      <c r="C1025" s="208"/>
      <c r="D1025" s="208"/>
    </row>
    <row r="1026" customFormat="true" customHeight="true" spans="2:4">
      <c r="B1026" s="208"/>
      <c r="C1026" s="208"/>
      <c r="D1026" s="208"/>
    </row>
    <row r="1027" customFormat="true" customHeight="true" spans="2:4">
      <c r="B1027" s="208"/>
      <c r="C1027" s="208"/>
      <c r="D1027" s="208"/>
    </row>
    <row r="1028" customFormat="true" customHeight="true" spans="2:4">
      <c r="B1028" s="208"/>
      <c r="C1028" s="208"/>
      <c r="D1028" s="208"/>
    </row>
    <row r="1029" customFormat="true" customHeight="true" spans="2:4">
      <c r="B1029" s="208"/>
      <c r="C1029" s="208"/>
      <c r="D1029" s="208"/>
    </row>
    <row r="1030" customFormat="true" customHeight="true" spans="2:4">
      <c r="B1030" s="208"/>
      <c r="C1030" s="208"/>
      <c r="D1030" s="208"/>
    </row>
    <row r="1031" customFormat="true" customHeight="true" spans="2:4">
      <c r="B1031" s="208"/>
      <c r="C1031" s="208"/>
      <c r="D1031" s="208"/>
    </row>
    <row r="1032" customFormat="true" customHeight="true" spans="2:4">
      <c r="B1032" s="208"/>
      <c r="C1032" s="208"/>
      <c r="D1032" s="208"/>
    </row>
    <row r="1033" customFormat="true" customHeight="true" spans="2:4">
      <c r="B1033" s="208"/>
      <c r="C1033" s="208"/>
      <c r="D1033" s="208"/>
    </row>
    <row r="1034" customFormat="true" customHeight="true" spans="2:4">
      <c r="B1034" s="208"/>
      <c r="C1034" s="208"/>
      <c r="D1034" s="208"/>
    </row>
    <row r="1035" customFormat="true" customHeight="true" spans="2:4">
      <c r="B1035" s="208"/>
      <c r="C1035" s="208"/>
      <c r="D1035" s="208"/>
    </row>
    <row r="1036" customFormat="true" customHeight="true" spans="2:4">
      <c r="B1036" s="208"/>
      <c r="C1036" s="208"/>
      <c r="D1036" s="208"/>
    </row>
    <row r="1037" customFormat="true" customHeight="true" spans="2:4">
      <c r="B1037" s="208"/>
      <c r="C1037" s="208"/>
      <c r="D1037" s="208"/>
    </row>
    <row r="1038" customFormat="true" customHeight="true" spans="2:4">
      <c r="B1038" s="208"/>
      <c r="C1038" s="208"/>
      <c r="D1038" s="208"/>
    </row>
    <row r="1039" customFormat="true" customHeight="true" spans="2:4">
      <c r="B1039" s="208"/>
      <c r="C1039" s="208"/>
      <c r="D1039" s="208"/>
    </row>
    <row r="1040" customFormat="true" customHeight="true" spans="2:4">
      <c r="B1040" s="208"/>
      <c r="C1040" s="208"/>
      <c r="D1040" s="208"/>
    </row>
    <row r="1041" customFormat="true" customHeight="true" spans="2:4">
      <c r="B1041" s="208"/>
      <c r="C1041" s="208"/>
      <c r="D1041" s="208"/>
    </row>
    <row r="1042" customFormat="true" customHeight="true" spans="2:4">
      <c r="B1042" s="208"/>
      <c r="C1042" s="208"/>
      <c r="D1042" s="208"/>
    </row>
    <row r="1043" customFormat="true" customHeight="true" spans="2:4">
      <c r="B1043" s="208"/>
      <c r="C1043" s="208"/>
      <c r="D1043" s="208"/>
    </row>
    <row r="1044" customFormat="true" customHeight="true" spans="2:4">
      <c r="B1044" s="208"/>
      <c r="C1044" s="208"/>
      <c r="D1044" s="208"/>
    </row>
    <row r="1045" customFormat="true" customHeight="true" spans="2:4">
      <c r="B1045" s="208"/>
      <c r="C1045" s="208"/>
      <c r="D1045" s="208"/>
    </row>
    <row r="1046" customFormat="true" customHeight="true" spans="2:4">
      <c r="B1046" s="208"/>
      <c r="C1046" s="208"/>
      <c r="D1046" s="208"/>
    </row>
    <row r="1047" customFormat="true" customHeight="true" spans="2:4">
      <c r="B1047" s="208"/>
      <c r="C1047" s="208"/>
      <c r="D1047" s="208"/>
    </row>
    <row r="1048" customFormat="true" customHeight="true" spans="2:4">
      <c r="B1048" s="208"/>
      <c r="C1048" s="208"/>
      <c r="D1048" s="208"/>
    </row>
    <row r="1049" customFormat="true" customHeight="true" spans="2:4">
      <c r="B1049" s="208"/>
      <c r="C1049" s="208"/>
      <c r="D1049" s="208"/>
    </row>
    <row r="1050" customFormat="true" customHeight="true" spans="2:4">
      <c r="B1050" s="208"/>
      <c r="C1050" s="208"/>
      <c r="D1050" s="208"/>
    </row>
    <row r="1051" customFormat="true" customHeight="true" spans="2:4">
      <c r="B1051" s="208"/>
      <c r="C1051" s="208"/>
      <c r="D1051" s="208"/>
    </row>
    <row r="1052" customFormat="true" customHeight="true" spans="2:4">
      <c r="B1052" s="208"/>
      <c r="C1052" s="208"/>
      <c r="D1052" s="208"/>
    </row>
    <row r="1053" customFormat="true" customHeight="true" spans="2:4">
      <c r="B1053" s="208"/>
      <c r="C1053" s="208"/>
      <c r="D1053" s="208"/>
    </row>
    <row r="1054" customFormat="true" customHeight="true" spans="2:4">
      <c r="B1054" s="208"/>
      <c r="C1054" s="208"/>
      <c r="D1054" s="208"/>
    </row>
    <row r="1055" customFormat="true" customHeight="true" spans="2:4">
      <c r="B1055" s="208"/>
      <c r="C1055" s="208"/>
      <c r="D1055" s="208"/>
    </row>
    <row r="1056" customFormat="true" customHeight="true" spans="2:4">
      <c r="B1056" s="208"/>
      <c r="C1056" s="208"/>
      <c r="D1056" s="208"/>
    </row>
    <row r="1057" customFormat="true" customHeight="true" spans="2:4">
      <c r="B1057" s="208"/>
      <c r="C1057" s="208"/>
      <c r="D1057" s="208"/>
    </row>
    <row r="1058" customFormat="true" customHeight="true" spans="2:4">
      <c r="B1058" s="208"/>
      <c r="C1058" s="208"/>
      <c r="D1058" s="208"/>
    </row>
    <row r="1059" customFormat="true" customHeight="true" spans="2:4">
      <c r="B1059" s="208"/>
      <c r="C1059" s="208"/>
      <c r="D1059" s="208"/>
    </row>
    <row r="1060" customFormat="true" customHeight="true" spans="2:4">
      <c r="B1060" s="208"/>
      <c r="C1060" s="208"/>
      <c r="D1060" s="208"/>
    </row>
    <row r="1061" customFormat="true" customHeight="true" spans="2:4">
      <c r="B1061" s="208"/>
      <c r="C1061" s="208"/>
      <c r="D1061" s="208"/>
    </row>
    <row r="1062" customFormat="true" customHeight="true" spans="2:4">
      <c r="B1062" s="208"/>
      <c r="C1062" s="208"/>
      <c r="D1062" s="208"/>
    </row>
    <row r="1063" customFormat="true" customHeight="true" spans="2:4">
      <c r="B1063" s="208"/>
      <c r="C1063" s="208"/>
      <c r="D1063" s="208"/>
    </row>
    <row r="1064" customFormat="true" customHeight="true" spans="2:4">
      <c r="B1064" s="208"/>
      <c r="C1064" s="208"/>
      <c r="D1064" s="208"/>
    </row>
    <row r="1065" customFormat="true" customHeight="true" spans="2:4">
      <c r="B1065" s="208"/>
      <c r="C1065" s="208"/>
      <c r="D1065" s="208"/>
    </row>
    <row r="1066" customFormat="true" customHeight="true" spans="2:4">
      <c r="B1066" s="208"/>
      <c r="C1066" s="208"/>
      <c r="D1066" s="208"/>
    </row>
    <row r="1067" customFormat="true" customHeight="true" spans="2:4">
      <c r="B1067" s="208"/>
      <c r="C1067" s="208"/>
      <c r="D1067" s="208"/>
    </row>
    <row r="1068" customFormat="true" customHeight="true" spans="2:4">
      <c r="B1068" s="208"/>
      <c r="C1068" s="208"/>
      <c r="D1068" s="208"/>
    </row>
    <row r="1069" customFormat="true" customHeight="true" spans="2:4">
      <c r="B1069" s="208"/>
      <c r="C1069" s="208"/>
      <c r="D1069" s="208"/>
    </row>
    <row r="1070" customFormat="true" customHeight="true" spans="2:4">
      <c r="B1070" s="208"/>
      <c r="C1070" s="208"/>
      <c r="D1070" s="208"/>
    </row>
    <row r="1071" customFormat="true" customHeight="true" spans="2:4">
      <c r="B1071" s="208"/>
      <c r="C1071" s="208"/>
      <c r="D1071" s="208"/>
    </row>
    <row r="1072" customFormat="true" customHeight="true" spans="2:4">
      <c r="B1072" s="208"/>
      <c r="C1072" s="208"/>
      <c r="D1072" s="208"/>
    </row>
    <row r="1073" customFormat="true" customHeight="true" spans="2:4">
      <c r="B1073" s="208"/>
      <c r="C1073" s="208"/>
      <c r="D1073" s="208"/>
    </row>
    <row r="1074" customFormat="true" customHeight="true" spans="2:4">
      <c r="B1074" s="208"/>
      <c r="C1074" s="208"/>
      <c r="D1074" s="208"/>
    </row>
    <row r="1075" customFormat="true" customHeight="true" spans="2:4">
      <c r="B1075" s="208"/>
      <c r="C1075" s="208"/>
      <c r="D1075" s="208"/>
    </row>
    <row r="1076" customFormat="true" customHeight="true" spans="2:4">
      <c r="B1076" s="208"/>
      <c r="C1076" s="208"/>
      <c r="D1076" s="208"/>
    </row>
    <row r="1077" customFormat="true" customHeight="true" spans="2:4">
      <c r="B1077" s="208"/>
      <c r="C1077" s="208"/>
      <c r="D1077" s="208"/>
    </row>
    <row r="1078" customFormat="true" customHeight="true" spans="2:4">
      <c r="B1078" s="208"/>
      <c r="C1078" s="208"/>
      <c r="D1078" s="208"/>
    </row>
    <row r="1079" customFormat="true" customHeight="true" spans="2:4">
      <c r="B1079" s="208"/>
      <c r="C1079" s="208"/>
      <c r="D1079" s="208"/>
    </row>
    <row r="1080" customFormat="true" customHeight="true" spans="2:4">
      <c r="B1080" s="208"/>
      <c r="C1080" s="208"/>
      <c r="D1080" s="208"/>
    </row>
    <row r="1081" customFormat="true" customHeight="true" spans="2:4">
      <c r="B1081" s="208"/>
      <c r="C1081" s="208"/>
      <c r="D1081" s="208"/>
    </row>
    <row r="1082" customFormat="true" customHeight="true" spans="2:4">
      <c r="B1082" s="208"/>
      <c r="C1082" s="208"/>
      <c r="D1082" s="208"/>
    </row>
    <row r="1083" customFormat="true" customHeight="true" spans="2:4">
      <c r="B1083" s="208"/>
      <c r="C1083" s="208"/>
      <c r="D1083" s="208"/>
    </row>
    <row r="1084" customFormat="true" customHeight="true" spans="2:4">
      <c r="B1084" s="208"/>
      <c r="C1084" s="208"/>
      <c r="D1084" s="208"/>
    </row>
    <row r="1085" customFormat="true" customHeight="true" spans="2:4">
      <c r="B1085" s="208"/>
      <c r="C1085" s="208"/>
      <c r="D1085" s="208"/>
    </row>
    <row r="1086" customFormat="true" customHeight="true" spans="2:4">
      <c r="B1086" s="208"/>
      <c r="C1086" s="208"/>
      <c r="D1086" s="208"/>
    </row>
    <row r="1087" customFormat="true" customHeight="true" spans="2:4">
      <c r="B1087" s="208"/>
      <c r="C1087" s="208"/>
      <c r="D1087" s="208"/>
    </row>
    <row r="1088" customFormat="true" customHeight="true" spans="2:4">
      <c r="B1088" s="208"/>
      <c r="C1088" s="208"/>
      <c r="D1088" s="208"/>
    </row>
    <row r="1089" customFormat="true" customHeight="true" spans="2:4">
      <c r="B1089" s="208"/>
      <c r="C1089" s="208"/>
      <c r="D1089" s="208"/>
    </row>
    <row r="1090" customFormat="true" customHeight="true" spans="2:4">
      <c r="B1090" s="208"/>
      <c r="C1090" s="208"/>
      <c r="D1090" s="208"/>
    </row>
    <row r="1091" customFormat="true" customHeight="true" spans="2:4">
      <c r="B1091" s="208"/>
      <c r="C1091" s="208"/>
      <c r="D1091" s="208"/>
    </row>
    <row r="1092" customFormat="true" customHeight="true" spans="2:4">
      <c r="B1092" s="208"/>
      <c r="C1092" s="208"/>
      <c r="D1092" s="208"/>
    </row>
    <row r="1093" customFormat="true" customHeight="true" spans="2:4">
      <c r="B1093" s="208"/>
      <c r="C1093" s="208"/>
      <c r="D1093" s="208"/>
    </row>
    <row r="1094" customFormat="true" customHeight="true" spans="2:4">
      <c r="B1094" s="208"/>
      <c r="C1094" s="208"/>
      <c r="D1094" s="208"/>
    </row>
    <row r="1095" customFormat="true" customHeight="true" spans="2:4">
      <c r="B1095" s="208"/>
      <c r="C1095" s="208"/>
      <c r="D1095" s="208"/>
    </row>
    <row r="1096" customFormat="true" customHeight="true" spans="2:4">
      <c r="B1096" s="208"/>
      <c r="C1096" s="208"/>
      <c r="D1096" s="208"/>
    </row>
    <row r="1097" customFormat="true" customHeight="true" spans="2:4">
      <c r="B1097" s="208"/>
      <c r="C1097" s="208"/>
      <c r="D1097" s="208"/>
    </row>
    <row r="1098" customFormat="true" customHeight="true" spans="2:4">
      <c r="B1098" s="208"/>
      <c r="C1098" s="208"/>
      <c r="D1098" s="208"/>
    </row>
    <row r="1099" customFormat="true" customHeight="true" spans="2:4">
      <c r="B1099" s="208"/>
      <c r="C1099" s="208"/>
      <c r="D1099" s="208"/>
    </row>
    <row r="1100" customFormat="true" customHeight="true" spans="2:4">
      <c r="B1100" s="208"/>
      <c r="C1100" s="208"/>
      <c r="D1100" s="208"/>
    </row>
    <row r="1101" customFormat="true" customHeight="true" spans="2:4">
      <c r="B1101" s="208"/>
      <c r="C1101" s="208"/>
      <c r="D1101" s="208"/>
    </row>
    <row r="1102" customFormat="true" customHeight="true" spans="2:4">
      <c r="B1102" s="208"/>
      <c r="C1102" s="208"/>
      <c r="D1102" s="208"/>
    </row>
    <row r="1103" customFormat="true" customHeight="true" spans="2:4">
      <c r="B1103" s="208"/>
      <c r="C1103" s="208"/>
      <c r="D1103" s="208"/>
    </row>
    <row r="1104" customFormat="true" customHeight="true" spans="2:4">
      <c r="B1104" s="208"/>
      <c r="C1104" s="208"/>
      <c r="D1104" s="208"/>
    </row>
    <row r="1105" customFormat="true" customHeight="true" spans="2:4">
      <c r="B1105" s="208"/>
      <c r="C1105" s="208"/>
      <c r="D1105" s="208"/>
    </row>
    <row r="1106" customFormat="true" customHeight="true" spans="2:4">
      <c r="B1106" s="208"/>
      <c r="C1106" s="208"/>
      <c r="D1106" s="208"/>
    </row>
    <row r="1107" customFormat="true" customHeight="true" spans="2:4">
      <c r="B1107" s="208"/>
      <c r="C1107" s="208"/>
      <c r="D1107" s="208"/>
    </row>
    <row r="1108" customFormat="true" customHeight="true" spans="2:4">
      <c r="B1108" s="208"/>
      <c r="C1108" s="208"/>
      <c r="D1108" s="208"/>
    </row>
    <row r="1109" customFormat="true" customHeight="true" spans="2:4">
      <c r="B1109" s="208"/>
      <c r="C1109" s="208"/>
      <c r="D1109" s="208"/>
    </row>
    <row r="1110" customFormat="true" customHeight="true" spans="2:4">
      <c r="B1110" s="208"/>
      <c r="C1110" s="208"/>
      <c r="D1110" s="208"/>
    </row>
    <row r="1111" customFormat="true" customHeight="true" spans="2:4">
      <c r="B1111" s="208"/>
      <c r="C1111" s="208"/>
      <c r="D1111" s="208"/>
    </row>
    <row r="1112" customFormat="true" customHeight="true" spans="2:4">
      <c r="B1112" s="208"/>
      <c r="C1112" s="208"/>
      <c r="D1112" s="208"/>
    </row>
    <row r="1113" customFormat="true" customHeight="true" spans="2:4">
      <c r="B1113" s="208"/>
      <c r="C1113" s="208"/>
      <c r="D1113" s="208"/>
    </row>
    <row r="1114" customFormat="true" customHeight="true" spans="2:4">
      <c r="B1114" s="208"/>
      <c r="C1114" s="208"/>
      <c r="D1114" s="208"/>
    </row>
    <row r="1115" customFormat="true" customHeight="true" spans="2:4">
      <c r="B1115" s="208"/>
      <c r="C1115" s="208"/>
      <c r="D1115" s="208"/>
    </row>
    <row r="1116" customFormat="true" customHeight="true" spans="2:4">
      <c r="B1116" s="208"/>
      <c r="C1116" s="208"/>
      <c r="D1116" s="208"/>
    </row>
    <row r="1117" customFormat="true" customHeight="true" spans="2:4">
      <c r="B1117" s="208"/>
      <c r="C1117" s="208"/>
      <c r="D1117" s="208"/>
    </row>
    <row r="1118" customFormat="true" customHeight="true" spans="2:4">
      <c r="B1118" s="208"/>
      <c r="C1118" s="208"/>
      <c r="D1118" s="208"/>
    </row>
    <row r="1119" customFormat="true" customHeight="true" spans="2:4">
      <c r="B1119" s="208"/>
      <c r="C1119" s="208"/>
      <c r="D1119" s="208"/>
    </row>
    <row r="1120" customFormat="true" customHeight="true" spans="2:4">
      <c r="B1120" s="208"/>
      <c r="C1120" s="208"/>
      <c r="D1120" s="208"/>
    </row>
    <row r="1121" customFormat="true" customHeight="true" spans="2:4">
      <c r="B1121" s="208"/>
      <c r="C1121" s="208"/>
      <c r="D1121" s="208"/>
    </row>
    <row r="1122" customFormat="true" customHeight="true" spans="2:4">
      <c r="B1122" s="208"/>
      <c r="C1122" s="208"/>
      <c r="D1122" s="208"/>
    </row>
    <row r="1123" customFormat="true" customHeight="true" spans="2:4">
      <c r="B1123" s="208"/>
      <c r="C1123" s="208"/>
      <c r="D1123" s="208"/>
    </row>
    <row r="1124" customFormat="true" customHeight="true" spans="2:4">
      <c r="B1124" s="208"/>
      <c r="C1124" s="208"/>
      <c r="D1124" s="208"/>
    </row>
    <row r="1125" customFormat="true" customHeight="true" spans="2:4">
      <c r="B1125" s="208"/>
      <c r="C1125" s="208"/>
      <c r="D1125" s="208"/>
    </row>
    <row r="1126" customFormat="true" customHeight="true" spans="2:4">
      <c r="B1126" s="208"/>
      <c r="C1126" s="208"/>
      <c r="D1126" s="208"/>
    </row>
    <row r="1127" customFormat="true" customHeight="true" spans="2:4">
      <c r="B1127" s="208"/>
      <c r="C1127" s="208"/>
      <c r="D1127" s="208"/>
    </row>
    <row r="1128" customFormat="true" customHeight="true" spans="2:4">
      <c r="B1128" s="208"/>
      <c r="C1128" s="208"/>
      <c r="D1128" s="208"/>
    </row>
    <row r="1129" customFormat="true" customHeight="true" spans="2:4">
      <c r="B1129" s="208"/>
      <c r="C1129" s="208"/>
      <c r="D1129" s="208"/>
    </row>
    <row r="1130" customFormat="true" customHeight="true" spans="2:4">
      <c r="B1130" s="208"/>
      <c r="C1130" s="208"/>
      <c r="D1130" s="208"/>
    </row>
    <row r="1131" customFormat="true" customHeight="true" spans="2:4">
      <c r="B1131" s="208"/>
      <c r="C1131" s="208"/>
      <c r="D1131" s="208"/>
    </row>
    <row r="1132" customFormat="true" customHeight="true" spans="2:4">
      <c r="B1132" s="208"/>
      <c r="C1132" s="208"/>
      <c r="D1132" s="208"/>
    </row>
    <row r="1133" customFormat="true" customHeight="true" spans="2:4">
      <c r="B1133" s="208"/>
      <c r="C1133" s="208"/>
      <c r="D1133" s="208"/>
    </row>
    <row r="1134" customFormat="true" customHeight="true" spans="2:4">
      <c r="B1134" s="208"/>
      <c r="C1134" s="208"/>
      <c r="D1134" s="208"/>
    </row>
    <row r="1135" customFormat="true" customHeight="true" spans="2:4">
      <c r="B1135" s="208"/>
      <c r="C1135" s="208"/>
      <c r="D1135" s="208"/>
    </row>
    <row r="1136" customFormat="true" customHeight="true" spans="2:4">
      <c r="B1136" s="208"/>
      <c r="C1136" s="208"/>
      <c r="D1136" s="208"/>
    </row>
    <row r="1137" customFormat="true" customHeight="true" spans="2:4">
      <c r="B1137" s="208"/>
      <c r="C1137" s="208"/>
      <c r="D1137" s="208"/>
    </row>
    <row r="1138" customFormat="true" customHeight="true" spans="2:4">
      <c r="B1138" s="208"/>
      <c r="C1138" s="208"/>
      <c r="D1138" s="208"/>
    </row>
    <row r="1139" customFormat="true" customHeight="true" spans="2:4">
      <c r="B1139" s="208"/>
      <c r="C1139" s="208"/>
      <c r="D1139" s="208"/>
    </row>
    <row r="1140" customFormat="true" customHeight="true" spans="2:4">
      <c r="B1140" s="208"/>
      <c r="C1140" s="208"/>
      <c r="D1140" s="208"/>
    </row>
    <row r="1141" customFormat="true" customHeight="true" spans="2:4">
      <c r="B1141" s="208"/>
      <c r="C1141" s="208"/>
      <c r="D1141" s="208"/>
    </row>
    <row r="1142" customFormat="true" customHeight="true" spans="2:4">
      <c r="B1142" s="208"/>
      <c r="C1142" s="208"/>
      <c r="D1142" s="208"/>
    </row>
    <row r="1143" customFormat="true" customHeight="true" spans="2:4">
      <c r="B1143" s="208"/>
      <c r="C1143" s="208"/>
      <c r="D1143" s="208"/>
    </row>
    <row r="1144" customFormat="true" customHeight="true" spans="2:4">
      <c r="B1144" s="208"/>
      <c r="C1144" s="208"/>
      <c r="D1144" s="208"/>
    </row>
    <row r="1145" customFormat="true" customHeight="true" spans="2:4">
      <c r="B1145" s="208"/>
      <c r="C1145" s="208"/>
      <c r="D1145" s="208"/>
    </row>
    <row r="1146" customFormat="true" customHeight="true" spans="2:4">
      <c r="B1146" s="208"/>
      <c r="C1146" s="208"/>
      <c r="D1146" s="208"/>
    </row>
    <row r="1147" customFormat="true" customHeight="true" spans="2:4">
      <c r="B1147" s="208"/>
      <c r="C1147" s="208"/>
      <c r="D1147" s="208"/>
    </row>
    <row r="1148" customFormat="true" customHeight="true" spans="2:4">
      <c r="B1148" s="208"/>
      <c r="C1148" s="208"/>
      <c r="D1148" s="208"/>
    </row>
    <row r="1149" customFormat="true" customHeight="true" spans="2:4">
      <c r="B1149" s="208"/>
      <c r="C1149" s="208"/>
      <c r="D1149" s="208"/>
    </row>
    <row r="1150" customFormat="true" customHeight="true" spans="2:4">
      <c r="B1150" s="208"/>
      <c r="C1150" s="208"/>
      <c r="D1150" s="208"/>
    </row>
    <row r="1151" customFormat="true" customHeight="true" spans="2:4">
      <c r="B1151" s="208"/>
      <c r="C1151" s="208"/>
      <c r="D1151" s="208"/>
    </row>
    <row r="1152" customFormat="true" customHeight="true" spans="2:4">
      <c r="B1152" s="208"/>
      <c r="C1152" s="208"/>
      <c r="D1152" s="208"/>
    </row>
    <row r="1153" customFormat="true" customHeight="true" spans="2:4">
      <c r="B1153" s="208"/>
      <c r="C1153" s="208"/>
      <c r="D1153" s="208"/>
    </row>
    <row r="1154" customFormat="true" customHeight="true" spans="2:4">
      <c r="B1154" s="208"/>
      <c r="C1154" s="208"/>
      <c r="D1154" s="208"/>
    </row>
    <row r="1155" customFormat="true" customHeight="true" spans="2:4">
      <c r="B1155" s="208"/>
      <c r="C1155" s="208"/>
      <c r="D1155" s="208"/>
    </row>
    <row r="1156" customFormat="true" customHeight="true" spans="2:4">
      <c r="B1156" s="208"/>
      <c r="C1156" s="208"/>
      <c r="D1156" s="208"/>
    </row>
    <row r="1157" customFormat="true" customHeight="true" spans="2:4">
      <c r="B1157" s="208"/>
      <c r="C1157" s="208"/>
      <c r="D1157" s="208"/>
    </row>
    <row r="1158" customFormat="true" customHeight="true" spans="2:4">
      <c r="B1158" s="208"/>
      <c r="C1158" s="208"/>
      <c r="D1158" s="208"/>
    </row>
    <row r="1159" customFormat="true" customHeight="true" spans="2:4">
      <c r="B1159" s="208"/>
      <c r="C1159" s="208"/>
      <c r="D1159" s="208"/>
    </row>
    <row r="1160" customFormat="true" customHeight="true" spans="2:4">
      <c r="B1160" s="208"/>
      <c r="C1160" s="208"/>
      <c r="D1160" s="208"/>
    </row>
    <row r="1161" customFormat="true" customHeight="true" spans="2:4">
      <c r="B1161" s="208"/>
      <c r="C1161" s="208"/>
      <c r="D1161" s="208"/>
    </row>
    <row r="1162" customFormat="true" customHeight="true" spans="2:4">
      <c r="B1162" s="208"/>
      <c r="C1162" s="208"/>
      <c r="D1162" s="208"/>
    </row>
    <row r="1163" customFormat="true" customHeight="true" spans="2:4">
      <c r="B1163" s="208"/>
      <c r="C1163" s="208"/>
      <c r="D1163" s="208"/>
    </row>
    <row r="1164" customFormat="true" customHeight="true" spans="2:4">
      <c r="B1164" s="208"/>
      <c r="C1164" s="208"/>
      <c r="D1164" s="208"/>
    </row>
    <row r="1165" customFormat="true" customHeight="true" spans="2:4">
      <c r="B1165" s="208"/>
      <c r="C1165" s="208"/>
      <c r="D1165" s="208"/>
    </row>
    <row r="1166" customFormat="true" customHeight="true" spans="2:4">
      <c r="B1166" s="208"/>
      <c r="C1166" s="208"/>
      <c r="D1166" s="208"/>
    </row>
    <row r="1167" customFormat="true" customHeight="true" spans="2:4">
      <c r="B1167" s="208"/>
      <c r="C1167" s="208"/>
      <c r="D1167" s="208"/>
    </row>
    <row r="1168" customFormat="true" customHeight="true" spans="2:4">
      <c r="B1168" s="208"/>
      <c r="C1168" s="208"/>
      <c r="D1168" s="208"/>
    </row>
    <row r="1169" customFormat="true" customHeight="true" spans="2:4">
      <c r="B1169" s="208"/>
      <c r="C1169" s="208"/>
      <c r="D1169" s="208"/>
    </row>
    <row r="1170" customFormat="true" customHeight="true" spans="2:4">
      <c r="B1170" s="208"/>
      <c r="C1170" s="208"/>
      <c r="D1170" s="208"/>
    </row>
    <row r="1171" customFormat="true" customHeight="true" spans="2:4">
      <c r="B1171" s="208"/>
      <c r="C1171" s="208"/>
      <c r="D1171" s="208"/>
    </row>
    <row r="1172" customFormat="true" customHeight="true" spans="2:4">
      <c r="B1172" s="208"/>
      <c r="C1172" s="208"/>
      <c r="D1172" s="208"/>
    </row>
    <row r="1173" customFormat="true" customHeight="true" spans="2:4">
      <c r="B1173" s="208"/>
      <c r="C1173" s="208"/>
      <c r="D1173" s="208"/>
    </row>
    <row r="1174" customFormat="true" customHeight="true" spans="2:4">
      <c r="B1174" s="208"/>
      <c r="C1174" s="208"/>
      <c r="D1174" s="208"/>
    </row>
    <row r="1175" customFormat="true" customHeight="true" spans="2:4">
      <c r="B1175" s="208"/>
      <c r="C1175" s="208"/>
      <c r="D1175" s="208"/>
    </row>
    <row r="1176" customFormat="true" customHeight="true" spans="2:4">
      <c r="B1176" s="208"/>
      <c r="C1176" s="208"/>
      <c r="D1176" s="208"/>
    </row>
    <row r="1177" customFormat="true" customHeight="true" spans="2:4">
      <c r="B1177" s="208"/>
      <c r="C1177" s="208"/>
      <c r="D1177" s="208"/>
    </row>
    <row r="1178" customFormat="true" customHeight="true" spans="2:4">
      <c r="B1178" s="208"/>
      <c r="C1178" s="208"/>
      <c r="D1178" s="208"/>
    </row>
    <row r="1179" customFormat="true" customHeight="true" spans="2:4">
      <c r="B1179" s="208"/>
      <c r="C1179" s="208"/>
      <c r="D1179" s="208"/>
    </row>
    <row r="1180" customFormat="true" customHeight="true" spans="2:4">
      <c r="B1180" s="208"/>
      <c r="C1180" s="208"/>
      <c r="D1180" s="208"/>
    </row>
    <row r="1181" customFormat="true" customHeight="true" spans="2:4">
      <c r="B1181" s="208"/>
      <c r="C1181" s="208"/>
      <c r="D1181" s="208"/>
    </row>
    <row r="1182" customFormat="true" customHeight="true" spans="2:4">
      <c r="B1182" s="208"/>
      <c r="C1182" s="208"/>
      <c r="D1182" s="208"/>
    </row>
    <row r="1183" customFormat="true" customHeight="true" spans="2:4">
      <c r="B1183" s="208"/>
      <c r="C1183" s="208"/>
      <c r="D1183" s="208"/>
    </row>
    <row r="1184" customFormat="true" customHeight="true" spans="2:4">
      <c r="B1184" s="208"/>
      <c r="C1184" s="208"/>
      <c r="D1184" s="208"/>
    </row>
    <row r="1185" customFormat="true" customHeight="true" spans="2:4">
      <c r="B1185" s="208"/>
      <c r="C1185" s="208"/>
      <c r="D1185" s="208"/>
    </row>
    <row r="1186" customFormat="true" customHeight="true" spans="2:4">
      <c r="B1186" s="208"/>
      <c r="C1186" s="208"/>
      <c r="D1186" s="208"/>
    </row>
    <row r="1187" customFormat="true" customHeight="true" spans="2:4">
      <c r="B1187" s="208"/>
      <c r="C1187" s="208"/>
      <c r="D1187" s="208"/>
    </row>
    <row r="1188" customFormat="true" customHeight="true" spans="2:4">
      <c r="B1188" s="208"/>
      <c r="C1188" s="208"/>
      <c r="D1188" s="208"/>
    </row>
    <row r="1189" customFormat="true" customHeight="true" spans="2:4">
      <c r="B1189" s="208"/>
      <c r="C1189" s="208"/>
      <c r="D1189" s="208"/>
    </row>
    <row r="1190" customFormat="true" customHeight="true" spans="2:4">
      <c r="B1190" s="208"/>
      <c r="C1190" s="208"/>
      <c r="D1190" s="208"/>
    </row>
    <row r="1191" customFormat="true" customHeight="true" spans="2:4">
      <c r="B1191" s="208"/>
      <c r="C1191" s="208"/>
      <c r="D1191" s="208"/>
    </row>
    <row r="1192" customFormat="true" customHeight="true" spans="2:4">
      <c r="B1192" s="208"/>
      <c r="C1192" s="208"/>
      <c r="D1192" s="208"/>
    </row>
    <row r="1193" customFormat="true" customHeight="true" spans="2:4">
      <c r="B1193" s="208"/>
      <c r="C1193" s="208"/>
      <c r="D1193" s="208"/>
    </row>
    <row r="1194" customFormat="true" customHeight="true" spans="2:4">
      <c r="B1194" s="208"/>
      <c r="C1194" s="208"/>
      <c r="D1194" s="208"/>
    </row>
    <row r="1195" customFormat="true" customHeight="true" spans="2:4">
      <c r="B1195" s="208"/>
      <c r="C1195" s="208"/>
      <c r="D1195" s="208"/>
    </row>
    <row r="1196" customFormat="true" customHeight="true" spans="2:4">
      <c r="B1196" s="208"/>
      <c r="C1196" s="208"/>
      <c r="D1196" s="208"/>
    </row>
    <row r="1197" customFormat="true" customHeight="true" spans="2:4">
      <c r="B1197" s="208"/>
      <c r="C1197" s="208"/>
      <c r="D1197" s="208"/>
    </row>
    <row r="1198" customFormat="true" customHeight="true" spans="2:4">
      <c r="B1198" s="208"/>
      <c r="C1198" s="208"/>
      <c r="D1198" s="208"/>
    </row>
    <row r="1199" customFormat="true" customHeight="true" spans="2:4">
      <c r="B1199" s="208"/>
      <c r="C1199" s="208"/>
      <c r="D1199" s="208"/>
    </row>
    <row r="1200" customFormat="true" customHeight="true" spans="2:4">
      <c r="B1200" s="208"/>
      <c r="C1200" s="208"/>
      <c r="D1200" s="208"/>
    </row>
    <row r="1201" customFormat="true" customHeight="true" spans="2:4">
      <c r="B1201" s="208"/>
      <c r="C1201" s="208"/>
      <c r="D1201" s="208"/>
    </row>
    <row r="1202" customFormat="true" customHeight="true" spans="2:4">
      <c r="B1202" s="208"/>
      <c r="C1202" s="208"/>
      <c r="D1202" s="208"/>
    </row>
    <row r="1203" customFormat="true" customHeight="true" spans="2:4">
      <c r="B1203" s="208"/>
      <c r="C1203" s="208"/>
      <c r="D1203" s="208"/>
    </row>
    <row r="1204" customFormat="true" customHeight="true" spans="2:4">
      <c r="B1204" s="208"/>
      <c r="C1204" s="208"/>
      <c r="D1204" s="208"/>
    </row>
    <row r="1205" customFormat="true" customHeight="true" spans="2:4">
      <c r="B1205" s="208"/>
      <c r="C1205" s="208"/>
      <c r="D1205" s="208"/>
    </row>
    <row r="1206" customFormat="true" customHeight="true" spans="2:4">
      <c r="B1206" s="208"/>
      <c r="C1206" s="208"/>
      <c r="D1206" s="208"/>
    </row>
    <row r="1207" customFormat="true" customHeight="true" spans="2:4">
      <c r="B1207" s="208"/>
      <c r="C1207" s="208"/>
      <c r="D1207" s="208"/>
    </row>
    <row r="1208" customFormat="true" customHeight="true" spans="2:4">
      <c r="B1208" s="208"/>
      <c r="C1208" s="208"/>
      <c r="D1208" s="208"/>
    </row>
    <row r="1209" customFormat="true" customHeight="true" spans="2:4">
      <c r="B1209" s="208"/>
      <c r="C1209" s="208"/>
      <c r="D1209" s="208"/>
    </row>
    <row r="1210" customFormat="true" customHeight="true" spans="2:4">
      <c r="B1210" s="208"/>
      <c r="C1210" s="208"/>
      <c r="D1210" s="208"/>
    </row>
    <row r="1211" customFormat="true" customHeight="true" spans="2:4">
      <c r="B1211" s="208"/>
      <c r="C1211" s="208"/>
      <c r="D1211" s="208"/>
    </row>
    <row r="1212" customFormat="true" customHeight="true" spans="2:4">
      <c r="B1212" s="208"/>
      <c r="C1212" s="208"/>
      <c r="D1212" s="208"/>
    </row>
    <row r="1213" customFormat="true" customHeight="true" spans="2:4">
      <c r="B1213" s="208"/>
      <c r="C1213" s="208"/>
      <c r="D1213" s="208"/>
    </row>
    <row r="1214" customFormat="true" customHeight="true" spans="2:4">
      <c r="B1214" s="208"/>
      <c r="C1214" s="208"/>
      <c r="D1214" s="208"/>
    </row>
    <row r="1215" customFormat="true" customHeight="true" spans="2:4">
      <c r="B1215" s="208"/>
      <c r="C1215" s="208"/>
      <c r="D1215" s="208"/>
    </row>
    <row r="1216" customFormat="true" customHeight="true" spans="2:4">
      <c r="B1216" s="208"/>
      <c r="C1216" s="208"/>
      <c r="D1216" s="208"/>
    </row>
    <row r="1217" customFormat="true" customHeight="true" spans="2:4">
      <c r="B1217" s="208"/>
      <c r="C1217" s="208"/>
      <c r="D1217" s="208"/>
    </row>
    <row r="1218" customFormat="true" customHeight="true" spans="2:4">
      <c r="B1218" s="208"/>
      <c r="C1218" s="208"/>
      <c r="D1218" s="208"/>
    </row>
    <row r="1219" customFormat="true" customHeight="true" spans="2:4">
      <c r="B1219" s="208"/>
      <c r="C1219" s="208"/>
      <c r="D1219" s="208"/>
    </row>
    <row r="1220" customFormat="true" customHeight="true" spans="2:4">
      <c r="B1220" s="208"/>
      <c r="C1220" s="208"/>
      <c r="D1220" s="208"/>
    </row>
    <row r="1221" customFormat="true" customHeight="true" spans="2:4">
      <c r="B1221" s="208"/>
      <c r="C1221" s="208"/>
      <c r="D1221" s="208"/>
    </row>
    <row r="1222" customFormat="true" customHeight="true" spans="2:4">
      <c r="B1222" s="208"/>
      <c r="C1222" s="208"/>
      <c r="D1222" s="208"/>
    </row>
    <row r="1223" customFormat="true" customHeight="true" spans="2:4">
      <c r="B1223" s="208"/>
      <c r="C1223" s="208"/>
      <c r="D1223" s="208"/>
    </row>
    <row r="1224" customFormat="true" customHeight="true" spans="2:4">
      <c r="B1224" s="208"/>
      <c r="C1224" s="208"/>
      <c r="D1224" s="208"/>
    </row>
    <row r="1225" customFormat="true" customHeight="true" spans="2:4">
      <c r="B1225" s="208"/>
      <c r="C1225" s="208"/>
      <c r="D1225" s="208"/>
    </row>
    <row r="1226" customFormat="true" customHeight="true" spans="2:4">
      <c r="B1226" s="208"/>
      <c r="C1226" s="208"/>
      <c r="D1226" s="208"/>
    </row>
    <row r="1227" customFormat="true" customHeight="true" spans="2:4">
      <c r="B1227" s="208"/>
      <c r="C1227" s="208"/>
      <c r="D1227" s="208"/>
    </row>
    <row r="1228" customFormat="true" customHeight="true" spans="2:4">
      <c r="B1228" s="208"/>
      <c r="C1228" s="208"/>
      <c r="D1228" s="208"/>
    </row>
    <row r="1229" customFormat="true" customHeight="true" spans="2:4">
      <c r="B1229" s="208"/>
      <c r="C1229" s="208"/>
      <c r="D1229" s="208"/>
    </row>
    <row r="1230" customFormat="true" customHeight="true" spans="2:4">
      <c r="B1230" s="208"/>
      <c r="C1230" s="208"/>
      <c r="D1230" s="208"/>
    </row>
    <row r="1231" customFormat="true" customHeight="true" spans="2:4">
      <c r="B1231" s="208"/>
      <c r="C1231" s="208"/>
      <c r="D1231" s="208"/>
    </row>
    <row r="1232" customFormat="true" customHeight="true" spans="2:4">
      <c r="B1232" s="208"/>
      <c r="C1232" s="208"/>
      <c r="D1232" s="208"/>
    </row>
    <row r="1233" customFormat="true" customHeight="true" spans="2:4">
      <c r="B1233" s="208"/>
      <c r="C1233" s="208"/>
      <c r="D1233" s="208"/>
    </row>
    <row r="1234" customFormat="true" customHeight="true" spans="2:4">
      <c r="B1234" s="208"/>
      <c r="C1234" s="208"/>
      <c r="D1234" s="208"/>
    </row>
    <row r="1235" customFormat="true" customHeight="true" spans="2:4">
      <c r="B1235" s="208"/>
      <c r="C1235" s="208"/>
      <c r="D1235" s="208"/>
    </row>
    <row r="1236" customFormat="true" customHeight="true" spans="2:4">
      <c r="B1236" s="208"/>
      <c r="C1236" s="208"/>
      <c r="D1236" s="208"/>
    </row>
    <row r="1237" customFormat="true" customHeight="true" spans="2:4">
      <c r="B1237" s="208"/>
      <c r="C1237" s="208"/>
      <c r="D1237" s="208"/>
    </row>
    <row r="1238" customFormat="true" customHeight="true" spans="2:4">
      <c r="B1238" s="208"/>
      <c r="C1238" s="208"/>
      <c r="D1238" s="208"/>
    </row>
    <row r="1239" customFormat="true" customHeight="true" spans="2:4">
      <c r="B1239" s="208"/>
      <c r="C1239" s="208"/>
      <c r="D1239" s="208"/>
    </row>
    <row r="1240" customFormat="true" customHeight="true" spans="2:4">
      <c r="B1240" s="208"/>
      <c r="C1240" s="208"/>
      <c r="D1240" s="208"/>
    </row>
    <row r="1241" customFormat="true" customHeight="true" spans="2:4">
      <c r="B1241" s="208"/>
      <c r="C1241" s="208"/>
      <c r="D1241" s="208"/>
    </row>
    <row r="1242" customFormat="true" customHeight="true" spans="2:4">
      <c r="B1242" s="208"/>
      <c r="C1242" s="208"/>
      <c r="D1242" s="208"/>
    </row>
    <row r="1243" customFormat="true" customHeight="true" spans="2:4">
      <c r="B1243" s="208"/>
      <c r="C1243" s="208"/>
      <c r="D1243" s="208"/>
    </row>
    <row r="1244" customFormat="true" customHeight="true" spans="2:4">
      <c r="B1244" s="208"/>
      <c r="C1244" s="208"/>
      <c r="D1244" s="208"/>
    </row>
    <row r="1245" customFormat="true" customHeight="true" spans="2:4">
      <c r="B1245" s="208"/>
      <c r="C1245" s="208"/>
      <c r="D1245" s="208"/>
    </row>
    <row r="1246" customFormat="true" customHeight="true" spans="2:4">
      <c r="B1246" s="208"/>
      <c r="C1246" s="208"/>
      <c r="D1246" s="208"/>
    </row>
    <row r="1247" customFormat="true" customHeight="true" spans="2:4">
      <c r="B1247" s="208"/>
      <c r="C1247" s="208"/>
      <c r="D1247" s="208"/>
    </row>
    <row r="1248" customFormat="true" customHeight="true" spans="2:4">
      <c r="B1248" s="208"/>
      <c r="C1248" s="208"/>
      <c r="D1248" s="208"/>
    </row>
    <row r="1249" customFormat="true" customHeight="true" spans="2:4">
      <c r="B1249" s="208"/>
      <c r="C1249" s="208"/>
      <c r="D1249" s="208"/>
    </row>
    <row r="1250" customFormat="true" customHeight="true" spans="2:4">
      <c r="B1250" s="208"/>
      <c r="C1250" s="208"/>
      <c r="D1250" s="208"/>
    </row>
    <row r="1251" customFormat="true" customHeight="true" spans="2:4">
      <c r="B1251" s="208"/>
      <c r="C1251" s="208"/>
      <c r="D1251" s="208"/>
    </row>
    <row r="1252" customFormat="true" customHeight="true" spans="2:4">
      <c r="B1252" s="208"/>
      <c r="C1252" s="208"/>
      <c r="D1252" s="208"/>
    </row>
    <row r="1253" customFormat="true" customHeight="true" spans="2:4">
      <c r="B1253" s="208"/>
      <c r="C1253" s="208"/>
      <c r="D1253" s="208"/>
    </row>
    <row r="1254" customFormat="true" customHeight="true" spans="2:4">
      <c r="B1254" s="208"/>
      <c r="C1254" s="208"/>
      <c r="D1254" s="208"/>
    </row>
    <row r="1255" customFormat="true" customHeight="true" spans="2:4">
      <c r="B1255" s="208"/>
      <c r="C1255" s="208"/>
      <c r="D1255" s="208"/>
    </row>
    <row r="1256" customFormat="true" customHeight="true" spans="2:4">
      <c r="B1256" s="208"/>
      <c r="C1256" s="208"/>
      <c r="D1256" s="208"/>
    </row>
    <row r="1257" customFormat="true" customHeight="true" spans="2:4">
      <c r="B1257" s="208"/>
      <c r="C1257" s="208"/>
      <c r="D1257" s="208"/>
    </row>
    <row r="1258" customFormat="true" customHeight="true" spans="2:4">
      <c r="B1258" s="208"/>
      <c r="C1258" s="208"/>
      <c r="D1258" s="208"/>
    </row>
    <row r="1259" customFormat="true" customHeight="true" spans="2:4">
      <c r="B1259" s="208"/>
      <c r="C1259" s="208"/>
      <c r="D1259" s="208"/>
    </row>
    <row r="1260" customFormat="true" customHeight="true" spans="2:4">
      <c r="B1260" s="208"/>
      <c r="C1260" s="208"/>
      <c r="D1260" s="208"/>
    </row>
    <row r="1261" customFormat="true" customHeight="true" spans="2:4">
      <c r="B1261" s="208"/>
      <c r="C1261" s="208"/>
      <c r="D1261" s="208"/>
    </row>
    <row r="1262" customFormat="true" customHeight="true" spans="2:4">
      <c r="B1262" s="208"/>
      <c r="C1262" s="208"/>
      <c r="D1262" s="208"/>
    </row>
    <row r="1263" customFormat="true" customHeight="true" spans="2:4">
      <c r="B1263" s="208"/>
      <c r="C1263" s="208"/>
      <c r="D1263" s="208"/>
    </row>
    <row r="1264" customFormat="true" customHeight="true" spans="2:4">
      <c r="B1264" s="208"/>
      <c r="C1264" s="208"/>
      <c r="D1264" s="208"/>
    </row>
    <row r="1265" customFormat="true" customHeight="true" spans="2:4">
      <c r="B1265" s="208"/>
      <c r="C1265" s="208"/>
      <c r="D1265" s="208"/>
    </row>
    <row r="1266" customFormat="true" customHeight="true" spans="2:4">
      <c r="B1266" s="208"/>
      <c r="C1266" s="208"/>
      <c r="D1266" s="208"/>
    </row>
    <row r="1267" customFormat="true" customHeight="true" spans="2:4">
      <c r="B1267" s="208"/>
      <c r="C1267" s="208"/>
      <c r="D1267" s="208"/>
    </row>
    <row r="1268" customFormat="true" customHeight="true" spans="2:4">
      <c r="B1268" s="208"/>
      <c r="C1268" s="208"/>
      <c r="D1268" s="208"/>
    </row>
    <row r="1269" customFormat="true" customHeight="true" spans="2:4">
      <c r="B1269" s="208"/>
      <c r="C1269" s="208"/>
      <c r="D1269" s="208"/>
    </row>
    <row r="1270" customFormat="true" customHeight="true" spans="2:4">
      <c r="B1270" s="208"/>
      <c r="C1270" s="208"/>
      <c r="D1270" s="208"/>
    </row>
    <row r="1271" customFormat="true" customHeight="true" spans="2:4">
      <c r="B1271" s="208"/>
      <c r="C1271" s="208"/>
      <c r="D1271" s="208"/>
    </row>
    <row r="1272" customFormat="true" customHeight="true" spans="2:4">
      <c r="B1272" s="208"/>
      <c r="C1272" s="208"/>
      <c r="D1272" s="208"/>
    </row>
    <row r="1273" customFormat="true" customHeight="true" spans="2:4">
      <c r="B1273" s="208"/>
      <c r="C1273" s="208"/>
      <c r="D1273" s="208"/>
    </row>
    <row r="1274" customFormat="true" customHeight="true" spans="2:4">
      <c r="B1274" s="208"/>
      <c r="C1274" s="208"/>
      <c r="D1274" s="208"/>
    </row>
    <row r="1275" customFormat="true" customHeight="true" spans="2:4">
      <c r="B1275" s="208"/>
      <c r="C1275" s="208"/>
      <c r="D1275" s="208"/>
    </row>
    <row r="1276" customFormat="true" customHeight="true" spans="2:4">
      <c r="B1276" s="208"/>
      <c r="C1276" s="208"/>
      <c r="D1276" s="208"/>
    </row>
    <row r="1277" customFormat="true" customHeight="true" spans="2:4">
      <c r="B1277" s="208"/>
      <c r="C1277" s="208"/>
      <c r="D1277" s="208"/>
    </row>
    <row r="1278" customFormat="true" customHeight="true" spans="2:4">
      <c r="B1278" s="208"/>
      <c r="C1278" s="208"/>
      <c r="D1278" s="208"/>
    </row>
    <row r="1279" customFormat="true" customHeight="true" spans="2:4">
      <c r="B1279" s="208"/>
      <c r="C1279" s="208"/>
      <c r="D1279" s="208"/>
    </row>
    <row r="1280" customFormat="true" customHeight="true" spans="2:4">
      <c r="B1280" s="208"/>
      <c r="C1280" s="208"/>
      <c r="D1280" s="208"/>
    </row>
    <row r="1281" customFormat="true" customHeight="true" spans="2:4">
      <c r="B1281" s="208"/>
      <c r="C1281" s="208"/>
      <c r="D1281" s="208"/>
    </row>
    <row r="1282" customFormat="true" customHeight="true" spans="2:4">
      <c r="B1282" s="208"/>
      <c r="C1282" s="208"/>
      <c r="D1282" s="208"/>
    </row>
    <row r="1283" customFormat="true" customHeight="true" spans="2:4">
      <c r="B1283" s="208"/>
      <c r="C1283" s="208"/>
      <c r="D1283" s="208"/>
    </row>
    <row r="1284" customFormat="true" customHeight="true" spans="2:4">
      <c r="B1284" s="208"/>
      <c r="C1284" s="208"/>
      <c r="D1284" s="208"/>
    </row>
    <row r="1285" customFormat="true" customHeight="true" spans="2:4">
      <c r="B1285" s="208"/>
      <c r="C1285" s="208"/>
      <c r="D1285" s="208"/>
    </row>
    <row r="1286" customFormat="true" customHeight="true" spans="2:4">
      <c r="B1286" s="208"/>
      <c r="C1286" s="208"/>
      <c r="D1286" s="208"/>
    </row>
    <row r="1287" customFormat="true" customHeight="true" spans="2:4">
      <c r="B1287" s="208"/>
      <c r="C1287" s="208"/>
      <c r="D1287" s="208"/>
    </row>
    <row r="1288" customFormat="true" customHeight="true" spans="2:4">
      <c r="B1288" s="208"/>
      <c r="C1288" s="208"/>
      <c r="D1288" s="208"/>
    </row>
    <row r="1289" customFormat="true" customHeight="true" spans="2:4">
      <c r="B1289" s="208"/>
      <c r="C1289" s="208"/>
      <c r="D1289" s="208"/>
    </row>
    <row r="1290" customFormat="true" customHeight="true" spans="2:4">
      <c r="B1290" s="208"/>
      <c r="C1290" s="208"/>
      <c r="D1290" s="208"/>
    </row>
    <row r="1291" customFormat="true" customHeight="true" spans="2:4">
      <c r="B1291" s="208"/>
      <c r="C1291" s="208"/>
      <c r="D1291" s="208"/>
    </row>
    <row r="1292" customFormat="true" customHeight="true" spans="2:4">
      <c r="B1292" s="208"/>
      <c r="C1292" s="208"/>
      <c r="D1292" s="208"/>
    </row>
    <row r="1293" customFormat="true" customHeight="true" spans="2:4">
      <c r="B1293" s="208"/>
      <c r="C1293" s="208"/>
      <c r="D1293" s="208"/>
    </row>
    <row r="1294" customFormat="true" customHeight="true" spans="2:4">
      <c r="B1294" s="208"/>
      <c r="C1294" s="208"/>
      <c r="D1294" s="208"/>
    </row>
    <row r="1295" customFormat="true" customHeight="true" spans="2:4">
      <c r="B1295" s="208"/>
      <c r="C1295" s="208"/>
      <c r="D1295" s="208"/>
    </row>
    <row r="1296" customFormat="true" customHeight="true" spans="2:4">
      <c r="B1296" s="208"/>
      <c r="C1296" s="208"/>
      <c r="D1296" s="208"/>
    </row>
    <row r="1297" customFormat="true" customHeight="true" spans="2:4">
      <c r="B1297" s="208"/>
      <c r="C1297" s="208"/>
      <c r="D1297" s="208"/>
    </row>
    <row r="1298" customFormat="true" customHeight="true" spans="2:4">
      <c r="B1298" s="208"/>
      <c r="C1298" s="208"/>
      <c r="D1298" s="208"/>
    </row>
    <row r="1299" customFormat="true" customHeight="true" spans="2:4">
      <c r="B1299" s="208"/>
      <c r="C1299" s="208"/>
      <c r="D1299" s="208"/>
    </row>
    <row r="1300" customFormat="true" customHeight="true" spans="2:4">
      <c r="B1300" s="208"/>
      <c r="C1300" s="208"/>
      <c r="D1300" s="208"/>
    </row>
    <row r="1301" customFormat="true" customHeight="true" spans="2:4">
      <c r="B1301" s="208"/>
      <c r="C1301" s="208"/>
      <c r="D1301" s="208"/>
    </row>
    <row r="1302" customFormat="true" customHeight="true" spans="2:4">
      <c r="B1302" s="208"/>
      <c r="C1302" s="208"/>
      <c r="D1302" s="208"/>
    </row>
    <row r="1303" customFormat="true" customHeight="true" spans="2:4">
      <c r="B1303" s="208"/>
      <c r="C1303" s="208"/>
      <c r="D1303" s="208"/>
    </row>
    <row r="1304" customFormat="true" customHeight="true" spans="2:4">
      <c r="B1304" s="208"/>
      <c r="C1304" s="208"/>
      <c r="D1304" s="208"/>
    </row>
    <row r="1305" customFormat="true" customHeight="true" spans="2:4">
      <c r="B1305" s="208"/>
      <c r="C1305" s="208"/>
      <c r="D1305" s="208"/>
    </row>
    <row r="1306" customFormat="true" customHeight="true" spans="2:4">
      <c r="B1306" s="208"/>
      <c r="C1306" s="208"/>
      <c r="D1306" s="208"/>
    </row>
    <row r="1307" customFormat="true" customHeight="true" spans="2:4">
      <c r="B1307" s="208"/>
      <c r="C1307" s="208"/>
      <c r="D1307" s="208"/>
    </row>
    <row r="1308" customFormat="true" customHeight="true" spans="2:4">
      <c r="B1308" s="208"/>
      <c r="C1308" s="208"/>
      <c r="D1308" s="208"/>
    </row>
    <row r="1309" customFormat="true" customHeight="true" spans="2:4">
      <c r="B1309" s="208"/>
      <c r="C1309" s="208"/>
      <c r="D1309" s="208"/>
    </row>
    <row r="1310" customFormat="true" customHeight="true" spans="2:4">
      <c r="B1310" s="208"/>
      <c r="C1310" s="208"/>
      <c r="D1310" s="208"/>
    </row>
    <row r="1311" customFormat="true" customHeight="true" spans="2:4">
      <c r="B1311" s="208"/>
      <c r="C1311" s="208"/>
      <c r="D1311" s="208"/>
    </row>
    <row r="1312" customFormat="true" customHeight="true" spans="2:4">
      <c r="B1312" s="208"/>
      <c r="C1312" s="208"/>
      <c r="D1312" s="208"/>
    </row>
    <row r="1313" customFormat="true" customHeight="true" spans="2:4">
      <c r="B1313" s="208"/>
      <c r="C1313" s="208"/>
      <c r="D1313" s="208"/>
    </row>
    <row r="1314" customFormat="true" customHeight="true" spans="2:4">
      <c r="B1314" s="208"/>
      <c r="C1314" s="208"/>
      <c r="D1314" s="208"/>
    </row>
    <row r="1315" customFormat="true" customHeight="true" spans="2:4">
      <c r="B1315" s="208"/>
      <c r="C1315" s="208"/>
      <c r="D1315" s="208"/>
    </row>
    <row r="1316" customFormat="true" customHeight="true" spans="2:4">
      <c r="B1316" s="208"/>
      <c r="C1316" s="208"/>
      <c r="D1316" s="208"/>
    </row>
    <row r="1317" customFormat="true" customHeight="true" spans="2:4">
      <c r="B1317" s="208"/>
      <c r="C1317" s="208"/>
      <c r="D1317" s="208"/>
    </row>
    <row r="1318" customFormat="true" customHeight="true" spans="2:4">
      <c r="B1318" s="208"/>
      <c r="C1318" s="208"/>
      <c r="D1318" s="208"/>
    </row>
    <row r="1319" customFormat="true" customHeight="true" spans="2:4">
      <c r="B1319" s="208"/>
      <c r="C1319" s="208"/>
      <c r="D1319" s="208"/>
    </row>
    <row r="1320" customFormat="true" customHeight="true" spans="2:4">
      <c r="B1320" s="208"/>
      <c r="C1320" s="208"/>
      <c r="D1320" s="208"/>
    </row>
    <row r="1321" customFormat="true" customHeight="true" spans="2:4">
      <c r="B1321" s="208"/>
      <c r="C1321" s="208"/>
      <c r="D1321" s="208"/>
    </row>
    <row r="1322" customFormat="true" customHeight="true" spans="2:4">
      <c r="B1322" s="208"/>
      <c r="C1322" s="208"/>
      <c r="D1322" s="208"/>
    </row>
    <row r="1323" customFormat="true" customHeight="true" spans="2:4">
      <c r="B1323" s="208"/>
      <c r="C1323" s="208"/>
      <c r="D1323" s="208"/>
    </row>
    <row r="1324" customFormat="true" customHeight="true" spans="2:4">
      <c r="B1324" s="208"/>
      <c r="C1324" s="208"/>
      <c r="D1324" s="208"/>
    </row>
    <row r="1325" customFormat="true" customHeight="true" spans="2:4">
      <c r="B1325" s="208"/>
      <c r="C1325" s="208"/>
      <c r="D1325" s="208"/>
    </row>
    <row r="1326" customFormat="true" customHeight="true" spans="2:4">
      <c r="B1326" s="208"/>
      <c r="C1326" s="208"/>
      <c r="D1326" s="208"/>
    </row>
    <row r="1327" customFormat="true" customHeight="true" spans="2:4">
      <c r="B1327" s="208"/>
      <c r="C1327" s="208"/>
      <c r="D1327" s="208"/>
    </row>
    <row r="1328" customFormat="true" customHeight="true" spans="2:4">
      <c r="B1328" s="208"/>
      <c r="C1328" s="208"/>
      <c r="D1328" s="208"/>
    </row>
    <row r="1329" customFormat="true" customHeight="true" spans="2:4">
      <c r="B1329" s="208"/>
      <c r="C1329" s="208"/>
      <c r="D1329" s="208"/>
    </row>
    <row r="1330" customFormat="true" customHeight="true" spans="2:4">
      <c r="B1330" s="208"/>
      <c r="C1330" s="208"/>
      <c r="D1330" s="208"/>
    </row>
    <row r="1331" customFormat="true" customHeight="true" spans="2:4">
      <c r="B1331" s="208"/>
      <c r="C1331" s="208"/>
      <c r="D1331" s="208"/>
    </row>
    <row r="1332" customFormat="true" customHeight="true" spans="2:4">
      <c r="B1332" s="208"/>
      <c r="C1332" s="208"/>
      <c r="D1332" s="208"/>
    </row>
    <row r="1333" customFormat="true" customHeight="true" spans="2:4">
      <c r="B1333" s="208"/>
      <c r="C1333" s="208"/>
      <c r="D1333" s="208"/>
    </row>
    <row r="1334" customFormat="true" customHeight="true" spans="2:4">
      <c r="B1334" s="208"/>
      <c r="C1334" s="208"/>
      <c r="D1334" s="208"/>
    </row>
    <row r="1335" customFormat="true" customHeight="true" spans="2:4">
      <c r="B1335" s="208"/>
      <c r="C1335" s="208"/>
      <c r="D1335" s="208"/>
    </row>
    <row r="1336" customFormat="true" customHeight="true" spans="2:4">
      <c r="B1336" s="208"/>
      <c r="C1336" s="208"/>
      <c r="D1336" s="208"/>
    </row>
    <row r="1337" customFormat="true" customHeight="true" spans="2:4">
      <c r="B1337" s="208"/>
      <c r="C1337" s="208"/>
      <c r="D1337" s="208"/>
    </row>
    <row r="1338" customFormat="true" customHeight="true" spans="2:4">
      <c r="B1338" s="208"/>
      <c r="C1338" s="208"/>
      <c r="D1338" s="208"/>
    </row>
    <row r="1339" customFormat="true" customHeight="true" spans="2:4">
      <c r="B1339" s="208"/>
      <c r="C1339" s="208"/>
      <c r="D1339" s="208"/>
    </row>
    <row r="1340" customFormat="true" customHeight="true" spans="2:4">
      <c r="B1340" s="208"/>
      <c r="C1340" s="208"/>
      <c r="D1340" s="208"/>
    </row>
    <row r="1341" customFormat="true" customHeight="true" spans="2:4">
      <c r="B1341" s="208"/>
      <c r="C1341" s="208"/>
      <c r="D1341" s="208"/>
    </row>
    <row r="1342" customFormat="true" customHeight="true" spans="2:4">
      <c r="B1342" s="208"/>
      <c r="C1342" s="208"/>
      <c r="D1342" s="208"/>
    </row>
    <row r="1343" customFormat="true" customHeight="true" spans="2:4">
      <c r="B1343" s="208"/>
      <c r="C1343" s="208"/>
      <c r="D1343" s="208"/>
    </row>
    <row r="1344" customFormat="true" customHeight="true" spans="2:4">
      <c r="B1344" s="208"/>
      <c r="C1344" s="208"/>
      <c r="D1344" s="208"/>
    </row>
    <row r="1345" customFormat="true" customHeight="true" spans="2:4">
      <c r="B1345" s="208"/>
      <c r="C1345" s="208"/>
      <c r="D1345" s="208"/>
    </row>
    <row r="1346" customFormat="true" customHeight="true" spans="2:4">
      <c r="B1346" s="208"/>
      <c r="C1346" s="208"/>
      <c r="D1346" s="208"/>
    </row>
    <row r="1347" customFormat="true" customHeight="true" spans="2:4">
      <c r="B1347" s="208"/>
      <c r="C1347" s="208"/>
      <c r="D1347" s="208"/>
    </row>
    <row r="1348" customFormat="true" customHeight="true" spans="2:4">
      <c r="B1348" s="208"/>
      <c r="C1348" s="208"/>
      <c r="D1348" s="208"/>
    </row>
    <row r="1349" customFormat="true" customHeight="true" spans="2:4">
      <c r="B1349" s="208"/>
      <c r="C1349" s="208"/>
      <c r="D1349" s="208"/>
    </row>
    <row r="1350" customFormat="true" customHeight="true" spans="2:4">
      <c r="B1350" s="208"/>
      <c r="C1350" s="208"/>
      <c r="D1350" s="208"/>
    </row>
    <row r="1351" customFormat="true" customHeight="true" spans="2:4">
      <c r="B1351" s="208"/>
      <c r="C1351" s="208"/>
      <c r="D1351" s="208"/>
    </row>
    <row r="1352" customFormat="true" customHeight="true" spans="2:4">
      <c r="B1352" s="208"/>
      <c r="C1352" s="208"/>
      <c r="D1352" s="208"/>
    </row>
    <row r="1353" customFormat="true" customHeight="true" spans="2:4">
      <c r="B1353" s="208"/>
      <c r="C1353" s="208"/>
      <c r="D1353" s="208"/>
    </row>
    <row r="1354" customFormat="true" customHeight="true" spans="2:4">
      <c r="B1354" s="208"/>
      <c r="C1354" s="208"/>
      <c r="D1354" s="208"/>
    </row>
    <row r="1355" customFormat="true" customHeight="true" spans="2:4">
      <c r="B1355" s="208"/>
      <c r="C1355" s="208"/>
      <c r="D1355" s="208"/>
    </row>
    <row r="1356" customFormat="true" customHeight="true" spans="2:4">
      <c r="B1356" s="208"/>
      <c r="C1356" s="208"/>
      <c r="D1356" s="208"/>
    </row>
    <row r="1357" customFormat="true" customHeight="true" spans="2:4">
      <c r="B1357" s="208"/>
      <c r="C1357" s="208"/>
      <c r="D1357" s="208"/>
    </row>
    <row r="1358" customFormat="true" customHeight="true" spans="2:4">
      <c r="B1358" s="208"/>
      <c r="C1358" s="208"/>
      <c r="D1358" s="208"/>
    </row>
    <row r="1359" customFormat="true" customHeight="true" spans="2:4">
      <c r="B1359" s="208"/>
      <c r="C1359" s="208"/>
      <c r="D1359" s="208"/>
    </row>
    <row r="1360" customFormat="true" customHeight="true" spans="2:4">
      <c r="B1360" s="208"/>
      <c r="C1360" s="208"/>
      <c r="D1360" s="208"/>
    </row>
    <row r="1361" customFormat="true" customHeight="true" spans="2:4">
      <c r="B1361" s="208"/>
      <c r="C1361" s="208"/>
      <c r="D1361" s="208"/>
    </row>
    <row r="1362" customFormat="true" customHeight="true" spans="2:4">
      <c r="B1362" s="208"/>
      <c r="C1362" s="208"/>
      <c r="D1362" s="208"/>
    </row>
    <row r="1363" customFormat="true" customHeight="true" spans="2:4">
      <c r="B1363" s="208"/>
      <c r="C1363" s="208"/>
      <c r="D1363" s="208"/>
    </row>
    <row r="1364" customFormat="true" customHeight="true" spans="2:4">
      <c r="B1364" s="208"/>
      <c r="C1364" s="208"/>
      <c r="D1364" s="208"/>
    </row>
    <row r="1365" customFormat="true" customHeight="true" spans="2:4">
      <c r="B1365" s="208"/>
      <c r="C1365" s="208"/>
      <c r="D1365" s="208"/>
    </row>
    <row r="1366" customFormat="true" customHeight="true" spans="2:4">
      <c r="B1366" s="208"/>
      <c r="C1366" s="208"/>
      <c r="D1366" s="208"/>
    </row>
    <row r="1367" customFormat="true" customHeight="true" spans="2:4">
      <c r="B1367" s="208"/>
      <c r="C1367" s="208"/>
      <c r="D1367" s="208"/>
    </row>
    <row r="1368" customFormat="true" customHeight="true" spans="2:4">
      <c r="B1368" s="208"/>
      <c r="C1368" s="208"/>
      <c r="D1368" s="208"/>
    </row>
    <row r="1369" customFormat="true" customHeight="true" spans="2:4">
      <c r="B1369" s="208"/>
      <c r="C1369" s="208"/>
      <c r="D1369" s="208"/>
    </row>
    <row r="1370" customFormat="true" customHeight="true" spans="2:4">
      <c r="B1370" s="208"/>
      <c r="C1370" s="208"/>
      <c r="D1370" s="208"/>
    </row>
    <row r="1371" customFormat="true" customHeight="true" spans="2:4">
      <c r="B1371" s="208"/>
      <c r="C1371" s="208"/>
      <c r="D1371" s="208"/>
    </row>
    <row r="1372" customFormat="true" customHeight="true" spans="2:4">
      <c r="B1372" s="208"/>
      <c r="C1372" s="208"/>
      <c r="D1372" s="208"/>
    </row>
    <row r="1373" customFormat="true" customHeight="true" spans="2:4">
      <c r="B1373" s="208"/>
      <c r="C1373" s="208"/>
      <c r="D1373" s="208"/>
    </row>
    <row r="1374" customFormat="true" customHeight="true" spans="2:4">
      <c r="B1374" s="208"/>
      <c r="C1374" s="208"/>
      <c r="D1374" s="208"/>
    </row>
    <row r="1375" customFormat="true" customHeight="true" spans="2:4">
      <c r="B1375" s="208"/>
      <c r="C1375" s="208"/>
      <c r="D1375" s="208"/>
    </row>
    <row r="1376" customFormat="true" customHeight="true" spans="2:4">
      <c r="B1376" s="208"/>
      <c r="C1376" s="208"/>
      <c r="D1376" s="208"/>
    </row>
    <row r="1377" customFormat="true" customHeight="true" spans="2:4">
      <c r="B1377" s="208"/>
      <c r="C1377" s="208"/>
      <c r="D1377" s="208"/>
    </row>
    <row r="1378" customFormat="true" customHeight="true" spans="2:4">
      <c r="B1378" s="208"/>
      <c r="C1378" s="208"/>
      <c r="D1378" s="208"/>
    </row>
    <row r="1379" customFormat="true" customHeight="true" spans="2:4">
      <c r="B1379" s="208"/>
      <c r="C1379" s="208"/>
      <c r="D1379" s="208"/>
    </row>
    <row r="1380" customFormat="true" customHeight="true" spans="2:4">
      <c r="B1380" s="208"/>
      <c r="C1380" s="208"/>
      <c r="D1380" s="208"/>
    </row>
    <row r="1381" customFormat="true" customHeight="true" spans="2:4">
      <c r="B1381" s="208"/>
      <c r="C1381" s="208"/>
      <c r="D1381" s="208"/>
    </row>
    <row r="1382" customFormat="true" customHeight="true" spans="2:4">
      <c r="B1382" s="208"/>
      <c r="C1382" s="208"/>
      <c r="D1382" s="208"/>
    </row>
    <row r="1383" customFormat="true" customHeight="true" spans="2:4">
      <c r="B1383" s="208"/>
      <c r="C1383" s="208"/>
      <c r="D1383" s="208"/>
    </row>
    <row r="1384" customFormat="true" customHeight="true" spans="2:4">
      <c r="B1384" s="208"/>
      <c r="C1384" s="208"/>
      <c r="D1384" s="208"/>
    </row>
    <row r="1385" customFormat="true" customHeight="true" spans="2:4">
      <c r="B1385" s="208"/>
      <c r="C1385" s="208"/>
      <c r="D1385" s="208"/>
    </row>
    <row r="1386" customFormat="true" customHeight="true" spans="2:4">
      <c r="B1386" s="208"/>
      <c r="C1386" s="208"/>
      <c r="D1386" s="208"/>
    </row>
    <row r="1387" customFormat="true" customHeight="true" spans="2:4">
      <c r="B1387" s="208"/>
      <c r="C1387" s="208"/>
      <c r="D1387" s="208"/>
    </row>
    <row r="1388" customFormat="true" customHeight="true" spans="2:4">
      <c r="B1388" s="208"/>
      <c r="C1388" s="208"/>
      <c r="D1388" s="208"/>
    </row>
    <row r="1389" customFormat="true" customHeight="true" spans="2:4">
      <c r="B1389" s="208"/>
      <c r="C1389" s="208"/>
      <c r="D1389" s="208"/>
    </row>
    <row r="1390" customFormat="true" customHeight="true" spans="2:4">
      <c r="B1390" s="208"/>
      <c r="C1390" s="208"/>
      <c r="D1390" s="208"/>
    </row>
    <row r="1391" customFormat="true" customHeight="true" spans="2:4">
      <c r="B1391" s="208"/>
      <c r="C1391" s="208"/>
      <c r="D1391" s="208"/>
    </row>
    <row r="1392" customFormat="true" customHeight="true" spans="2:4">
      <c r="B1392" s="208"/>
      <c r="C1392" s="208"/>
      <c r="D1392" s="208"/>
    </row>
    <row r="1393" customFormat="true" customHeight="true" spans="2:4">
      <c r="B1393" s="208"/>
      <c r="C1393" s="208"/>
      <c r="D1393" s="208"/>
    </row>
    <row r="1394" customFormat="true" customHeight="true" spans="2:4">
      <c r="B1394" s="208"/>
      <c r="C1394" s="208"/>
      <c r="D1394" s="208"/>
    </row>
    <row r="1395" customFormat="true" customHeight="true" spans="2:4">
      <c r="B1395" s="208"/>
      <c r="C1395" s="208"/>
      <c r="D1395" s="208"/>
    </row>
    <row r="1396" customFormat="true" customHeight="true" spans="2:4">
      <c r="B1396" s="208"/>
      <c r="C1396" s="208"/>
      <c r="D1396" s="208"/>
    </row>
    <row r="1397" customFormat="true" customHeight="true" spans="2:4">
      <c r="B1397" s="208"/>
      <c r="C1397" s="208"/>
      <c r="D1397" s="208"/>
    </row>
    <row r="1398" customFormat="true" customHeight="true" spans="2:4">
      <c r="B1398" s="208"/>
      <c r="C1398" s="208"/>
      <c r="D1398" s="208"/>
    </row>
    <row r="1399" customFormat="true" customHeight="true" spans="2:4">
      <c r="B1399" s="208"/>
      <c r="C1399" s="208"/>
      <c r="D1399" s="208"/>
    </row>
    <row r="1400" customFormat="true" customHeight="true" spans="2:4">
      <c r="B1400" s="208"/>
      <c r="C1400" s="208"/>
      <c r="D1400" s="208"/>
    </row>
    <row r="1401" customFormat="true" customHeight="true" spans="2:4">
      <c r="B1401" s="208"/>
      <c r="C1401" s="208"/>
      <c r="D1401" s="208"/>
    </row>
    <row r="1402" customFormat="true" customHeight="true" spans="2:4">
      <c r="B1402" s="208"/>
      <c r="C1402" s="208"/>
      <c r="D1402" s="208"/>
    </row>
    <row r="1403" customFormat="true" customHeight="true" spans="2:4">
      <c r="B1403" s="208"/>
      <c r="C1403" s="208"/>
      <c r="D1403" s="208"/>
    </row>
    <row r="1404" customFormat="true" customHeight="true" spans="2:4">
      <c r="B1404" s="208"/>
      <c r="C1404" s="208"/>
      <c r="D1404" s="208"/>
    </row>
    <row r="1405" customFormat="true" customHeight="true" spans="2:4">
      <c r="B1405" s="208"/>
      <c r="C1405" s="208"/>
      <c r="D1405" s="208"/>
    </row>
    <row r="1406" customFormat="true" customHeight="true" spans="2:4">
      <c r="B1406" s="208"/>
      <c r="C1406" s="208"/>
      <c r="D1406" s="208"/>
    </row>
    <row r="1407" customFormat="true" customHeight="true" spans="2:4">
      <c r="B1407" s="208"/>
      <c r="C1407" s="208"/>
      <c r="D1407" s="208"/>
    </row>
    <row r="1408" customFormat="true" customHeight="true" spans="2:4">
      <c r="B1408" s="208"/>
      <c r="C1408" s="208"/>
      <c r="D1408" s="208"/>
    </row>
    <row r="1409" customFormat="true" customHeight="true" spans="2:4">
      <c r="B1409" s="208"/>
      <c r="C1409" s="208"/>
      <c r="D1409" s="208"/>
    </row>
    <row r="1410" customFormat="true" customHeight="true" spans="2:4">
      <c r="B1410" s="208"/>
      <c r="C1410" s="208"/>
      <c r="D1410" s="208"/>
    </row>
    <row r="1411" customFormat="true" customHeight="true" spans="2:4">
      <c r="B1411" s="208"/>
      <c r="C1411" s="208"/>
      <c r="D1411" s="208"/>
    </row>
    <row r="1412" customFormat="true" customHeight="true" spans="2:4">
      <c r="B1412" s="208"/>
      <c r="C1412" s="208"/>
      <c r="D1412" s="208"/>
    </row>
    <row r="1413" customFormat="true" customHeight="true" spans="2:4">
      <c r="B1413" s="208"/>
      <c r="C1413" s="208"/>
      <c r="D1413" s="208"/>
    </row>
    <row r="1414" customFormat="true" customHeight="true" spans="2:4">
      <c r="B1414" s="208"/>
      <c r="C1414" s="208"/>
      <c r="D1414" s="208"/>
    </row>
    <row r="1415" customFormat="true" customHeight="true" spans="2:4">
      <c r="B1415" s="208"/>
      <c r="C1415" s="208"/>
      <c r="D1415" s="208"/>
    </row>
    <row r="1416" customFormat="true" customHeight="true" spans="2:4">
      <c r="B1416" s="208"/>
      <c r="C1416" s="208"/>
      <c r="D1416" s="208"/>
    </row>
    <row r="1417" customFormat="true" customHeight="true" spans="2:4">
      <c r="B1417" s="208"/>
      <c r="C1417" s="208"/>
      <c r="D1417" s="208"/>
    </row>
    <row r="1418" customFormat="true" customHeight="true" spans="2:4">
      <c r="B1418" s="208"/>
      <c r="C1418" s="208"/>
      <c r="D1418" s="208"/>
    </row>
    <row r="1419" customFormat="true" customHeight="true" spans="2:4">
      <c r="B1419" s="208"/>
      <c r="C1419" s="208"/>
      <c r="D1419" s="208"/>
    </row>
    <row r="1420" customFormat="true" customHeight="true" spans="2:4">
      <c r="B1420" s="208"/>
      <c r="C1420" s="208"/>
      <c r="D1420" s="208"/>
    </row>
    <row r="1421" customFormat="true" customHeight="true" spans="2:4">
      <c r="B1421" s="208"/>
      <c r="C1421" s="208"/>
      <c r="D1421" s="208"/>
    </row>
    <row r="1422" customFormat="true" customHeight="true" spans="2:4">
      <c r="B1422" s="208"/>
      <c r="C1422" s="208"/>
      <c r="D1422" s="208"/>
    </row>
    <row r="1423" customFormat="true" customHeight="true" spans="2:4">
      <c r="B1423" s="208"/>
      <c r="C1423" s="208"/>
      <c r="D1423" s="208"/>
    </row>
    <row r="1424" customFormat="true" customHeight="true" spans="2:4">
      <c r="B1424" s="208"/>
      <c r="C1424" s="208"/>
      <c r="D1424" s="208"/>
    </row>
    <row r="1425" customFormat="true" customHeight="true" spans="2:4">
      <c r="B1425" s="208"/>
      <c r="C1425" s="208"/>
      <c r="D1425" s="208"/>
    </row>
    <row r="1426" customFormat="true" customHeight="true" spans="2:4">
      <c r="B1426" s="208"/>
      <c r="C1426" s="208"/>
      <c r="D1426" s="208"/>
    </row>
    <row r="1427" customFormat="true" customHeight="true" spans="2:4">
      <c r="B1427" s="208"/>
      <c r="C1427" s="208"/>
      <c r="D1427" s="208"/>
    </row>
    <row r="1428" customFormat="true" customHeight="true" spans="2:4">
      <c r="B1428" s="208"/>
      <c r="C1428" s="208"/>
      <c r="D1428" s="208"/>
    </row>
    <row r="1429" customFormat="true" customHeight="true" spans="2:4">
      <c r="B1429" s="208"/>
      <c r="C1429" s="208"/>
      <c r="D1429" s="208"/>
    </row>
    <row r="1430" customFormat="true" customHeight="true" spans="2:4">
      <c r="B1430" s="208"/>
      <c r="C1430" s="208"/>
      <c r="D1430" s="208"/>
    </row>
    <row r="1431" customFormat="true" customHeight="true" spans="2:4">
      <c r="B1431" s="208"/>
      <c r="C1431" s="208"/>
      <c r="D1431" s="208"/>
    </row>
    <row r="1432" customFormat="true" customHeight="true" spans="2:4">
      <c r="B1432" s="208"/>
      <c r="C1432" s="208"/>
      <c r="D1432" s="208"/>
    </row>
    <row r="1433" customFormat="true" customHeight="true" spans="2:4">
      <c r="B1433" s="208"/>
      <c r="C1433" s="208"/>
      <c r="D1433" s="208"/>
    </row>
    <row r="1434" customFormat="true" customHeight="true" spans="2:4">
      <c r="B1434" s="208"/>
      <c r="C1434" s="208"/>
      <c r="D1434" s="208"/>
    </row>
    <row r="1435" customFormat="true" customHeight="true" spans="2:4">
      <c r="B1435" s="208"/>
      <c r="C1435" s="208"/>
      <c r="D1435" s="208"/>
    </row>
    <row r="1436" customFormat="true" customHeight="true" spans="2:4">
      <c r="B1436" s="208"/>
      <c r="C1436" s="208"/>
      <c r="D1436" s="208"/>
    </row>
    <row r="1437" customFormat="true" customHeight="true" spans="2:4">
      <c r="B1437" s="208"/>
      <c r="C1437" s="208"/>
      <c r="D1437" s="208"/>
    </row>
    <row r="1438" customFormat="true" customHeight="true" spans="2:4">
      <c r="B1438" s="208"/>
      <c r="C1438" s="208"/>
      <c r="D1438" s="208"/>
    </row>
    <row r="1439" customFormat="true" customHeight="true" spans="2:4">
      <c r="B1439" s="208"/>
      <c r="C1439" s="208"/>
      <c r="D1439" s="208"/>
    </row>
    <row r="1440" customFormat="true" customHeight="true" spans="2:4">
      <c r="B1440" s="208"/>
      <c r="C1440" s="208"/>
      <c r="D1440" s="208"/>
    </row>
    <row r="1441" customFormat="true" customHeight="true" spans="2:4">
      <c r="B1441" s="208"/>
      <c r="C1441" s="208"/>
      <c r="D1441" s="208"/>
    </row>
    <row r="1442" customFormat="true" customHeight="true" spans="2:4">
      <c r="B1442" s="208"/>
      <c r="C1442" s="208"/>
      <c r="D1442" s="208"/>
    </row>
    <row r="1443" customFormat="true" customHeight="true" spans="2:4">
      <c r="B1443" s="208"/>
      <c r="C1443" s="208"/>
      <c r="D1443" s="208"/>
    </row>
    <row r="1444" customFormat="true" customHeight="true" spans="2:4">
      <c r="B1444" s="208"/>
      <c r="C1444" s="208"/>
      <c r="D1444" s="208"/>
    </row>
    <row r="1445" customFormat="true" customHeight="true" spans="2:4">
      <c r="B1445" s="208"/>
      <c r="C1445" s="208"/>
      <c r="D1445" s="208"/>
    </row>
    <row r="1446" customFormat="true" customHeight="true" spans="2:4">
      <c r="B1446" s="208"/>
      <c r="C1446" s="208"/>
      <c r="D1446" s="208"/>
    </row>
    <row r="1447" customFormat="true" customHeight="true" spans="2:4">
      <c r="B1447" s="208"/>
      <c r="C1447" s="208"/>
      <c r="D1447" s="208"/>
    </row>
    <row r="1448" customFormat="true" customHeight="true" spans="2:4">
      <c r="B1448" s="208"/>
      <c r="C1448" s="208"/>
      <c r="D1448" s="208"/>
    </row>
    <row r="1449" customFormat="true" customHeight="true" spans="2:4">
      <c r="B1449" s="208"/>
      <c r="C1449" s="208"/>
      <c r="D1449" s="208"/>
    </row>
    <row r="1450" customFormat="true" customHeight="true" spans="2:4">
      <c r="B1450" s="208"/>
      <c r="C1450" s="208"/>
      <c r="D1450" s="208"/>
    </row>
    <row r="1451" customFormat="true" customHeight="true" spans="2:4">
      <c r="B1451" s="208"/>
      <c r="C1451" s="208"/>
      <c r="D1451" s="208"/>
    </row>
    <row r="1452" customFormat="true" customHeight="true" spans="2:4">
      <c r="B1452" s="208"/>
      <c r="C1452" s="208"/>
      <c r="D1452" s="208"/>
    </row>
    <row r="1453" customFormat="true" customHeight="true" spans="2:4">
      <c r="B1453" s="208"/>
      <c r="C1453" s="208"/>
      <c r="D1453" s="208"/>
    </row>
    <row r="1454" customFormat="true" customHeight="true" spans="2:4">
      <c r="B1454" s="208"/>
      <c r="C1454" s="208"/>
      <c r="D1454" s="208"/>
    </row>
    <row r="1455" customFormat="true" customHeight="true" spans="2:4">
      <c r="B1455" s="208"/>
      <c r="C1455" s="208"/>
      <c r="D1455" s="208"/>
    </row>
    <row r="1456" customFormat="true" customHeight="true" spans="2:4">
      <c r="B1456" s="208"/>
      <c r="C1456" s="208"/>
      <c r="D1456" s="208"/>
    </row>
    <row r="1457" customFormat="true" customHeight="true" spans="2:4">
      <c r="B1457" s="208"/>
      <c r="C1457" s="208"/>
      <c r="D1457" s="208"/>
    </row>
    <row r="1458" customFormat="true" customHeight="true" spans="2:4">
      <c r="B1458" s="208"/>
      <c r="C1458" s="208"/>
      <c r="D1458" s="208"/>
    </row>
    <row r="1459" customFormat="true" customHeight="true" spans="2:4">
      <c r="B1459" s="208"/>
      <c r="C1459" s="208"/>
      <c r="D1459" s="208"/>
    </row>
    <row r="1460" customFormat="true" customHeight="true" spans="2:4">
      <c r="B1460" s="208"/>
      <c r="C1460" s="208"/>
      <c r="D1460" s="208"/>
    </row>
    <row r="1461" customFormat="true" customHeight="true" spans="2:4">
      <c r="B1461" s="208"/>
      <c r="C1461" s="208"/>
      <c r="D1461" s="208"/>
    </row>
    <row r="1462" customFormat="true" customHeight="true" spans="2:4">
      <c r="B1462" s="208"/>
      <c r="C1462" s="208"/>
      <c r="D1462" s="208"/>
    </row>
    <row r="1463" customFormat="true" customHeight="true" spans="2:4">
      <c r="B1463" s="208"/>
      <c r="C1463" s="208"/>
      <c r="D1463" s="208"/>
    </row>
    <row r="1464" customFormat="true" customHeight="true" spans="2:4">
      <c r="B1464" s="208"/>
      <c r="C1464" s="208"/>
      <c r="D1464" s="208"/>
    </row>
    <row r="1465" customFormat="true" customHeight="true" spans="2:4">
      <c r="B1465" s="208"/>
      <c r="C1465" s="208"/>
      <c r="D1465" s="208"/>
    </row>
    <row r="1466" customFormat="true" customHeight="true" spans="2:4">
      <c r="B1466" s="208"/>
      <c r="C1466" s="208"/>
      <c r="D1466" s="208"/>
    </row>
    <row r="1467" customFormat="true" customHeight="true" spans="2:4">
      <c r="B1467" s="208"/>
      <c r="C1467" s="208"/>
      <c r="D1467" s="208"/>
    </row>
    <row r="1468" customFormat="true" customHeight="true" spans="2:4">
      <c r="B1468" s="208"/>
      <c r="C1468" s="208"/>
      <c r="D1468" s="208"/>
    </row>
    <row r="1469" customFormat="true" customHeight="true" spans="2:4">
      <c r="B1469" s="208"/>
      <c r="C1469" s="208"/>
      <c r="D1469" s="208"/>
    </row>
    <row r="1470" customFormat="true" customHeight="true" spans="2:4">
      <c r="B1470" s="208"/>
      <c r="C1470" s="208"/>
      <c r="D1470" s="208"/>
    </row>
    <row r="1471" customFormat="true" customHeight="true" spans="2:4">
      <c r="B1471" s="208"/>
      <c r="C1471" s="208"/>
      <c r="D1471" s="208"/>
    </row>
    <row r="1472" customFormat="true" customHeight="true" spans="2:4">
      <c r="B1472" s="208"/>
      <c r="C1472" s="208"/>
      <c r="D1472" s="208"/>
    </row>
    <row r="1473" customFormat="true" customHeight="true" spans="2:4">
      <c r="B1473" s="208"/>
      <c r="C1473" s="208"/>
      <c r="D1473" s="208"/>
    </row>
    <row r="1474" customFormat="true" customHeight="true" spans="2:4">
      <c r="B1474" s="208"/>
      <c r="C1474" s="208"/>
      <c r="D1474" s="208"/>
    </row>
    <row r="1475" customFormat="true" customHeight="true" spans="2:4">
      <c r="B1475" s="208"/>
      <c r="C1475" s="208"/>
      <c r="D1475" s="208"/>
    </row>
    <row r="1476" customFormat="true" customHeight="true" spans="2:4">
      <c r="B1476" s="208"/>
      <c r="C1476" s="208"/>
      <c r="D1476" s="208"/>
    </row>
    <row r="1477" customFormat="true" customHeight="true" spans="2:4">
      <c r="B1477" s="208"/>
      <c r="C1477" s="208"/>
      <c r="D1477" s="208"/>
    </row>
    <row r="1478" customFormat="true" customHeight="true" spans="2:4">
      <c r="B1478" s="208"/>
      <c r="C1478" s="208"/>
      <c r="D1478" s="208"/>
    </row>
    <row r="1479" customFormat="true" customHeight="true" spans="2:4">
      <c r="B1479" s="208"/>
      <c r="C1479" s="208"/>
      <c r="D1479" s="208"/>
    </row>
    <row r="1480" customFormat="true" customHeight="true" spans="2:4">
      <c r="B1480" s="208"/>
      <c r="C1480" s="208"/>
      <c r="D1480" s="208"/>
    </row>
    <row r="1481" customFormat="true" customHeight="true" spans="2:4">
      <c r="B1481" s="208"/>
      <c r="C1481" s="208"/>
      <c r="D1481" s="208"/>
    </row>
    <row r="1482" customFormat="true" customHeight="true" spans="2:4">
      <c r="B1482" s="208"/>
      <c r="C1482" s="208"/>
      <c r="D1482" s="208"/>
    </row>
    <row r="1483" customFormat="true" customHeight="true" spans="2:4">
      <c r="B1483" s="208"/>
      <c r="C1483" s="208"/>
      <c r="D1483" s="208"/>
    </row>
    <row r="1484" customFormat="true" customHeight="true" spans="2:4">
      <c r="B1484" s="208"/>
      <c r="C1484" s="208"/>
      <c r="D1484" s="208"/>
    </row>
    <row r="1485" customFormat="true" customHeight="true" spans="2:4">
      <c r="B1485" s="208"/>
      <c r="C1485" s="208"/>
      <c r="D1485" s="208"/>
    </row>
    <row r="1486" customFormat="true" customHeight="true" spans="2:4">
      <c r="B1486" s="208"/>
      <c r="C1486" s="208"/>
      <c r="D1486" s="208"/>
    </row>
    <row r="1487" customFormat="true" customHeight="true" spans="2:4">
      <c r="B1487" s="208"/>
      <c r="C1487" s="208"/>
      <c r="D1487" s="208"/>
    </row>
    <row r="1488" customFormat="true" customHeight="true" spans="2:4">
      <c r="B1488" s="208"/>
      <c r="C1488" s="208"/>
      <c r="D1488" s="208"/>
    </row>
    <row r="1489" customFormat="true" customHeight="true" spans="2:4">
      <c r="B1489" s="208"/>
      <c r="C1489" s="208"/>
      <c r="D1489" s="208"/>
    </row>
    <row r="1490" customFormat="true" customHeight="true" spans="2:4">
      <c r="B1490" s="208"/>
      <c r="C1490" s="208"/>
      <c r="D1490" s="208"/>
    </row>
    <row r="1491" customFormat="true" customHeight="true" spans="2:4">
      <c r="B1491" s="208"/>
      <c r="C1491" s="208"/>
      <c r="D1491" s="208"/>
    </row>
    <row r="1492" customFormat="true" customHeight="true" spans="2:4">
      <c r="B1492" s="208"/>
      <c r="C1492" s="208"/>
      <c r="D1492" s="208"/>
    </row>
    <row r="1493" customFormat="true" customHeight="true" spans="2:4">
      <c r="B1493" s="208"/>
      <c r="C1493" s="208"/>
      <c r="D1493" s="208"/>
    </row>
    <row r="1494" customFormat="true" customHeight="true" spans="2:4">
      <c r="B1494" s="208"/>
      <c r="C1494" s="208"/>
      <c r="D1494" s="208"/>
    </row>
    <row r="1495" customFormat="true" customHeight="true" spans="2:4">
      <c r="B1495" s="208"/>
      <c r="C1495" s="208"/>
      <c r="D1495" s="208"/>
    </row>
    <row r="1496" customFormat="true" customHeight="true" spans="2:4">
      <c r="B1496" s="208"/>
      <c r="C1496" s="208"/>
      <c r="D1496" s="208"/>
    </row>
    <row r="1497" customFormat="true" customHeight="true" spans="2:4">
      <c r="B1497" s="208"/>
      <c r="C1497" s="208"/>
      <c r="D1497" s="208"/>
    </row>
    <row r="1498" customFormat="true" customHeight="true" spans="2:4">
      <c r="B1498" s="208"/>
      <c r="C1498" s="208"/>
      <c r="D1498" s="208"/>
    </row>
    <row r="1499" customFormat="true" customHeight="true" spans="2:4">
      <c r="B1499" s="208"/>
      <c r="C1499" s="208"/>
      <c r="D1499" s="208"/>
    </row>
    <row r="1500" customFormat="true" customHeight="true" spans="2:4">
      <c r="B1500" s="208"/>
      <c r="C1500" s="208"/>
      <c r="D1500" s="208"/>
    </row>
    <row r="1501" customFormat="true" customHeight="true" spans="2:4">
      <c r="B1501" s="208"/>
      <c r="C1501" s="208"/>
      <c r="D1501" s="208"/>
    </row>
    <row r="1502" customFormat="true" customHeight="true" spans="2:4">
      <c r="B1502" s="208"/>
      <c r="C1502" s="208"/>
      <c r="D1502" s="208"/>
    </row>
    <row r="1503" customFormat="true" customHeight="true" spans="2:4">
      <c r="B1503" s="208"/>
      <c r="C1503" s="208"/>
      <c r="D1503" s="208"/>
    </row>
    <row r="1504" customFormat="true" customHeight="true" spans="2:4">
      <c r="B1504" s="208"/>
      <c r="C1504" s="208"/>
      <c r="D1504" s="208"/>
    </row>
    <row r="1505" customFormat="true" customHeight="true" spans="2:4">
      <c r="B1505" s="208"/>
      <c r="C1505" s="208"/>
      <c r="D1505" s="208"/>
    </row>
    <row r="1506" customFormat="true" customHeight="true" spans="2:4">
      <c r="B1506" s="208"/>
      <c r="C1506" s="208"/>
      <c r="D1506" s="208"/>
    </row>
    <row r="1507" customFormat="true" customHeight="true" spans="2:4">
      <c r="B1507" s="208"/>
      <c r="C1507" s="208"/>
      <c r="D1507" s="208"/>
    </row>
    <row r="1508" customFormat="true" customHeight="true" spans="2:4">
      <c r="B1508" s="208"/>
      <c r="C1508" s="208"/>
      <c r="D1508" s="208"/>
    </row>
    <row r="1509" customFormat="true" customHeight="true" spans="2:4">
      <c r="B1509" s="208"/>
      <c r="C1509" s="208"/>
      <c r="D1509" s="208"/>
    </row>
    <row r="1510" customFormat="true" customHeight="true" spans="2:4">
      <c r="B1510" s="208"/>
      <c r="C1510" s="208"/>
      <c r="D1510" s="208"/>
    </row>
    <row r="1511" customFormat="true" customHeight="true" spans="2:4">
      <c r="B1511" s="208"/>
      <c r="C1511" s="208"/>
      <c r="D1511" s="208"/>
    </row>
    <row r="1512" customFormat="true" customHeight="true" spans="2:4">
      <c r="B1512" s="208"/>
      <c r="C1512" s="208"/>
      <c r="D1512" s="208"/>
    </row>
    <row r="1513" customFormat="true" customHeight="true" spans="2:4">
      <c r="B1513" s="208"/>
      <c r="C1513" s="208"/>
      <c r="D1513" s="208"/>
    </row>
    <row r="1514" customFormat="true" customHeight="true" spans="2:4">
      <c r="B1514" s="208"/>
      <c r="C1514" s="208"/>
      <c r="D1514" s="208"/>
    </row>
    <row r="1515" customFormat="true" customHeight="true" spans="2:4">
      <c r="B1515" s="208"/>
      <c r="C1515" s="208"/>
      <c r="D1515" s="208"/>
    </row>
    <row r="1516" customFormat="true" customHeight="true" spans="2:4">
      <c r="B1516" s="208"/>
      <c r="C1516" s="208"/>
      <c r="D1516" s="208"/>
    </row>
    <row r="1517" customFormat="true" customHeight="true" spans="2:4">
      <c r="B1517" s="208"/>
      <c r="C1517" s="208"/>
      <c r="D1517" s="208"/>
    </row>
    <row r="1518" customFormat="true" customHeight="true" spans="2:4">
      <c r="B1518" s="208"/>
      <c r="C1518" s="208"/>
      <c r="D1518" s="208"/>
    </row>
    <row r="1519" customFormat="true" customHeight="true" spans="2:4">
      <c r="B1519" s="208"/>
      <c r="C1519" s="208"/>
      <c r="D1519" s="208"/>
    </row>
    <row r="1520" customFormat="true" customHeight="true" spans="2:4">
      <c r="B1520" s="208"/>
      <c r="C1520" s="208"/>
      <c r="D1520" s="208"/>
    </row>
    <row r="1521" customFormat="true" customHeight="true" spans="2:4">
      <c r="B1521" s="208"/>
      <c r="C1521" s="208"/>
      <c r="D1521" s="208"/>
    </row>
    <row r="1522" customFormat="true" customHeight="true" spans="2:4">
      <c r="B1522" s="208"/>
      <c r="C1522" s="208"/>
      <c r="D1522" s="208"/>
    </row>
    <row r="1523" customFormat="true" customHeight="true" spans="2:4">
      <c r="B1523" s="208"/>
      <c r="C1523" s="208"/>
      <c r="D1523" s="208"/>
    </row>
    <row r="1524" customFormat="true" customHeight="true" spans="2:4">
      <c r="B1524" s="208"/>
      <c r="C1524" s="208"/>
      <c r="D1524" s="208"/>
    </row>
    <row r="1525" customFormat="true" customHeight="true" spans="2:4">
      <c r="B1525" s="208"/>
      <c r="C1525" s="208"/>
      <c r="D1525" s="208"/>
    </row>
    <row r="1526" customFormat="true" customHeight="true" spans="2:4">
      <c r="B1526" s="208"/>
      <c r="C1526" s="208"/>
      <c r="D1526" s="208"/>
    </row>
    <row r="1527" customFormat="true" customHeight="true" spans="2:4">
      <c r="B1527" s="208"/>
      <c r="C1527" s="208"/>
      <c r="D1527" s="208"/>
    </row>
    <row r="1528" customFormat="true" customHeight="true" spans="2:4">
      <c r="B1528" s="208"/>
      <c r="C1528" s="208"/>
      <c r="D1528" s="208"/>
    </row>
    <row r="1529" customFormat="true" customHeight="true" spans="2:4">
      <c r="B1529" s="208"/>
      <c r="C1529" s="208"/>
      <c r="D1529" s="208"/>
    </row>
    <row r="1530" customFormat="true" customHeight="true" spans="2:4">
      <c r="B1530" s="208"/>
      <c r="C1530" s="208"/>
      <c r="D1530" s="208"/>
    </row>
    <row r="1531" customFormat="true" customHeight="true" spans="2:4">
      <c r="B1531" s="208"/>
      <c r="C1531" s="208"/>
      <c r="D1531" s="208"/>
    </row>
    <row r="1532" customFormat="true" customHeight="true" spans="2:4">
      <c r="B1532" s="208"/>
      <c r="C1532" s="208"/>
      <c r="D1532" s="208"/>
    </row>
    <row r="1533" customFormat="true" customHeight="true" spans="2:4">
      <c r="B1533" s="208"/>
      <c r="C1533" s="208"/>
      <c r="D1533" s="208"/>
    </row>
    <row r="1534" customFormat="true" customHeight="true" spans="2:4">
      <c r="B1534" s="208"/>
      <c r="C1534" s="208"/>
      <c r="D1534" s="208"/>
    </row>
    <row r="1535" customFormat="true" customHeight="true" spans="2:4">
      <c r="B1535" s="208"/>
      <c r="C1535" s="208"/>
      <c r="D1535" s="208"/>
    </row>
    <row r="1536" customFormat="true" customHeight="true" spans="2:4">
      <c r="B1536" s="208"/>
      <c r="C1536" s="208"/>
      <c r="D1536" s="208"/>
    </row>
    <row r="1537" customFormat="true" customHeight="true" spans="2:4">
      <c r="B1537" s="208"/>
      <c r="C1537" s="208"/>
      <c r="D1537" s="208"/>
    </row>
    <row r="1538" customFormat="true" customHeight="true" spans="2:4">
      <c r="B1538" s="208"/>
      <c r="C1538" s="208"/>
      <c r="D1538" s="208"/>
    </row>
    <row r="1539" customFormat="true" customHeight="true" spans="2:4">
      <c r="B1539" s="208"/>
      <c r="C1539" s="208"/>
      <c r="D1539" s="208"/>
    </row>
    <row r="1540" customFormat="true" customHeight="true" spans="2:4">
      <c r="B1540" s="208"/>
      <c r="C1540" s="208"/>
      <c r="D1540" s="208"/>
    </row>
    <row r="1541" customFormat="true" customHeight="true" spans="2:4">
      <c r="B1541" s="208"/>
      <c r="C1541" s="208"/>
      <c r="D1541" s="208"/>
    </row>
    <row r="1542" customFormat="true" customHeight="true" spans="2:4">
      <c r="B1542" s="208"/>
      <c r="C1542" s="208"/>
      <c r="D1542" s="208"/>
    </row>
    <row r="1543" customFormat="true" customHeight="true" spans="2:4">
      <c r="B1543" s="208"/>
      <c r="C1543" s="208"/>
      <c r="D1543" s="208"/>
    </row>
    <row r="1544" customFormat="true" customHeight="true" spans="2:4">
      <c r="B1544" s="208"/>
      <c r="C1544" s="208"/>
      <c r="D1544" s="208"/>
    </row>
    <row r="1545" customFormat="true" customHeight="true" spans="2:4">
      <c r="B1545" s="208"/>
      <c r="C1545" s="208"/>
      <c r="D1545" s="208"/>
    </row>
    <row r="1546" customFormat="true" customHeight="true" spans="2:4">
      <c r="B1546" s="208"/>
      <c r="C1546" s="208"/>
      <c r="D1546" s="208"/>
    </row>
    <row r="1547" customFormat="true" customHeight="true" spans="2:4">
      <c r="B1547" s="208"/>
      <c r="C1547" s="208"/>
      <c r="D1547" s="208"/>
    </row>
    <row r="1548" customFormat="true" customHeight="true" spans="2:4">
      <c r="B1548" s="208"/>
      <c r="C1548" s="208"/>
      <c r="D1548" s="208"/>
    </row>
    <row r="1549" customFormat="true" customHeight="true" spans="2:4">
      <c r="B1549" s="208"/>
      <c r="C1549" s="208"/>
      <c r="D1549" s="208"/>
    </row>
    <row r="1550" customFormat="true" customHeight="true" spans="2:4">
      <c r="B1550" s="208"/>
      <c r="C1550" s="208"/>
      <c r="D1550" s="208"/>
    </row>
    <row r="1551" customFormat="true" customHeight="true" spans="2:4">
      <c r="B1551" s="208"/>
      <c r="C1551" s="208"/>
      <c r="D1551" s="208"/>
    </row>
    <row r="1552" customFormat="true" customHeight="true" spans="2:4">
      <c r="B1552" s="208"/>
      <c r="C1552" s="208"/>
      <c r="D1552" s="208"/>
    </row>
    <row r="1553" customFormat="true" customHeight="true" spans="2:4">
      <c r="B1553" s="208"/>
      <c r="C1553" s="208"/>
      <c r="D1553" s="208"/>
    </row>
    <row r="1554" customFormat="true" customHeight="true" spans="2:4">
      <c r="B1554" s="208"/>
      <c r="C1554" s="208"/>
      <c r="D1554" s="208"/>
    </row>
    <row r="1555" customFormat="true" customHeight="true" spans="2:4">
      <c r="B1555" s="208"/>
      <c r="C1555" s="208"/>
      <c r="D1555" s="208"/>
    </row>
    <row r="1556" customFormat="true" customHeight="true" spans="2:4">
      <c r="B1556" s="208"/>
      <c r="C1556" s="208"/>
      <c r="D1556" s="208"/>
    </row>
    <row r="1557" customFormat="true" customHeight="true" spans="2:4">
      <c r="B1557" s="208"/>
      <c r="C1557" s="208"/>
      <c r="D1557" s="208"/>
    </row>
    <row r="1558" customFormat="true" customHeight="true" spans="2:4">
      <c r="B1558" s="208"/>
      <c r="C1558" s="208"/>
      <c r="D1558" s="208"/>
    </row>
    <row r="1559" customFormat="true" customHeight="true" spans="2:4">
      <c r="B1559" s="208"/>
      <c r="C1559" s="208"/>
      <c r="D1559" s="208"/>
    </row>
    <row r="1560" customFormat="true" customHeight="true" spans="2:4">
      <c r="B1560" s="208"/>
      <c r="C1560" s="208"/>
      <c r="D1560" s="208"/>
    </row>
    <row r="1561" customFormat="true" customHeight="true" spans="2:4">
      <c r="B1561" s="208"/>
      <c r="C1561" s="208"/>
      <c r="D1561" s="208"/>
    </row>
    <row r="1562" customFormat="true" customHeight="true" spans="2:4">
      <c r="B1562" s="208"/>
      <c r="C1562" s="208"/>
      <c r="D1562" s="208"/>
    </row>
    <row r="1563" customFormat="true" customHeight="true" spans="2:4">
      <c r="B1563" s="208"/>
      <c r="C1563" s="208"/>
      <c r="D1563" s="208"/>
    </row>
    <row r="1564" customFormat="true" customHeight="true" spans="2:4">
      <c r="B1564" s="208"/>
      <c r="C1564" s="208"/>
      <c r="D1564" s="208"/>
    </row>
    <row r="1565" customFormat="true" customHeight="true" spans="2:4">
      <c r="B1565" s="208"/>
      <c r="C1565" s="208"/>
      <c r="D1565" s="208"/>
    </row>
    <row r="1566" customFormat="true" customHeight="true" spans="2:4">
      <c r="B1566" s="208"/>
      <c r="C1566" s="208"/>
      <c r="D1566" s="208"/>
    </row>
    <row r="1567" customFormat="true" customHeight="true" spans="2:4">
      <c r="B1567" s="208"/>
      <c r="C1567" s="208"/>
      <c r="D1567" s="208"/>
    </row>
    <row r="1568" customFormat="true" customHeight="true" spans="2:4">
      <c r="B1568" s="208"/>
      <c r="C1568" s="208"/>
      <c r="D1568" s="208"/>
    </row>
    <row r="1569" customFormat="true" customHeight="true" spans="2:4">
      <c r="B1569" s="208"/>
      <c r="C1569" s="208"/>
      <c r="D1569" s="208"/>
    </row>
    <row r="1570" customFormat="true" customHeight="true" spans="2:4">
      <c r="B1570" s="208"/>
      <c r="C1570" s="208"/>
      <c r="D1570" s="208"/>
    </row>
    <row r="1571" customFormat="true" customHeight="true" spans="2:4">
      <c r="B1571" s="208"/>
      <c r="C1571" s="208"/>
      <c r="D1571" s="208"/>
    </row>
    <row r="1572" customFormat="true" customHeight="true" spans="2:4">
      <c r="B1572" s="208"/>
      <c r="C1572" s="208"/>
      <c r="D1572" s="208"/>
    </row>
    <row r="1573" customFormat="true" customHeight="true" spans="2:4">
      <c r="B1573" s="208"/>
      <c r="C1573" s="208"/>
      <c r="D1573" s="208"/>
    </row>
    <row r="1574" customFormat="true" customHeight="true" spans="2:4">
      <c r="B1574" s="208"/>
      <c r="C1574" s="208"/>
      <c r="D1574" s="208"/>
    </row>
    <row r="1575" customFormat="true" customHeight="true" spans="2:4">
      <c r="B1575" s="208"/>
      <c r="C1575" s="208"/>
      <c r="D1575" s="208"/>
    </row>
    <row r="1576" customFormat="true" customHeight="true" spans="2:4">
      <c r="B1576" s="208"/>
      <c r="C1576" s="208"/>
      <c r="D1576" s="208"/>
    </row>
    <row r="1577" customFormat="true" customHeight="true" spans="2:4">
      <c r="B1577" s="208"/>
      <c r="C1577" s="208"/>
      <c r="D1577" s="208"/>
    </row>
    <row r="1578" customFormat="true" customHeight="true" spans="2:4">
      <c r="B1578" s="208"/>
      <c r="C1578" s="208"/>
      <c r="D1578" s="208"/>
    </row>
    <row r="1579" customFormat="true" customHeight="true" spans="2:4">
      <c r="B1579" s="208"/>
      <c r="C1579" s="208"/>
      <c r="D1579" s="208"/>
    </row>
    <row r="1580" customFormat="true" customHeight="true" spans="2:4">
      <c r="B1580" s="208"/>
      <c r="C1580" s="208"/>
      <c r="D1580" s="208"/>
    </row>
    <row r="1581" customFormat="true" customHeight="true" spans="2:4">
      <c r="B1581" s="208"/>
      <c r="C1581" s="208"/>
      <c r="D1581" s="208"/>
    </row>
    <row r="1582" customFormat="true" customHeight="true" spans="2:4">
      <c r="B1582" s="208"/>
      <c r="C1582" s="208"/>
      <c r="D1582" s="208"/>
    </row>
    <row r="1583" customFormat="true" customHeight="true" spans="2:4">
      <c r="B1583" s="208"/>
      <c r="C1583" s="208"/>
      <c r="D1583" s="208"/>
    </row>
    <row r="1584" customFormat="true" customHeight="true" spans="2:4">
      <c r="B1584" s="208"/>
      <c r="C1584" s="208"/>
      <c r="D1584" s="208"/>
    </row>
    <row r="1585" customFormat="true" customHeight="true" spans="2:4">
      <c r="B1585" s="208"/>
      <c r="C1585" s="208"/>
      <c r="D1585" s="208"/>
    </row>
    <row r="1586" customFormat="true" customHeight="true" spans="2:4">
      <c r="B1586" s="208"/>
      <c r="C1586" s="208"/>
      <c r="D1586" s="208"/>
    </row>
    <row r="1587" customFormat="true" customHeight="true" spans="2:4">
      <c r="B1587" s="208"/>
      <c r="C1587" s="208"/>
      <c r="D1587" s="208"/>
    </row>
    <row r="1588" customFormat="true" customHeight="true" spans="2:4">
      <c r="B1588" s="208"/>
      <c r="C1588" s="208"/>
      <c r="D1588" s="208"/>
    </row>
    <row r="1589" customFormat="true" customHeight="true" spans="2:4">
      <c r="B1589" s="208"/>
      <c r="C1589" s="208"/>
      <c r="D1589" s="208"/>
    </row>
    <row r="1590" customFormat="true" customHeight="true" spans="2:4">
      <c r="B1590" s="208"/>
      <c r="C1590" s="208"/>
      <c r="D1590" s="208"/>
    </row>
    <row r="1591" customFormat="true" customHeight="true" spans="2:4">
      <c r="B1591" s="208"/>
      <c r="C1591" s="208"/>
      <c r="D1591" s="208"/>
    </row>
    <row r="1592" customFormat="true" customHeight="true" spans="2:4">
      <c r="B1592" s="208"/>
      <c r="C1592" s="208"/>
      <c r="D1592" s="208"/>
    </row>
    <row r="1593" customFormat="true" customHeight="true" spans="2:4">
      <c r="B1593" s="208"/>
      <c r="C1593" s="208"/>
      <c r="D1593" s="208"/>
    </row>
    <row r="1594" customFormat="true" customHeight="true" spans="2:4">
      <c r="B1594" s="208"/>
      <c r="C1594" s="208"/>
      <c r="D1594" s="208"/>
    </row>
    <row r="1595" customFormat="true" customHeight="true" spans="2:4">
      <c r="B1595" s="208"/>
      <c r="C1595" s="208"/>
      <c r="D1595" s="208"/>
    </row>
    <row r="1596" customFormat="true" customHeight="true" spans="2:4">
      <c r="B1596" s="208"/>
      <c r="C1596" s="208"/>
      <c r="D1596" s="208"/>
    </row>
    <row r="1597" customFormat="true" customHeight="true" spans="2:4">
      <c r="B1597" s="208"/>
      <c r="C1597" s="208"/>
      <c r="D1597" s="208"/>
    </row>
    <row r="1598" customFormat="true" customHeight="true" spans="2:4">
      <c r="B1598" s="208"/>
      <c r="C1598" s="208"/>
      <c r="D1598" s="208"/>
    </row>
    <row r="1599" customFormat="true" customHeight="true" spans="2:4">
      <c r="B1599" s="208"/>
      <c r="C1599" s="208"/>
      <c r="D1599" s="208"/>
    </row>
    <row r="1600" customFormat="true" customHeight="true" spans="2:4">
      <c r="B1600" s="208"/>
      <c r="C1600" s="208"/>
      <c r="D1600" s="208"/>
    </row>
    <row r="1601" customFormat="true" customHeight="true" spans="2:4">
      <c r="B1601" s="208"/>
      <c r="C1601" s="208"/>
      <c r="D1601" s="208"/>
    </row>
    <row r="1602" customFormat="true" customHeight="true" spans="2:4">
      <c r="B1602" s="208"/>
      <c r="C1602" s="208"/>
      <c r="D1602" s="208"/>
    </row>
    <row r="1603" customFormat="true" customHeight="true" spans="2:4">
      <c r="B1603" s="208"/>
      <c r="C1603" s="208"/>
      <c r="D1603" s="208"/>
    </row>
    <row r="1604" customFormat="true" customHeight="true" spans="2:4">
      <c r="B1604" s="208"/>
      <c r="C1604" s="208"/>
      <c r="D1604" s="208"/>
    </row>
    <row r="1605" customFormat="true" customHeight="true" spans="2:4">
      <c r="B1605" s="208"/>
      <c r="C1605" s="208"/>
      <c r="D1605" s="208"/>
    </row>
    <row r="1606" customFormat="true" customHeight="true" spans="2:4">
      <c r="B1606" s="208"/>
      <c r="C1606" s="208"/>
      <c r="D1606" s="208"/>
    </row>
    <row r="1607" customFormat="true" customHeight="true" spans="2:4">
      <c r="B1607" s="208"/>
      <c r="C1607" s="208"/>
      <c r="D1607" s="208"/>
    </row>
    <row r="1608" customFormat="true" customHeight="true" spans="2:4">
      <c r="B1608" s="208"/>
      <c r="C1608" s="208"/>
      <c r="D1608" s="208"/>
    </row>
    <row r="1609" customFormat="true" customHeight="true" spans="2:4">
      <c r="B1609" s="208"/>
      <c r="C1609" s="208"/>
      <c r="D1609" s="208"/>
    </row>
    <row r="1610" customFormat="true" customHeight="true" spans="2:4">
      <c r="B1610" s="208"/>
      <c r="C1610" s="208"/>
      <c r="D1610" s="208"/>
    </row>
    <row r="1611" customFormat="true" customHeight="true" spans="2:4">
      <c r="B1611" s="208"/>
      <c r="C1611" s="208"/>
      <c r="D1611" s="208"/>
    </row>
    <row r="1612" customFormat="true" customHeight="true" spans="2:4">
      <c r="B1612" s="208"/>
      <c r="C1612" s="208"/>
      <c r="D1612" s="208"/>
    </row>
    <row r="1613" customFormat="true" customHeight="true" spans="2:4">
      <c r="B1613" s="208"/>
      <c r="C1613" s="208"/>
      <c r="D1613" s="208"/>
    </row>
    <row r="1614" customFormat="true" customHeight="true" spans="2:4">
      <c r="B1614" s="208"/>
      <c r="C1614" s="208"/>
      <c r="D1614" s="208"/>
    </row>
    <row r="1615" customFormat="true" customHeight="true" spans="2:4">
      <c r="B1615" s="208"/>
      <c r="C1615" s="208"/>
      <c r="D1615" s="208"/>
    </row>
    <row r="1616" customFormat="true" customHeight="true" spans="2:4">
      <c r="B1616" s="208"/>
      <c r="C1616" s="208"/>
      <c r="D1616" s="208"/>
    </row>
    <row r="1617" customFormat="true" customHeight="true" spans="2:4">
      <c r="B1617" s="208"/>
      <c r="C1617" s="208"/>
      <c r="D1617" s="208"/>
    </row>
    <row r="1618" customFormat="true" customHeight="true" spans="2:4">
      <c r="B1618" s="208"/>
      <c r="C1618" s="208"/>
      <c r="D1618" s="208"/>
    </row>
    <row r="1619" customFormat="true" customHeight="true" spans="2:4">
      <c r="B1619" s="208"/>
      <c r="C1619" s="208"/>
      <c r="D1619" s="208"/>
    </row>
    <row r="1620" customFormat="true" customHeight="true" spans="2:4">
      <c r="B1620" s="208"/>
      <c r="C1620" s="208"/>
      <c r="D1620" s="208"/>
    </row>
    <row r="1621" customFormat="true" customHeight="true" spans="2:4">
      <c r="B1621" s="208"/>
      <c r="C1621" s="208"/>
      <c r="D1621" s="208"/>
    </row>
    <row r="1622" customFormat="true" customHeight="true" spans="2:4">
      <c r="B1622" s="208"/>
      <c r="C1622" s="208"/>
      <c r="D1622" s="208"/>
    </row>
    <row r="1623" customFormat="true" customHeight="true" spans="2:4">
      <c r="B1623" s="208"/>
      <c r="C1623" s="208"/>
      <c r="D1623" s="208"/>
    </row>
    <row r="1624" customFormat="true" customHeight="true" spans="2:4">
      <c r="B1624" s="208"/>
      <c r="C1624" s="208"/>
      <c r="D1624" s="208"/>
    </row>
    <row r="1625" customFormat="true" customHeight="true" spans="2:4">
      <c r="B1625" s="208"/>
      <c r="C1625" s="208"/>
      <c r="D1625" s="208"/>
    </row>
    <row r="1626" customFormat="true" customHeight="true" spans="2:4">
      <c r="B1626" s="208"/>
      <c r="C1626" s="208"/>
      <c r="D1626" s="208"/>
    </row>
    <row r="1627" customFormat="true" customHeight="true" spans="2:4">
      <c r="B1627" s="208"/>
      <c r="C1627" s="208"/>
      <c r="D1627" s="208"/>
    </row>
    <row r="1628" customFormat="true" customHeight="true" spans="2:4">
      <c r="B1628" s="208"/>
      <c r="C1628" s="208"/>
      <c r="D1628" s="208"/>
    </row>
    <row r="1629" customFormat="true" customHeight="true" spans="2:4">
      <c r="B1629" s="208"/>
      <c r="C1629" s="208"/>
      <c r="D1629" s="208"/>
    </row>
    <row r="1630" customFormat="true" customHeight="true" spans="2:4">
      <c r="B1630" s="208"/>
      <c r="C1630" s="208"/>
      <c r="D1630" s="208"/>
    </row>
    <row r="1631" customFormat="true" customHeight="true" spans="2:4">
      <c r="B1631" s="208"/>
      <c r="C1631" s="208"/>
      <c r="D1631" s="208"/>
    </row>
    <row r="1632" customFormat="true" customHeight="true" spans="2:4">
      <c r="B1632" s="208"/>
      <c r="C1632" s="208"/>
      <c r="D1632" s="208"/>
    </row>
    <row r="1633" customFormat="true" customHeight="true" spans="2:4">
      <c r="B1633" s="208"/>
      <c r="C1633" s="208"/>
      <c r="D1633" s="208"/>
    </row>
    <row r="1634" customFormat="true" customHeight="true" spans="2:4">
      <c r="B1634" s="208"/>
      <c r="C1634" s="208"/>
      <c r="D1634" s="208"/>
    </row>
    <row r="1635" customFormat="true" customHeight="true" spans="2:4">
      <c r="B1635" s="208"/>
      <c r="C1635" s="208"/>
      <c r="D1635" s="208"/>
    </row>
    <row r="1636" customFormat="true" customHeight="true" spans="2:4">
      <c r="B1636" s="208"/>
      <c r="C1636" s="208"/>
      <c r="D1636" s="208"/>
    </row>
    <row r="1637" customFormat="true" customHeight="true" spans="2:4">
      <c r="B1637" s="208"/>
      <c r="C1637" s="208"/>
      <c r="D1637" s="208"/>
    </row>
    <row r="1638" customFormat="true" customHeight="true" spans="2:4">
      <c r="B1638" s="208"/>
      <c r="C1638" s="208"/>
      <c r="D1638" s="208"/>
    </row>
    <row r="1639" customFormat="true" customHeight="true" spans="2:4">
      <c r="B1639" s="208"/>
      <c r="C1639" s="208"/>
      <c r="D1639" s="208"/>
    </row>
    <row r="1640" customFormat="true" customHeight="true" spans="2:4">
      <c r="B1640" s="208"/>
      <c r="C1640" s="208"/>
      <c r="D1640" s="208"/>
    </row>
    <row r="1641" customFormat="true" customHeight="true" spans="2:4">
      <c r="B1641" s="208"/>
      <c r="C1641" s="208"/>
      <c r="D1641" s="208"/>
    </row>
    <row r="1642" customFormat="true" customHeight="true" spans="2:4">
      <c r="B1642" s="208"/>
      <c r="C1642" s="208"/>
      <c r="D1642" s="208"/>
    </row>
    <row r="1643" customFormat="true" customHeight="true" spans="2:4">
      <c r="B1643" s="208"/>
      <c r="C1643" s="208"/>
      <c r="D1643" s="208"/>
    </row>
    <row r="1644" customFormat="true" customHeight="true" spans="2:4">
      <c r="B1644" s="208"/>
      <c r="C1644" s="208"/>
      <c r="D1644" s="208"/>
    </row>
    <row r="1645" customFormat="true" customHeight="true" spans="2:4">
      <c r="B1645" s="208"/>
      <c r="C1645" s="208"/>
      <c r="D1645" s="208"/>
    </row>
    <row r="1646" customFormat="true" customHeight="true" spans="2:4">
      <c r="B1646" s="208"/>
      <c r="C1646" s="208"/>
      <c r="D1646" s="208"/>
    </row>
    <row r="1647" customFormat="true" customHeight="true" spans="2:4">
      <c r="B1647" s="208"/>
      <c r="C1647" s="208"/>
      <c r="D1647" s="208"/>
    </row>
    <row r="1648" customFormat="true" customHeight="true" spans="2:4">
      <c r="B1648" s="208"/>
      <c r="C1648" s="208"/>
      <c r="D1648" s="208"/>
    </row>
    <row r="1649" customFormat="true" customHeight="true" spans="2:4">
      <c r="B1649" s="208"/>
      <c r="C1649" s="208"/>
      <c r="D1649" s="208"/>
    </row>
    <row r="1650" customFormat="true" customHeight="true" spans="2:4">
      <c r="B1650" s="208"/>
      <c r="C1650" s="208"/>
      <c r="D1650" s="208"/>
    </row>
    <row r="1651" customFormat="true" customHeight="true" spans="2:4">
      <c r="B1651" s="208"/>
      <c r="C1651" s="208"/>
      <c r="D1651" s="208"/>
    </row>
    <row r="1652" customFormat="true" customHeight="true" spans="2:4">
      <c r="B1652" s="208"/>
      <c r="C1652" s="208"/>
      <c r="D1652" s="208"/>
    </row>
    <row r="1653" customFormat="true" customHeight="true" spans="2:4">
      <c r="B1653" s="208"/>
      <c r="C1653" s="208"/>
      <c r="D1653" s="208"/>
    </row>
    <row r="1654" customFormat="true" customHeight="true" spans="2:4">
      <c r="B1654" s="208"/>
      <c r="C1654" s="208"/>
      <c r="D1654" s="208"/>
    </row>
    <row r="1655" customFormat="true" customHeight="true" spans="2:4">
      <c r="B1655" s="208"/>
      <c r="C1655" s="208"/>
      <c r="D1655" s="208"/>
    </row>
    <row r="1656" customFormat="true" customHeight="true" spans="2:4">
      <c r="B1656" s="208"/>
      <c r="C1656" s="208"/>
      <c r="D1656" s="208"/>
    </row>
    <row r="1657" customFormat="true" customHeight="true" spans="2:4">
      <c r="B1657" s="208"/>
      <c r="C1657" s="208"/>
      <c r="D1657" s="208"/>
    </row>
    <row r="1658" customFormat="true" customHeight="true" spans="2:4">
      <c r="B1658" s="208"/>
      <c r="C1658" s="208"/>
      <c r="D1658" s="208"/>
    </row>
    <row r="1659" customFormat="true" customHeight="true" spans="2:4">
      <c r="B1659" s="208"/>
      <c r="C1659" s="208"/>
      <c r="D1659" s="208"/>
    </row>
    <row r="1660" customFormat="true" customHeight="true" spans="2:4">
      <c r="B1660" s="208"/>
      <c r="C1660" s="208"/>
      <c r="D1660" s="208"/>
    </row>
    <row r="1661" customFormat="true" customHeight="true" spans="2:4">
      <c r="B1661" s="208"/>
      <c r="C1661" s="208"/>
      <c r="D1661" s="208"/>
    </row>
    <row r="1662" customFormat="true" customHeight="true" spans="2:4">
      <c r="B1662" s="208"/>
      <c r="C1662" s="208"/>
      <c r="D1662" s="208"/>
    </row>
    <row r="1663" customFormat="true" customHeight="true" spans="2:4">
      <c r="B1663" s="208"/>
      <c r="C1663" s="208"/>
      <c r="D1663" s="208"/>
    </row>
    <row r="1664" customFormat="true" customHeight="true" spans="2:4">
      <c r="B1664" s="208"/>
      <c r="C1664" s="208"/>
      <c r="D1664" s="208"/>
    </row>
    <row r="1665" customFormat="true" customHeight="true" spans="2:4">
      <c r="B1665" s="208"/>
      <c r="C1665" s="208"/>
      <c r="D1665" s="208"/>
    </row>
    <row r="1666" customFormat="true" customHeight="true" spans="2:4">
      <c r="B1666" s="208"/>
      <c r="C1666" s="208"/>
      <c r="D1666" s="208"/>
    </row>
    <row r="1667" customFormat="true" customHeight="true" spans="2:4">
      <c r="B1667" s="208"/>
      <c r="C1667" s="208"/>
      <c r="D1667" s="208"/>
    </row>
    <row r="1668" customFormat="true" customHeight="true" spans="2:4">
      <c r="B1668" s="208"/>
      <c r="C1668" s="208"/>
      <c r="D1668" s="208"/>
    </row>
    <row r="1669" customFormat="true" customHeight="true" spans="2:4">
      <c r="B1669" s="208"/>
      <c r="C1669" s="208"/>
      <c r="D1669" s="208"/>
    </row>
    <row r="1670" customFormat="true" customHeight="true" spans="2:4">
      <c r="B1670" s="208"/>
      <c r="C1670" s="208"/>
      <c r="D1670" s="208"/>
    </row>
    <row r="1671" customFormat="true" customHeight="true" spans="2:4">
      <c r="B1671" s="208"/>
      <c r="C1671" s="208"/>
      <c r="D1671" s="208"/>
    </row>
    <row r="1672" customFormat="true" customHeight="true" spans="2:4">
      <c r="B1672" s="208"/>
      <c r="C1672" s="208"/>
      <c r="D1672" s="208"/>
    </row>
    <row r="1673" customFormat="true" customHeight="true" spans="2:4">
      <c r="B1673" s="208"/>
      <c r="C1673" s="208"/>
      <c r="D1673" s="208"/>
    </row>
    <row r="1674" customFormat="true" customHeight="true" spans="2:4">
      <c r="B1674" s="208"/>
      <c r="C1674" s="208"/>
      <c r="D1674" s="208"/>
    </row>
    <row r="1675" customFormat="true" customHeight="true" spans="2:4">
      <c r="B1675" s="208"/>
      <c r="C1675" s="208"/>
      <c r="D1675" s="208"/>
    </row>
    <row r="1676" customFormat="true" customHeight="true" spans="2:4">
      <c r="B1676" s="208"/>
      <c r="C1676" s="208"/>
      <c r="D1676" s="208"/>
    </row>
    <row r="1677" customFormat="true" customHeight="true" spans="2:4">
      <c r="B1677" s="208"/>
      <c r="C1677" s="208"/>
      <c r="D1677" s="208"/>
    </row>
    <row r="1678" customFormat="true" customHeight="true" spans="2:4">
      <c r="B1678" s="208"/>
      <c r="C1678" s="208"/>
      <c r="D1678" s="208"/>
    </row>
    <row r="1679" customFormat="true" customHeight="true" spans="2:4">
      <c r="B1679" s="208"/>
      <c r="C1679" s="208"/>
      <c r="D1679" s="208"/>
    </row>
    <row r="1680" customFormat="true" customHeight="true" spans="2:4">
      <c r="B1680" s="208"/>
      <c r="C1680" s="208"/>
      <c r="D1680" s="208"/>
    </row>
    <row r="1681" customFormat="true" customHeight="true" spans="2:4">
      <c r="B1681" s="208"/>
      <c r="C1681" s="208"/>
      <c r="D1681" s="208"/>
    </row>
    <row r="1682" customFormat="true" customHeight="true" spans="2:4">
      <c r="B1682" s="208"/>
      <c r="C1682" s="208"/>
      <c r="D1682" s="208"/>
    </row>
    <row r="1683" customFormat="true" customHeight="true" spans="2:4">
      <c r="B1683" s="208"/>
      <c r="C1683" s="208"/>
      <c r="D1683" s="208"/>
    </row>
    <row r="1684" customFormat="true" customHeight="true" spans="2:4">
      <c r="B1684" s="208"/>
      <c r="C1684" s="208"/>
      <c r="D1684" s="208"/>
    </row>
    <row r="1685" customFormat="true" customHeight="true" spans="2:4">
      <c r="B1685" s="208"/>
      <c r="C1685" s="208"/>
      <c r="D1685" s="208"/>
    </row>
    <row r="1686" customFormat="true" customHeight="true" spans="2:4">
      <c r="B1686" s="208"/>
      <c r="C1686" s="208"/>
      <c r="D1686" s="208"/>
    </row>
    <row r="1687" customFormat="true" customHeight="true" spans="2:4">
      <c r="B1687" s="208"/>
      <c r="C1687" s="208"/>
      <c r="D1687" s="208"/>
    </row>
    <row r="1688" customFormat="true" customHeight="true" spans="2:4">
      <c r="B1688" s="208"/>
      <c r="C1688" s="208"/>
      <c r="D1688" s="208"/>
    </row>
    <row r="1689" customFormat="true" customHeight="true" spans="2:4">
      <c r="B1689" s="208"/>
      <c r="C1689" s="208"/>
      <c r="D1689" s="208"/>
    </row>
    <row r="1690" customFormat="true" customHeight="true" spans="2:4">
      <c r="B1690" s="208"/>
      <c r="C1690" s="208"/>
      <c r="D1690" s="208"/>
    </row>
    <row r="1691" customFormat="true" customHeight="true" spans="2:4">
      <c r="B1691" s="208"/>
      <c r="C1691" s="208"/>
      <c r="D1691" s="208"/>
    </row>
    <row r="1692" customFormat="true" customHeight="true" spans="2:4">
      <c r="B1692" s="208"/>
      <c r="C1692" s="208"/>
      <c r="D1692" s="208"/>
    </row>
    <row r="1693" customFormat="true" customHeight="true" spans="2:4">
      <c r="B1693" s="208"/>
      <c r="C1693" s="208"/>
      <c r="D1693" s="208"/>
    </row>
    <row r="1694" customFormat="true" customHeight="true" spans="2:4">
      <c r="B1694" s="208"/>
      <c r="C1694" s="208"/>
      <c r="D1694" s="208"/>
    </row>
    <row r="1695" customFormat="true" customHeight="true" spans="2:4">
      <c r="B1695" s="208"/>
      <c r="C1695" s="208"/>
      <c r="D1695" s="208"/>
    </row>
    <row r="1696" customFormat="true" customHeight="true" spans="2:4">
      <c r="B1696" s="208"/>
      <c r="C1696" s="208"/>
      <c r="D1696" s="208"/>
    </row>
    <row r="1697" customFormat="true" customHeight="true" spans="2:4">
      <c r="B1697" s="208"/>
      <c r="C1697" s="208"/>
      <c r="D1697" s="208"/>
    </row>
    <row r="1698" customFormat="true" customHeight="true" spans="2:4">
      <c r="B1698" s="208"/>
      <c r="C1698" s="208"/>
      <c r="D1698" s="208"/>
    </row>
    <row r="1699" customFormat="true" customHeight="true" spans="2:4">
      <c r="B1699" s="208"/>
      <c r="C1699" s="208"/>
      <c r="D1699" s="208"/>
    </row>
    <row r="1700" customFormat="true" customHeight="true" spans="2:4">
      <c r="B1700" s="208"/>
      <c r="C1700" s="208"/>
      <c r="D1700" s="208"/>
    </row>
    <row r="1701" customFormat="true" customHeight="true" spans="2:4">
      <c r="B1701" s="208"/>
      <c r="C1701" s="208"/>
      <c r="D1701" s="208"/>
    </row>
    <row r="1702" customFormat="true" customHeight="true" spans="2:4">
      <c r="B1702" s="208"/>
      <c r="C1702" s="208"/>
      <c r="D1702" s="208"/>
    </row>
    <row r="1703" customFormat="true" customHeight="true" spans="2:4">
      <c r="B1703" s="208"/>
      <c r="C1703" s="208"/>
      <c r="D1703" s="208"/>
    </row>
    <row r="1704" customFormat="true" customHeight="true" spans="2:4">
      <c r="B1704" s="208"/>
      <c r="C1704" s="208"/>
      <c r="D1704" s="208"/>
    </row>
    <row r="1705" customFormat="true" customHeight="true" spans="2:4">
      <c r="B1705" s="208"/>
      <c r="C1705" s="208"/>
      <c r="D1705" s="208"/>
    </row>
    <row r="1706" customFormat="true" customHeight="true" spans="2:4">
      <c r="B1706" s="208"/>
      <c r="C1706" s="208"/>
      <c r="D1706" s="208"/>
    </row>
    <row r="1707" customFormat="true" customHeight="true" spans="2:4">
      <c r="B1707" s="208"/>
      <c r="C1707" s="208"/>
      <c r="D1707" s="208"/>
    </row>
    <row r="1708" customFormat="true" customHeight="true" spans="2:4">
      <c r="B1708" s="208"/>
      <c r="C1708" s="208"/>
      <c r="D1708" s="208"/>
    </row>
    <row r="1709" customFormat="true" customHeight="true" spans="2:4">
      <c r="B1709" s="208"/>
      <c r="C1709" s="208"/>
      <c r="D1709" s="208"/>
    </row>
    <row r="1710" customFormat="true" customHeight="true" spans="2:4">
      <c r="B1710" s="208"/>
      <c r="C1710" s="208"/>
      <c r="D1710" s="208"/>
    </row>
    <row r="1711" customFormat="true" customHeight="true" spans="2:4">
      <c r="B1711" s="208"/>
      <c r="C1711" s="208"/>
      <c r="D1711" s="208"/>
    </row>
    <row r="1712" customFormat="true" customHeight="true" spans="2:4">
      <c r="B1712" s="208"/>
      <c r="C1712" s="208"/>
      <c r="D1712" s="208"/>
    </row>
    <row r="1713" customFormat="true" customHeight="true" spans="2:4">
      <c r="B1713" s="208"/>
      <c r="C1713" s="208"/>
      <c r="D1713" s="208"/>
    </row>
    <row r="1714" customFormat="true" customHeight="true" spans="2:4">
      <c r="B1714" s="208"/>
      <c r="C1714" s="208"/>
      <c r="D1714" s="208"/>
    </row>
    <row r="1715" customFormat="true" customHeight="true" spans="2:4">
      <c r="B1715" s="208"/>
      <c r="C1715" s="208"/>
      <c r="D1715" s="208"/>
    </row>
    <row r="1716" customFormat="true" customHeight="true" spans="2:4">
      <c r="B1716" s="208"/>
      <c r="C1716" s="208"/>
      <c r="D1716" s="208"/>
    </row>
    <row r="1717" customFormat="true" customHeight="true" spans="2:4">
      <c r="B1717" s="208"/>
      <c r="C1717" s="208"/>
      <c r="D1717" s="208"/>
    </row>
    <row r="1718" customFormat="true" customHeight="true" spans="2:4">
      <c r="B1718" s="208"/>
      <c r="C1718" s="208"/>
      <c r="D1718" s="208"/>
    </row>
    <row r="1719" customFormat="true" customHeight="true" spans="2:4">
      <c r="B1719" s="208"/>
      <c r="C1719" s="208"/>
      <c r="D1719" s="208"/>
    </row>
    <row r="1720" customFormat="true" customHeight="true" spans="2:4">
      <c r="B1720" s="208"/>
      <c r="C1720" s="208"/>
      <c r="D1720" s="208"/>
    </row>
    <row r="1721" customFormat="true" customHeight="true" spans="2:4">
      <c r="B1721" s="208"/>
      <c r="C1721" s="208"/>
      <c r="D1721" s="208"/>
    </row>
    <row r="1722" customFormat="true" customHeight="true" spans="2:4">
      <c r="B1722" s="208"/>
      <c r="C1722" s="208"/>
      <c r="D1722" s="208"/>
    </row>
    <row r="1723" customFormat="true" customHeight="true" spans="2:4">
      <c r="B1723" s="208"/>
      <c r="C1723" s="208"/>
      <c r="D1723" s="208"/>
    </row>
    <row r="1724" customFormat="true" customHeight="true" spans="2:4">
      <c r="B1724" s="208"/>
      <c r="C1724" s="208"/>
      <c r="D1724" s="208"/>
    </row>
    <row r="1725" customFormat="true" customHeight="true" spans="2:4">
      <c r="B1725" s="208"/>
      <c r="C1725" s="208"/>
      <c r="D1725" s="208"/>
    </row>
    <row r="1726" customFormat="true" customHeight="true" spans="2:4">
      <c r="B1726" s="208"/>
      <c r="C1726" s="208"/>
      <c r="D1726" s="208"/>
    </row>
    <row r="1727" customFormat="true" customHeight="true" spans="2:4">
      <c r="B1727" s="208"/>
      <c r="C1727" s="208"/>
      <c r="D1727" s="208"/>
    </row>
    <row r="1728" customFormat="true" customHeight="true" spans="2:4">
      <c r="B1728" s="208"/>
      <c r="C1728" s="208"/>
      <c r="D1728" s="208"/>
    </row>
    <row r="1729" customFormat="true" customHeight="true" spans="2:4">
      <c r="B1729" s="208"/>
      <c r="C1729" s="208"/>
      <c r="D1729" s="208"/>
    </row>
    <row r="1730" customFormat="true" customHeight="true" spans="2:4">
      <c r="B1730" s="208"/>
      <c r="C1730" s="208"/>
      <c r="D1730" s="208"/>
    </row>
    <row r="1731" customFormat="true" customHeight="true" spans="2:4">
      <c r="B1731" s="208"/>
      <c r="C1731" s="208"/>
      <c r="D1731" s="208"/>
    </row>
    <row r="1732" customFormat="true" customHeight="true" spans="2:4">
      <c r="B1732" s="208"/>
      <c r="C1732" s="208"/>
      <c r="D1732" s="208"/>
    </row>
    <row r="1733" customFormat="true" customHeight="true" spans="2:4">
      <c r="B1733" s="208"/>
      <c r="C1733" s="208"/>
      <c r="D1733" s="208"/>
    </row>
    <row r="1734" customFormat="true" customHeight="true" spans="2:4">
      <c r="B1734" s="208"/>
      <c r="C1734" s="208"/>
      <c r="D1734" s="208"/>
    </row>
    <row r="1735" customFormat="true" customHeight="true" spans="2:4">
      <c r="B1735" s="208"/>
      <c r="C1735" s="208"/>
      <c r="D1735" s="208"/>
    </row>
    <row r="1736" customFormat="true" customHeight="true" spans="2:4">
      <c r="B1736" s="208"/>
      <c r="C1736" s="208"/>
      <c r="D1736" s="208"/>
    </row>
    <row r="1737" customFormat="true" customHeight="true" spans="2:4">
      <c r="B1737" s="208"/>
      <c r="C1737" s="208"/>
      <c r="D1737" s="208"/>
    </row>
    <row r="1738" customFormat="true" customHeight="true" spans="2:4">
      <c r="B1738" s="208"/>
      <c r="C1738" s="208"/>
      <c r="D1738" s="208"/>
    </row>
    <row r="1739" customFormat="true" customHeight="true" spans="2:4">
      <c r="B1739" s="208"/>
      <c r="C1739" s="208"/>
      <c r="D1739" s="208"/>
    </row>
    <row r="1740" customFormat="true" customHeight="true" spans="2:4">
      <c r="B1740" s="208"/>
      <c r="C1740" s="208"/>
      <c r="D1740" s="208"/>
    </row>
    <row r="1741" customFormat="true" customHeight="true" spans="2:4">
      <c r="B1741" s="208"/>
      <c r="C1741" s="208"/>
      <c r="D1741" s="208"/>
    </row>
    <row r="1742" customFormat="true" customHeight="true" spans="2:4">
      <c r="B1742" s="208"/>
      <c r="C1742" s="208"/>
      <c r="D1742" s="208"/>
    </row>
    <row r="1743" customFormat="true" customHeight="true" spans="2:4">
      <c r="B1743" s="208"/>
      <c r="C1743" s="208"/>
      <c r="D1743" s="208"/>
    </row>
    <row r="1744" customFormat="true" customHeight="true" spans="2:4">
      <c r="B1744" s="208"/>
      <c r="C1744" s="208"/>
      <c r="D1744" s="208"/>
    </row>
    <row r="1745" customFormat="true" customHeight="true" spans="2:4">
      <c r="B1745" s="208"/>
      <c r="C1745" s="208"/>
      <c r="D1745" s="208"/>
    </row>
    <row r="1746" customFormat="true" customHeight="true" spans="2:4">
      <c r="B1746" s="208"/>
      <c r="C1746" s="208"/>
      <c r="D1746" s="208"/>
    </row>
    <row r="1747" customFormat="true" customHeight="true" spans="2:4">
      <c r="B1747" s="208"/>
      <c r="C1747" s="208"/>
      <c r="D1747" s="208"/>
    </row>
    <row r="1748" customFormat="true" customHeight="true" spans="2:4">
      <c r="B1748" s="208"/>
      <c r="C1748" s="208"/>
      <c r="D1748" s="208"/>
    </row>
    <row r="1749" customFormat="true" customHeight="true" spans="2:4">
      <c r="B1749" s="208"/>
      <c r="C1749" s="208"/>
      <c r="D1749" s="208"/>
    </row>
    <row r="1750" customFormat="true" customHeight="true" spans="2:4">
      <c r="B1750" s="208"/>
      <c r="C1750" s="208"/>
      <c r="D1750" s="208"/>
    </row>
    <row r="1751" customFormat="true" customHeight="true" spans="2:4">
      <c r="B1751" s="208"/>
      <c r="C1751" s="208"/>
      <c r="D1751" s="208"/>
    </row>
    <row r="1752" customFormat="true" customHeight="true" spans="2:4">
      <c r="B1752" s="208"/>
      <c r="C1752" s="208"/>
      <c r="D1752" s="208"/>
    </row>
    <row r="1753" customFormat="true" customHeight="true" spans="2:4">
      <c r="B1753" s="208"/>
      <c r="C1753" s="208"/>
      <c r="D1753" s="208"/>
    </row>
    <row r="1754" customFormat="true" customHeight="true" spans="2:4">
      <c r="B1754" s="208"/>
      <c r="C1754" s="208"/>
      <c r="D1754" s="208"/>
    </row>
    <row r="1755" customFormat="true" customHeight="true" spans="2:4">
      <c r="B1755" s="208"/>
      <c r="C1755" s="208"/>
      <c r="D1755" s="208"/>
    </row>
    <row r="1756" customFormat="true" customHeight="true" spans="2:4">
      <c r="B1756" s="208"/>
      <c r="C1756" s="208"/>
      <c r="D1756" s="208"/>
    </row>
    <row r="1757" customFormat="true" customHeight="true" spans="2:4">
      <c r="B1757" s="208"/>
      <c r="C1757" s="208"/>
      <c r="D1757" s="208"/>
    </row>
    <row r="1758" customFormat="true" customHeight="true" spans="2:4">
      <c r="B1758" s="208"/>
      <c r="C1758" s="208"/>
      <c r="D1758" s="208"/>
    </row>
    <row r="1759" customFormat="true" customHeight="true" spans="2:4">
      <c r="B1759" s="208"/>
      <c r="C1759" s="208"/>
      <c r="D1759" s="208"/>
    </row>
    <row r="1760" customFormat="true" customHeight="true" spans="2:4">
      <c r="B1760" s="208"/>
      <c r="C1760" s="208"/>
      <c r="D1760" s="208"/>
    </row>
    <row r="1761" customFormat="true" customHeight="true" spans="2:4">
      <c r="B1761" s="208"/>
      <c r="C1761" s="208"/>
      <c r="D1761" s="208"/>
    </row>
    <row r="1762" customFormat="true" customHeight="true" spans="2:4">
      <c r="B1762" s="208"/>
      <c r="C1762" s="208"/>
      <c r="D1762" s="208"/>
    </row>
    <row r="1763" customFormat="true" customHeight="true" spans="2:4">
      <c r="B1763" s="208"/>
      <c r="C1763" s="208"/>
      <c r="D1763" s="208"/>
    </row>
    <row r="1764" customFormat="true" customHeight="true" spans="2:4">
      <c r="B1764" s="208"/>
      <c r="C1764" s="208"/>
      <c r="D1764" s="208"/>
    </row>
    <row r="1765" customFormat="true" customHeight="true" spans="2:4">
      <c r="B1765" s="208"/>
      <c r="C1765" s="208"/>
      <c r="D1765" s="208"/>
    </row>
    <row r="1766" customFormat="true" customHeight="true" spans="2:4">
      <c r="B1766" s="208"/>
      <c r="C1766" s="208"/>
      <c r="D1766" s="208"/>
    </row>
    <row r="1767" customFormat="true" customHeight="true" spans="2:4">
      <c r="B1767" s="208"/>
      <c r="C1767" s="208"/>
      <c r="D1767" s="208"/>
    </row>
    <row r="1768" customFormat="true" customHeight="true" spans="2:4">
      <c r="B1768" s="208"/>
      <c r="C1768" s="208"/>
      <c r="D1768" s="208"/>
    </row>
    <row r="1769" customFormat="true" customHeight="true" spans="2:4">
      <c r="B1769" s="208"/>
      <c r="C1769" s="208"/>
      <c r="D1769" s="208"/>
    </row>
    <row r="1770" customFormat="true" customHeight="true" spans="2:4">
      <c r="B1770" s="208"/>
      <c r="C1770" s="208"/>
      <c r="D1770" s="208"/>
    </row>
    <row r="1771" customFormat="true" customHeight="true" spans="2:4">
      <c r="B1771" s="208"/>
      <c r="C1771" s="208"/>
      <c r="D1771" s="208"/>
    </row>
    <row r="1772" customFormat="true" customHeight="true" spans="2:4">
      <c r="B1772" s="208"/>
      <c r="C1772" s="208"/>
      <c r="D1772" s="208"/>
    </row>
    <row r="1773" customFormat="true" customHeight="true" spans="2:4">
      <c r="B1773" s="208"/>
      <c r="C1773" s="208"/>
      <c r="D1773" s="208"/>
    </row>
    <row r="1774" customFormat="true" customHeight="true" spans="2:4">
      <c r="B1774" s="208"/>
      <c r="C1774" s="208"/>
      <c r="D1774" s="208"/>
    </row>
    <row r="1775" customFormat="true" customHeight="true" spans="2:4">
      <c r="B1775" s="208"/>
      <c r="C1775" s="208"/>
      <c r="D1775" s="208"/>
    </row>
    <row r="1776" customFormat="true" customHeight="true" spans="2:4">
      <c r="B1776" s="208"/>
      <c r="C1776" s="208"/>
      <c r="D1776" s="208"/>
    </row>
    <row r="1777" customFormat="true" customHeight="true" spans="2:4">
      <c r="B1777" s="208"/>
      <c r="C1777" s="208"/>
      <c r="D1777" s="208"/>
    </row>
    <row r="1778" customFormat="true" customHeight="true" spans="2:4">
      <c r="B1778" s="208"/>
      <c r="C1778" s="208"/>
      <c r="D1778" s="208"/>
    </row>
    <row r="1779" customFormat="true" customHeight="true" spans="2:4">
      <c r="B1779" s="208"/>
      <c r="C1779" s="208"/>
      <c r="D1779" s="208"/>
    </row>
    <row r="1780" customFormat="true" customHeight="true" spans="2:4">
      <c r="B1780" s="208"/>
      <c r="C1780" s="208"/>
      <c r="D1780" s="208"/>
    </row>
    <row r="1781" customFormat="true" customHeight="true" spans="2:4">
      <c r="B1781" s="208"/>
      <c r="C1781" s="208"/>
      <c r="D1781" s="208"/>
    </row>
    <row r="1782" customFormat="true" customHeight="true" spans="2:4">
      <c r="B1782" s="208"/>
      <c r="C1782" s="208"/>
      <c r="D1782" s="208"/>
    </row>
    <row r="1783" customFormat="true" customHeight="true" spans="2:4">
      <c r="B1783" s="208"/>
      <c r="C1783" s="208"/>
      <c r="D1783" s="208"/>
    </row>
    <row r="1784" customFormat="true" customHeight="true" spans="2:4">
      <c r="B1784" s="208"/>
      <c r="C1784" s="208"/>
      <c r="D1784" s="208"/>
    </row>
    <row r="1785" customFormat="true" customHeight="true" spans="2:4">
      <c r="B1785" s="208"/>
      <c r="C1785" s="208"/>
      <c r="D1785" s="208"/>
    </row>
    <row r="1786" customFormat="true" customHeight="true" spans="2:4">
      <c r="B1786" s="208"/>
      <c r="C1786" s="208"/>
      <c r="D1786" s="208"/>
    </row>
    <row r="1787" customFormat="true" customHeight="true" spans="2:4">
      <c r="B1787" s="208"/>
      <c r="C1787" s="208"/>
      <c r="D1787" s="208"/>
    </row>
    <row r="1788" customFormat="true" customHeight="true" spans="2:4">
      <c r="B1788" s="208"/>
      <c r="C1788" s="208"/>
      <c r="D1788" s="208"/>
    </row>
    <row r="1789" customFormat="true" customHeight="true" spans="2:4">
      <c r="B1789" s="208"/>
      <c r="C1789" s="208"/>
      <c r="D1789" s="208"/>
    </row>
    <row r="1790" customFormat="true" customHeight="true" spans="2:4">
      <c r="B1790" s="208"/>
      <c r="C1790" s="208"/>
      <c r="D1790" s="208"/>
    </row>
    <row r="1791" customFormat="true" customHeight="true" spans="2:4">
      <c r="B1791" s="208"/>
      <c r="C1791" s="208"/>
      <c r="D1791" s="208"/>
    </row>
    <row r="1792" customFormat="true" customHeight="true" spans="2:4">
      <c r="B1792" s="208"/>
      <c r="C1792" s="208"/>
      <c r="D1792" s="208"/>
    </row>
    <row r="1793" customFormat="true" customHeight="true" spans="2:4">
      <c r="B1793" s="208"/>
      <c r="C1793" s="208"/>
      <c r="D1793" s="208"/>
    </row>
    <row r="1794" customFormat="true" customHeight="true" spans="2:4">
      <c r="B1794" s="208"/>
      <c r="C1794" s="208"/>
      <c r="D1794" s="208"/>
    </row>
    <row r="1795" customFormat="true" customHeight="true" spans="2:4">
      <c r="B1795" s="208"/>
      <c r="C1795" s="208"/>
      <c r="D1795" s="208"/>
    </row>
    <row r="1796" customFormat="true" customHeight="true" spans="2:4">
      <c r="B1796" s="208"/>
      <c r="C1796" s="208"/>
      <c r="D1796" s="208"/>
    </row>
    <row r="1797" customFormat="true" customHeight="true" spans="2:4">
      <c r="B1797" s="208"/>
      <c r="C1797" s="208"/>
      <c r="D1797" s="208"/>
    </row>
    <row r="1798" customFormat="true" customHeight="true" spans="2:4">
      <c r="B1798" s="208"/>
      <c r="C1798" s="208"/>
      <c r="D1798" s="208"/>
    </row>
    <row r="1799" customFormat="true" customHeight="true" spans="2:4">
      <c r="B1799" s="208"/>
      <c r="C1799" s="208"/>
      <c r="D1799" s="208"/>
    </row>
    <row r="1800" customFormat="true" customHeight="true" spans="2:4">
      <c r="B1800" s="208"/>
      <c r="C1800" s="208"/>
      <c r="D1800" s="208"/>
    </row>
    <row r="1801" customFormat="true" customHeight="true" spans="2:4">
      <c r="B1801" s="208"/>
      <c r="C1801" s="208"/>
      <c r="D1801" s="208"/>
    </row>
    <row r="1802" customFormat="true" customHeight="true" spans="2:4">
      <c r="B1802" s="208"/>
      <c r="C1802" s="208"/>
      <c r="D1802" s="208"/>
    </row>
    <row r="1803" customFormat="true" customHeight="true" spans="2:4">
      <c r="B1803" s="208"/>
      <c r="C1803" s="208"/>
      <c r="D1803" s="208"/>
    </row>
    <row r="1804" customFormat="true" customHeight="true" spans="2:4">
      <c r="B1804" s="208"/>
      <c r="C1804" s="208"/>
      <c r="D1804" s="208"/>
    </row>
    <row r="1805" customFormat="true" customHeight="true" spans="2:4">
      <c r="B1805" s="208"/>
      <c r="C1805" s="208"/>
      <c r="D1805" s="208"/>
    </row>
    <row r="1806" customFormat="true" customHeight="true" spans="2:4">
      <c r="B1806" s="208"/>
      <c r="C1806" s="208"/>
      <c r="D1806" s="208"/>
    </row>
    <row r="1807" customFormat="true" customHeight="true" spans="2:4">
      <c r="B1807" s="208"/>
      <c r="C1807" s="208"/>
      <c r="D1807" s="208"/>
    </row>
    <row r="1808" customFormat="true" customHeight="true" spans="2:4">
      <c r="B1808" s="208"/>
      <c r="C1808" s="208"/>
      <c r="D1808" s="208"/>
    </row>
    <row r="1809" customFormat="true" customHeight="true" spans="2:4">
      <c r="B1809" s="208"/>
      <c r="C1809" s="208"/>
      <c r="D1809" s="208"/>
    </row>
    <row r="1810" customFormat="true" customHeight="true" spans="2:4">
      <c r="B1810" s="208"/>
      <c r="C1810" s="208"/>
      <c r="D1810" s="208"/>
    </row>
    <row r="1811" customFormat="true" customHeight="true" spans="2:4">
      <c r="B1811" s="208"/>
      <c r="C1811" s="208"/>
      <c r="D1811" s="208"/>
    </row>
    <row r="1812" customFormat="true" customHeight="true" spans="2:4">
      <c r="B1812" s="208"/>
      <c r="C1812" s="208"/>
      <c r="D1812" s="208"/>
    </row>
    <row r="1813" customFormat="true" customHeight="true" spans="2:4">
      <c r="B1813" s="208"/>
      <c r="C1813" s="208"/>
      <c r="D1813" s="208"/>
    </row>
    <row r="1814" customFormat="true" customHeight="true" spans="2:4">
      <c r="B1814" s="208"/>
      <c r="C1814" s="208"/>
      <c r="D1814" s="208"/>
    </row>
    <row r="1815" customFormat="true" customHeight="true" spans="2:4">
      <c r="B1815" s="208"/>
      <c r="C1815" s="208"/>
      <c r="D1815" s="208"/>
    </row>
    <row r="1816" customFormat="true" customHeight="true" spans="2:4">
      <c r="B1816" s="208"/>
      <c r="C1816" s="208"/>
      <c r="D1816" s="208"/>
    </row>
    <row r="1817" customFormat="true" customHeight="true" spans="2:4">
      <c r="B1817" s="208"/>
      <c r="C1817" s="208"/>
      <c r="D1817" s="208"/>
    </row>
    <row r="1818" customFormat="true" customHeight="true" spans="2:4">
      <c r="B1818" s="208"/>
      <c r="C1818" s="208"/>
      <c r="D1818" s="208"/>
    </row>
    <row r="1819" customFormat="true" customHeight="true" spans="2:4">
      <c r="B1819" s="208"/>
      <c r="C1819" s="208"/>
      <c r="D1819" s="208"/>
    </row>
    <row r="1820" customFormat="true" customHeight="true" spans="2:4">
      <c r="B1820" s="208"/>
      <c r="C1820" s="208"/>
      <c r="D1820" s="208"/>
    </row>
    <row r="1821" customFormat="true" customHeight="true" spans="2:4">
      <c r="B1821" s="208"/>
      <c r="C1821" s="208"/>
      <c r="D1821" s="208"/>
    </row>
    <row r="1822" customFormat="true" customHeight="true" spans="2:4">
      <c r="B1822" s="208"/>
      <c r="C1822" s="208"/>
      <c r="D1822" s="208"/>
    </row>
    <row r="1823" customFormat="true" customHeight="true" spans="2:4">
      <c r="B1823" s="208"/>
      <c r="C1823" s="208"/>
      <c r="D1823" s="208"/>
    </row>
    <row r="1824" customFormat="true" customHeight="true" spans="2:4">
      <c r="B1824" s="208"/>
      <c r="C1824" s="208"/>
      <c r="D1824" s="208"/>
    </row>
    <row r="1825" customFormat="true" customHeight="true" spans="2:4">
      <c r="B1825" s="208"/>
      <c r="C1825" s="208"/>
      <c r="D1825" s="208"/>
    </row>
    <row r="1826" customFormat="true" customHeight="true" spans="2:4">
      <c r="B1826" s="208"/>
      <c r="C1826" s="208"/>
      <c r="D1826" s="208"/>
    </row>
    <row r="1827" customFormat="true" customHeight="true" spans="2:4">
      <c r="B1827" s="208"/>
      <c r="C1827" s="208"/>
      <c r="D1827" s="208"/>
    </row>
    <row r="1828" customFormat="true" customHeight="true" spans="2:4">
      <c r="B1828" s="208"/>
      <c r="C1828" s="208"/>
      <c r="D1828" s="208"/>
    </row>
    <row r="1829" customFormat="true" customHeight="true" spans="2:4">
      <c r="B1829" s="208"/>
      <c r="C1829" s="208"/>
      <c r="D1829" s="208"/>
    </row>
    <row r="1830" customFormat="true" customHeight="true" spans="2:4">
      <c r="B1830" s="208"/>
      <c r="C1830" s="208"/>
      <c r="D1830" s="208"/>
    </row>
    <row r="1831" customFormat="true" customHeight="true" spans="2:4">
      <c r="B1831" s="208"/>
      <c r="C1831" s="208"/>
      <c r="D1831" s="208"/>
    </row>
    <row r="1832" customFormat="true" customHeight="true" spans="2:4">
      <c r="B1832" s="208"/>
      <c r="C1832" s="208"/>
      <c r="D1832" s="208"/>
    </row>
    <row r="1833" customFormat="true" customHeight="true" spans="2:4">
      <c r="B1833" s="208"/>
      <c r="C1833" s="208"/>
      <c r="D1833" s="208"/>
    </row>
    <row r="1834" customFormat="true" customHeight="true" spans="2:4">
      <c r="B1834" s="208"/>
      <c r="C1834" s="208"/>
      <c r="D1834" s="208"/>
    </row>
    <row r="1835" customFormat="true" customHeight="true" spans="2:4">
      <c r="B1835" s="208"/>
      <c r="C1835" s="208"/>
      <c r="D1835" s="208"/>
    </row>
    <row r="1836" customFormat="true" customHeight="true" spans="2:4">
      <c r="B1836" s="208"/>
      <c r="C1836" s="208"/>
      <c r="D1836" s="208"/>
    </row>
    <row r="1837" customFormat="true" customHeight="true" spans="2:4">
      <c r="B1837" s="208"/>
      <c r="C1837" s="208"/>
      <c r="D1837" s="208"/>
    </row>
    <row r="1838" customFormat="true" customHeight="true" spans="2:4">
      <c r="B1838" s="208"/>
      <c r="C1838" s="208"/>
      <c r="D1838" s="208"/>
    </row>
    <row r="1839" customFormat="true" customHeight="true" spans="2:4">
      <c r="B1839" s="208"/>
      <c r="C1839" s="208"/>
      <c r="D1839" s="208"/>
    </row>
    <row r="1840" customFormat="true" customHeight="true" spans="2:4">
      <c r="B1840" s="208"/>
      <c r="C1840" s="208"/>
      <c r="D1840" s="208"/>
    </row>
    <row r="1841" customFormat="true" customHeight="true" spans="2:4">
      <c r="B1841" s="208"/>
      <c r="C1841" s="208"/>
      <c r="D1841" s="208"/>
    </row>
    <row r="1842" customFormat="true" customHeight="true" spans="2:4">
      <c r="B1842" s="208"/>
      <c r="C1842" s="208"/>
      <c r="D1842" s="208"/>
    </row>
    <row r="1843" customFormat="true" customHeight="true" spans="2:4">
      <c r="B1843" s="208"/>
      <c r="C1843" s="208"/>
      <c r="D1843" s="208"/>
    </row>
    <row r="1844" customFormat="true" customHeight="true" spans="2:4">
      <c r="B1844" s="208"/>
      <c r="C1844" s="208"/>
      <c r="D1844" s="208"/>
    </row>
    <row r="1845" customFormat="true" customHeight="true" spans="2:4">
      <c r="B1845" s="208"/>
      <c r="C1845" s="208"/>
      <c r="D1845" s="208"/>
    </row>
    <row r="1846" customFormat="true" customHeight="true" spans="2:4">
      <c r="B1846" s="208"/>
      <c r="C1846" s="208"/>
      <c r="D1846" s="208"/>
    </row>
    <row r="1847" customFormat="true" customHeight="true" spans="2:4">
      <c r="B1847" s="208"/>
      <c r="C1847" s="208"/>
      <c r="D1847" s="208"/>
    </row>
    <row r="1848" customFormat="true" customHeight="true" spans="2:4">
      <c r="B1848" s="208"/>
      <c r="C1848" s="208"/>
      <c r="D1848" s="208"/>
    </row>
    <row r="1849" customFormat="true" customHeight="true" spans="2:4">
      <c r="B1849" s="208"/>
      <c r="C1849" s="208"/>
      <c r="D1849" s="208"/>
    </row>
    <row r="1850" customFormat="true" customHeight="true" spans="2:4">
      <c r="B1850" s="208"/>
      <c r="C1850" s="208"/>
      <c r="D1850" s="208"/>
    </row>
    <row r="1851" customFormat="true" customHeight="true" spans="2:4">
      <c r="B1851" s="208"/>
      <c r="C1851" s="208"/>
      <c r="D1851" s="208"/>
    </row>
    <row r="1852" customFormat="true" customHeight="true" spans="2:4">
      <c r="B1852" s="208"/>
      <c r="C1852" s="208"/>
      <c r="D1852" s="208"/>
    </row>
    <row r="1853" customFormat="true" customHeight="true" spans="2:4">
      <c r="B1853" s="208"/>
      <c r="C1853" s="208"/>
      <c r="D1853" s="208"/>
    </row>
    <row r="1854" customFormat="true" customHeight="true" spans="2:4">
      <c r="B1854" s="208"/>
      <c r="C1854" s="208"/>
      <c r="D1854" s="208"/>
    </row>
    <row r="1855" customFormat="true" customHeight="true" spans="2:4">
      <c r="B1855" s="208"/>
      <c r="C1855" s="208"/>
      <c r="D1855" s="208"/>
    </row>
    <row r="1856" customFormat="true" customHeight="true" spans="2:4">
      <c r="B1856" s="208"/>
      <c r="C1856" s="208"/>
      <c r="D1856" s="208"/>
    </row>
    <row r="1857" customFormat="true" customHeight="true" spans="2:4">
      <c r="B1857" s="208"/>
      <c r="C1857" s="208"/>
      <c r="D1857" s="208"/>
    </row>
    <row r="1858" customFormat="true" customHeight="true" spans="2:4">
      <c r="B1858" s="208"/>
      <c r="C1858" s="208"/>
      <c r="D1858" s="208"/>
    </row>
    <row r="1859" customFormat="true" customHeight="true" spans="2:4">
      <c r="B1859" s="208"/>
      <c r="C1859" s="208"/>
      <c r="D1859" s="208"/>
    </row>
    <row r="1860" customFormat="true" customHeight="true" spans="2:4">
      <c r="B1860" s="208"/>
      <c r="C1860" s="208"/>
      <c r="D1860" s="208"/>
    </row>
    <row r="1861" customFormat="true" customHeight="true" spans="2:4">
      <c r="B1861" s="208"/>
      <c r="C1861" s="208"/>
      <c r="D1861" s="208"/>
    </row>
    <row r="1862" customFormat="true" customHeight="true" spans="2:4">
      <c r="B1862" s="208"/>
      <c r="C1862" s="208"/>
      <c r="D1862" s="208"/>
    </row>
    <row r="1863" customFormat="true" customHeight="true" spans="2:4">
      <c r="B1863" s="208"/>
      <c r="C1863" s="208"/>
      <c r="D1863" s="208"/>
    </row>
    <row r="1864" customFormat="true" customHeight="true" spans="2:4">
      <c r="B1864" s="208"/>
      <c r="C1864" s="208"/>
      <c r="D1864" s="208"/>
    </row>
    <row r="1865" customFormat="true" customHeight="true" spans="2:4">
      <c r="B1865" s="208"/>
      <c r="C1865" s="208"/>
      <c r="D1865" s="208"/>
    </row>
    <row r="1866" customFormat="true" customHeight="true" spans="2:4">
      <c r="B1866" s="208"/>
      <c r="C1866" s="208"/>
      <c r="D1866" s="208"/>
    </row>
    <row r="1867" customFormat="true" customHeight="true" spans="2:4">
      <c r="B1867" s="208"/>
      <c r="C1867" s="208"/>
      <c r="D1867" s="208"/>
    </row>
    <row r="1868" customFormat="true" customHeight="true" spans="2:4">
      <c r="B1868" s="208"/>
      <c r="C1868" s="208"/>
      <c r="D1868" s="208"/>
    </row>
    <row r="1869" customFormat="true" customHeight="true" spans="2:4">
      <c r="B1869" s="208"/>
      <c r="C1869" s="208"/>
      <c r="D1869" s="208"/>
    </row>
    <row r="1870" customFormat="true" customHeight="true" spans="2:4">
      <c r="B1870" s="208"/>
      <c r="C1870" s="208"/>
      <c r="D1870" s="208"/>
    </row>
    <row r="1871" customFormat="true" customHeight="true" spans="2:4">
      <c r="B1871" s="208"/>
      <c r="C1871" s="208"/>
      <c r="D1871" s="208"/>
    </row>
    <row r="1872" customFormat="true" customHeight="true" spans="2:4">
      <c r="B1872" s="208"/>
      <c r="C1872" s="208"/>
      <c r="D1872" s="208"/>
    </row>
    <row r="1873" customFormat="true" customHeight="true" spans="2:4">
      <c r="B1873" s="208"/>
      <c r="C1873" s="208"/>
      <c r="D1873" s="208"/>
    </row>
    <row r="1874" customFormat="true" customHeight="true" spans="2:4">
      <c r="B1874" s="208"/>
      <c r="C1874" s="208"/>
      <c r="D1874" s="208"/>
    </row>
    <row r="1875" customFormat="true" customHeight="true" spans="2:4">
      <c r="B1875" s="208"/>
      <c r="C1875" s="208"/>
      <c r="D1875" s="208"/>
    </row>
    <row r="1876" customFormat="true" customHeight="true" spans="2:4">
      <c r="B1876" s="208"/>
      <c r="C1876" s="208"/>
      <c r="D1876" s="208"/>
    </row>
    <row r="1877" customFormat="true" customHeight="true" spans="2:4">
      <c r="B1877" s="208"/>
      <c r="C1877" s="208"/>
      <c r="D1877" s="208"/>
    </row>
    <row r="1878" customFormat="true" customHeight="true" spans="2:4">
      <c r="B1878" s="208"/>
      <c r="C1878" s="208"/>
      <c r="D1878" s="208"/>
    </row>
    <row r="1879" customFormat="true" customHeight="true" spans="2:4">
      <c r="B1879" s="208"/>
      <c r="C1879" s="208"/>
      <c r="D1879" s="208"/>
    </row>
    <row r="1880" customFormat="true" customHeight="true" spans="2:4">
      <c r="B1880" s="208"/>
      <c r="C1880" s="208"/>
      <c r="D1880" s="208"/>
    </row>
    <row r="1881" customFormat="true" customHeight="true" spans="2:4">
      <c r="B1881" s="208"/>
      <c r="C1881" s="208"/>
      <c r="D1881" s="208"/>
    </row>
    <row r="1882" customFormat="true" customHeight="true" spans="2:4">
      <c r="B1882" s="208"/>
      <c r="C1882" s="208"/>
      <c r="D1882" s="208"/>
    </row>
    <row r="1883" customFormat="true" customHeight="true" spans="2:4">
      <c r="B1883" s="208"/>
      <c r="C1883" s="208"/>
      <c r="D1883" s="208"/>
    </row>
    <row r="1884" customFormat="true" customHeight="true" spans="2:4">
      <c r="B1884" s="208"/>
      <c r="C1884" s="208"/>
      <c r="D1884" s="208"/>
    </row>
    <row r="1885" customFormat="true" customHeight="true" spans="2:4">
      <c r="B1885" s="208"/>
      <c r="C1885" s="208"/>
      <c r="D1885" s="208"/>
    </row>
    <row r="1886" customFormat="true" customHeight="true" spans="2:4">
      <c r="B1886" s="208"/>
      <c r="C1886" s="208"/>
      <c r="D1886" s="208"/>
    </row>
    <row r="1887" customFormat="true" customHeight="true" spans="2:4">
      <c r="B1887" s="208"/>
      <c r="C1887" s="208"/>
      <c r="D1887" s="208"/>
    </row>
    <row r="1888" customFormat="true" customHeight="true" spans="2:4">
      <c r="B1888" s="208"/>
      <c r="C1888" s="208"/>
      <c r="D1888" s="208"/>
    </row>
    <row r="1889" customFormat="true" customHeight="true" spans="2:4">
      <c r="B1889" s="208"/>
      <c r="C1889" s="208"/>
      <c r="D1889" s="208"/>
    </row>
    <row r="1890" customFormat="true" customHeight="true" spans="2:4">
      <c r="B1890" s="208"/>
      <c r="C1890" s="208"/>
      <c r="D1890" s="208"/>
    </row>
    <row r="1891" customFormat="true" customHeight="true" spans="2:4">
      <c r="B1891" s="208"/>
      <c r="C1891" s="208"/>
      <c r="D1891" s="208"/>
    </row>
    <row r="1892" customFormat="true" customHeight="true" spans="2:4">
      <c r="B1892" s="208"/>
      <c r="C1892" s="208"/>
      <c r="D1892" s="208"/>
    </row>
    <row r="1893" customFormat="true" customHeight="true" spans="2:4">
      <c r="B1893" s="208"/>
      <c r="C1893" s="208"/>
      <c r="D1893" s="208"/>
    </row>
    <row r="1894" customFormat="true" customHeight="true" spans="2:4">
      <c r="B1894" s="208"/>
      <c r="C1894" s="208"/>
      <c r="D1894" s="208"/>
    </row>
    <row r="1895" customFormat="true" customHeight="true" spans="2:4">
      <c r="B1895" s="208"/>
      <c r="C1895" s="208"/>
      <c r="D1895" s="208"/>
    </row>
    <row r="1896" customFormat="true" customHeight="true" spans="2:4">
      <c r="B1896" s="208"/>
      <c r="C1896" s="208"/>
      <c r="D1896" s="208"/>
    </row>
    <row r="1897" customFormat="true" customHeight="true" spans="2:4">
      <c r="B1897" s="208"/>
      <c r="C1897" s="208"/>
      <c r="D1897" s="208"/>
    </row>
    <row r="1898" customFormat="true" customHeight="true" spans="2:4">
      <c r="B1898" s="208"/>
      <c r="C1898" s="208"/>
      <c r="D1898" s="208"/>
    </row>
    <row r="1899" customFormat="true" customHeight="true" spans="2:4">
      <c r="B1899" s="208"/>
      <c r="C1899" s="208"/>
      <c r="D1899" s="208"/>
    </row>
    <row r="1900" customFormat="true" customHeight="true" spans="2:4">
      <c r="B1900" s="208"/>
      <c r="C1900" s="208"/>
      <c r="D1900" s="208"/>
    </row>
    <row r="1901" customFormat="true" customHeight="true" spans="2:4">
      <c r="B1901" s="208"/>
      <c r="C1901" s="208"/>
      <c r="D1901" s="208"/>
    </row>
    <row r="1902" customFormat="true" customHeight="true" spans="2:4">
      <c r="B1902" s="208"/>
      <c r="C1902" s="208"/>
      <c r="D1902" s="208"/>
    </row>
    <row r="1903" customFormat="true" customHeight="true" spans="2:4">
      <c r="B1903" s="208"/>
      <c r="C1903" s="208"/>
      <c r="D1903" s="208"/>
    </row>
    <row r="1904" customFormat="true" customHeight="true" spans="2:4">
      <c r="B1904" s="208"/>
      <c r="C1904" s="208"/>
      <c r="D1904" s="208"/>
    </row>
    <row r="1905" customFormat="true" customHeight="true" spans="2:4">
      <c r="B1905" s="208"/>
      <c r="C1905" s="208"/>
      <c r="D1905" s="208"/>
    </row>
    <row r="1906" customFormat="true" customHeight="true" spans="2:4">
      <c r="B1906" s="208"/>
      <c r="C1906" s="208"/>
      <c r="D1906" s="208"/>
    </row>
    <row r="1907" customFormat="true" customHeight="true" spans="2:4">
      <c r="B1907" s="208"/>
      <c r="C1907" s="208"/>
      <c r="D1907" s="208"/>
    </row>
    <row r="1908" customFormat="true" customHeight="true" spans="2:4">
      <c r="B1908" s="208"/>
      <c r="C1908" s="208"/>
      <c r="D1908" s="208"/>
    </row>
    <row r="1909" customFormat="true" customHeight="true" spans="2:4">
      <c r="B1909" s="208"/>
      <c r="C1909" s="208"/>
      <c r="D1909" s="208"/>
    </row>
    <row r="1910" customFormat="true" customHeight="true" spans="2:4">
      <c r="B1910" s="208"/>
      <c r="C1910" s="208"/>
      <c r="D1910" s="208"/>
    </row>
    <row r="1911" customFormat="true" customHeight="true" spans="2:4">
      <c r="B1911" s="208"/>
      <c r="C1911" s="208"/>
      <c r="D1911" s="208"/>
    </row>
    <row r="1912" customFormat="true" customHeight="true" spans="2:4">
      <c r="B1912" s="208"/>
      <c r="C1912" s="208"/>
      <c r="D1912" s="208"/>
    </row>
    <row r="1913" customFormat="true" customHeight="true" spans="2:4">
      <c r="B1913" s="208"/>
      <c r="C1913" s="208"/>
      <c r="D1913" s="208"/>
    </row>
    <row r="1914" customFormat="true" customHeight="true" spans="2:4">
      <c r="B1914" s="208"/>
      <c r="C1914" s="208"/>
      <c r="D1914" s="208"/>
    </row>
    <row r="1915" customFormat="true" customHeight="true" spans="2:4">
      <c r="B1915" s="208"/>
      <c r="C1915" s="208"/>
      <c r="D1915" s="208"/>
    </row>
    <row r="1916" customFormat="true" customHeight="true" spans="2:4">
      <c r="B1916" s="208"/>
      <c r="C1916" s="208"/>
      <c r="D1916" s="208"/>
    </row>
    <row r="1917" customFormat="true" customHeight="true" spans="2:4">
      <c r="B1917" s="208"/>
      <c r="C1917" s="208"/>
      <c r="D1917" s="208"/>
    </row>
    <row r="1918" customFormat="true" customHeight="true" spans="2:4">
      <c r="B1918" s="208"/>
      <c r="C1918" s="208"/>
      <c r="D1918" s="208"/>
    </row>
    <row r="1919" customFormat="true" customHeight="true" spans="2:4">
      <c r="B1919" s="208"/>
      <c r="C1919" s="208"/>
      <c r="D1919" s="208"/>
    </row>
    <row r="1920" customFormat="true" customHeight="true" spans="2:4">
      <c r="B1920" s="208"/>
      <c r="C1920" s="208"/>
      <c r="D1920" s="208"/>
    </row>
    <row r="1921" customFormat="true" customHeight="true" spans="2:4">
      <c r="B1921" s="208"/>
      <c r="C1921" s="208"/>
      <c r="D1921" s="208"/>
    </row>
    <row r="1922" customFormat="true" customHeight="true" spans="2:4">
      <c r="B1922" s="208"/>
      <c r="C1922" s="208"/>
      <c r="D1922" s="208"/>
    </row>
    <row r="1923" customFormat="true" customHeight="true" spans="2:4">
      <c r="B1923" s="208"/>
      <c r="C1923" s="208"/>
      <c r="D1923" s="208"/>
    </row>
    <row r="1924" customFormat="true" customHeight="true" spans="2:4">
      <c r="B1924" s="208"/>
      <c r="C1924" s="208"/>
      <c r="D1924" s="208"/>
    </row>
    <row r="1925" customFormat="true" customHeight="true" spans="2:4">
      <c r="B1925" s="208"/>
      <c r="C1925" s="208"/>
      <c r="D1925" s="208"/>
    </row>
    <row r="1926" customFormat="true" customHeight="true" spans="2:4">
      <c r="B1926" s="208"/>
      <c r="C1926" s="208"/>
      <c r="D1926" s="208"/>
    </row>
    <row r="1927" customFormat="true" customHeight="true" spans="2:4">
      <c r="B1927" s="208"/>
      <c r="C1927" s="208"/>
      <c r="D1927" s="208"/>
    </row>
    <row r="1928" customFormat="true" customHeight="true" spans="2:4">
      <c r="B1928" s="208"/>
      <c r="C1928" s="208"/>
      <c r="D1928" s="208"/>
    </row>
    <row r="1929" customFormat="true" customHeight="true" spans="2:4">
      <c r="B1929" s="208"/>
      <c r="C1929" s="208"/>
      <c r="D1929" s="208"/>
    </row>
    <row r="1930" customFormat="true" customHeight="true" spans="2:4">
      <c r="B1930" s="208"/>
      <c r="C1930" s="208"/>
      <c r="D1930" s="208"/>
    </row>
    <row r="1931" customFormat="true" customHeight="true" spans="2:4">
      <c r="B1931" s="208"/>
      <c r="C1931" s="208"/>
      <c r="D1931" s="208"/>
    </row>
    <row r="1932" customFormat="true" customHeight="true" spans="2:4">
      <c r="B1932" s="208"/>
      <c r="C1932" s="208"/>
      <c r="D1932" s="208"/>
    </row>
    <row r="1933" customFormat="true" customHeight="true" spans="2:4">
      <c r="B1933" s="208"/>
      <c r="C1933" s="208"/>
      <c r="D1933" s="208"/>
    </row>
    <row r="1934" customFormat="true" customHeight="true" spans="2:4">
      <c r="B1934" s="208"/>
      <c r="C1934" s="208"/>
      <c r="D1934" s="208"/>
    </row>
    <row r="1935" customFormat="true" customHeight="true" spans="2:4">
      <c r="B1935" s="208"/>
      <c r="C1935" s="208"/>
      <c r="D1935" s="208"/>
    </row>
    <row r="1936" customFormat="true" customHeight="true" spans="2:4">
      <c r="B1936" s="208"/>
      <c r="C1936" s="208"/>
      <c r="D1936" s="208"/>
    </row>
    <row r="1937" customFormat="true" customHeight="true" spans="2:4">
      <c r="B1937" s="208"/>
      <c r="C1937" s="208"/>
      <c r="D1937" s="208"/>
    </row>
    <row r="1938" customFormat="true" customHeight="true" spans="2:4">
      <c r="B1938" s="208"/>
      <c r="C1938" s="208"/>
      <c r="D1938" s="208"/>
    </row>
    <row r="1939" customFormat="true" customHeight="true" spans="2:4">
      <c r="B1939" s="208"/>
      <c r="C1939" s="208"/>
      <c r="D1939" s="208"/>
    </row>
    <row r="1940" customFormat="true" customHeight="true" spans="2:4">
      <c r="B1940" s="208"/>
      <c r="C1940" s="208"/>
      <c r="D1940" s="208"/>
    </row>
    <row r="1941" customFormat="true" customHeight="true" spans="2:4">
      <c r="B1941" s="208"/>
      <c r="C1941" s="208"/>
      <c r="D1941" s="208"/>
    </row>
    <row r="1942" customFormat="true" customHeight="true" spans="2:4">
      <c r="B1942" s="208"/>
      <c r="C1942" s="208"/>
      <c r="D1942" s="208"/>
    </row>
    <row r="1943" customFormat="true" customHeight="true" spans="2:4">
      <c r="B1943" s="208"/>
      <c r="C1943" s="208"/>
      <c r="D1943" s="208"/>
    </row>
    <row r="1944" customFormat="true" customHeight="true" spans="2:4">
      <c r="B1944" s="208"/>
      <c r="C1944" s="208"/>
      <c r="D1944" s="208"/>
    </row>
    <row r="1945" customFormat="true" customHeight="true" spans="2:4">
      <c r="B1945" s="208"/>
      <c r="C1945" s="208"/>
      <c r="D1945" s="208"/>
    </row>
    <row r="1946" customFormat="true" customHeight="true" spans="2:4">
      <c r="B1946" s="208"/>
      <c r="C1946" s="208"/>
      <c r="D1946" s="208"/>
    </row>
    <row r="1947" customFormat="true" customHeight="true" spans="2:4">
      <c r="B1947" s="208"/>
      <c r="C1947" s="208"/>
      <c r="D1947" s="208"/>
    </row>
    <row r="1948" customFormat="true" customHeight="true" spans="2:4">
      <c r="B1948" s="208"/>
      <c r="C1948" s="208"/>
      <c r="D1948" s="208"/>
    </row>
    <row r="1949" customFormat="true" customHeight="true" spans="2:4">
      <c r="B1949" s="208"/>
      <c r="C1949" s="208"/>
      <c r="D1949" s="208"/>
    </row>
    <row r="1950" customFormat="true" customHeight="true" spans="2:4">
      <c r="B1950" s="208"/>
      <c r="C1950" s="208"/>
      <c r="D1950" s="208"/>
    </row>
    <row r="1951" customFormat="true" customHeight="true" spans="2:4">
      <c r="B1951" s="208"/>
      <c r="C1951" s="208"/>
      <c r="D1951" s="208"/>
    </row>
    <row r="1952" customFormat="true" customHeight="true" spans="2:4">
      <c r="B1952" s="208"/>
      <c r="C1952" s="208"/>
      <c r="D1952" s="208"/>
    </row>
    <row r="1953" customFormat="true" customHeight="true" spans="2:4">
      <c r="B1953" s="208"/>
      <c r="C1953" s="208"/>
      <c r="D1953" s="208"/>
    </row>
    <row r="1954" customFormat="true" customHeight="true" spans="2:4">
      <c r="B1954" s="208"/>
      <c r="C1954" s="208"/>
      <c r="D1954" s="208"/>
    </row>
    <row r="1955" customFormat="true" customHeight="true" spans="2:4">
      <c r="B1955" s="208"/>
      <c r="C1955" s="208"/>
      <c r="D1955" s="208"/>
    </row>
    <row r="1956" customFormat="true" customHeight="true" spans="2:4">
      <c r="B1956" s="208"/>
      <c r="C1956" s="208"/>
      <c r="D1956" s="208"/>
    </row>
    <row r="1957" customFormat="true" customHeight="true" spans="2:4">
      <c r="B1957" s="208"/>
      <c r="C1957" s="208"/>
      <c r="D1957" s="208"/>
    </row>
    <row r="1958" customFormat="true" customHeight="true" spans="2:4">
      <c r="B1958" s="208"/>
      <c r="C1958" s="208"/>
      <c r="D1958" s="208"/>
    </row>
    <row r="1959" customFormat="true" customHeight="true" spans="2:4">
      <c r="B1959" s="208"/>
      <c r="C1959" s="208"/>
      <c r="D1959" s="208"/>
    </row>
    <row r="1960" customFormat="true" customHeight="true" spans="2:4">
      <c r="B1960" s="208"/>
      <c r="C1960" s="208"/>
      <c r="D1960" s="208"/>
    </row>
    <row r="1961" customFormat="true" customHeight="true" spans="2:4">
      <c r="B1961" s="208"/>
      <c r="C1961" s="208"/>
      <c r="D1961" s="208"/>
    </row>
    <row r="1962" customFormat="true" customHeight="true" spans="2:4">
      <c r="B1962" s="208"/>
      <c r="C1962" s="208"/>
      <c r="D1962" s="208"/>
    </row>
    <row r="1963" customFormat="true" customHeight="true" spans="2:4">
      <c r="B1963" s="208"/>
      <c r="C1963" s="208"/>
      <c r="D1963" s="208"/>
    </row>
    <row r="1964" customFormat="true" customHeight="true" spans="2:4">
      <c r="B1964" s="208"/>
      <c r="C1964" s="208"/>
      <c r="D1964" s="208"/>
    </row>
    <row r="1965" customFormat="true" customHeight="true" spans="2:4">
      <c r="B1965" s="208"/>
      <c r="C1965" s="208"/>
      <c r="D1965" s="208"/>
    </row>
    <row r="1966" customFormat="true" customHeight="true" spans="2:4">
      <c r="B1966" s="208"/>
      <c r="C1966" s="208"/>
      <c r="D1966" s="208"/>
    </row>
    <row r="1967" customFormat="true" customHeight="true" spans="2:4">
      <c r="B1967" s="208"/>
      <c r="C1967" s="208"/>
      <c r="D1967" s="208"/>
    </row>
    <row r="1968" customFormat="true" customHeight="true" spans="2:4">
      <c r="B1968" s="208"/>
      <c r="C1968" s="208"/>
      <c r="D1968" s="208"/>
    </row>
    <row r="1969" customFormat="true" customHeight="true" spans="2:4">
      <c r="B1969" s="208"/>
      <c r="C1969" s="208"/>
      <c r="D1969" s="208"/>
    </row>
    <row r="1970" customFormat="true" customHeight="true" spans="2:4">
      <c r="B1970" s="208"/>
      <c r="C1970" s="208"/>
      <c r="D1970" s="208"/>
    </row>
    <row r="1971" customFormat="true" customHeight="true" spans="2:4">
      <c r="B1971" s="208"/>
      <c r="C1971" s="208"/>
      <c r="D1971" s="208"/>
    </row>
    <row r="1972" customFormat="true" customHeight="true" spans="2:4">
      <c r="B1972" s="208"/>
      <c r="C1972" s="208"/>
      <c r="D1972" s="208"/>
    </row>
    <row r="1973" customFormat="true" customHeight="true" spans="2:4">
      <c r="B1973" s="208"/>
      <c r="C1973" s="208"/>
      <c r="D1973" s="208"/>
    </row>
    <row r="1974" customFormat="true" customHeight="true" spans="2:4">
      <c r="B1974" s="208"/>
      <c r="C1974" s="208"/>
      <c r="D1974" s="208"/>
    </row>
    <row r="1975" customFormat="true" customHeight="true" spans="2:4">
      <c r="B1975" s="208"/>
      <c r="C1975" s="208"/>
      <c r="D1975" s="208"/>
    </row>
    <row r="1976" customFormat="true" customHeight="true" spans="2:4">
      <c r="B1976" s="208"/>
      <c r="C1976" s="208"/>
      <c r="D1976" s="208"/>
    </row>
    <row r="1977" customFormat="true" customHeight="true" spans="2:4">
      <c r="B1977" s="208"/>
      <c r="C1977" s="208"/>
      <c r="D1977" s="208"/>
    </row>
    <row r="1978" customFormat="true" customHeight="true" spans="2:4">
      <c r="B1978" s="208"/>
      <c r="C1978" s="208"/>
      <c r="D1978" s="208"/>
    </row>
    <row r="1979" customFormat="true" customHeight="true" spans="2:4">
      <c r="B1979" s="208"/>
      <c r="C1979" s="208"/>
      <c r="D1979" s="208"/>
    </row>
    <row r="1980" customFormat="true" customHeight="true" spans="2:4">
      <c r="B1980" s="208"/>
      <c r="C1980" s="208"/>
      <c r="D1980" s="208"/>
    </row>
    <row r="1981" customFormat="true" customHeight="true" spans="2:4">
      <c r="B1981" s="208"/>
      <c r="C1981" s="208"/>
      <c r="D1981" s="208"/>
    </row>
    <row r="1982" customFormat="true" customHeight="true" spans="2:4">
      <c r="B1982" s="208"/>
      <c r="C1982" s="208"/>
      <c r="D1982" s="208"/>
    </row>
    <row r="1983" customFormat="true" customHeight="true" spans="2:4">
      <c r="B1983" s="208"/>
      <c r="C1983" s="208"/>
      <c r="D1983" s="208"/>
    </row>
    <row r="1984" customFormat="true" customHeight="true" spans="2:4">
      <c r="B1984" s="208"/>
      <c r="C1984" s="208"/>
      <c r="D1984" s="208"/>
    </row>
    <row r="1985" customFormat="true" customHeight="true" spans="2:4">
      <c r="B1985" s="208"/>
      <c r="C1985" s="208"/>
      <c r="D1985" s="208"/>
    </row>
    <row r="1986" customFormat="true" customHeight="true" spans="2:4">
      <c r="B1986" s="208"/>
      <c r="C1986" s="208"/>
      <c r="D1986" s="208"/>
    </row>
    <row r="1987" customFormat="true" customHeight="true" spans="2:4">
      <c r="B1987" s="208"/>
      <c r="C1987" s="208"/>
      <c r="D1987" s="208"/>
    </row>
    <row r="1988" customFormat="true" customHeight="true" spans="2:4">
      <c r="B1988" s="208"/>
      <c r="C1988" s="208"/>
      <c r="D1988" s="208"/>
    </row>
    <row r="1989" customFormat="true" customHeight="true" spans="2:4">
      <c r="B1989" s="208"/>
      <c r="C1989" s="208"/>
      <c r="D1989" s="208"/>
    </row>
    <row r="1990" customFormat="true" customHeight="true" spans="2:4">
      <c r="B1990" s="208"/>
      <c r="C1990" s="208"/>
      <c r="D1990" s="208"/>
    </row>
    <row r="1991" customFormat="true" customHeight="true" spans="2:4">
      <c r="B1991" s="208"/>
      <c r="C1991" s="208"/>
      <c r="D1991" s="208"/>
    </row>
    <row r="1992" customFormat="true" customHeight="true" spans="2:4">
      <c r="B1992" s="208"/>
      <c r="C1992" s="208"/>
      <c r="D1992" s="208"/>
    </row>
    <row r="1993" customFormat="true" customHeight="true" spans="2:4">
      <c r="B1993" s="208"/>
      <c r="C1993" s="208"/>
      <c r="D1993" s="208"/>
    </row>
    <row r="1994" customFormat="true" customHeight="true" spans="2:4">
      <c r="B1994" s="208"/>
      <c r="C1994" s="208"/>
      <c r="D1994" s="208"/>
    </row>
    <row r="1995" customFormat="true" customHeight="true" spans="2:4">
      <c r="B1995" s="208"/>
      <c r="C1995" s="208"/>
      <c r="D1995" s="208"/>
    </row>
    <row r="1996" customFormat="true" customHeight="true" spans="2:4">
      <c r="B1996" s="208"/>
      <c r="C1996" s="208"/>
      <c r="D1996" s="208"/>
    </row>
    <row r="1997" customFormat="true" customHeight="true" spans="2:4">
      <c r="B1997" s="208"/>
      <c r="C1997" s="208"/>
      <c r="D1997" s="208"/>
    </row>
    <row r="1998" customFormat="true" customHeight="true" spans="2:4">
      <c r="B1998" s="208"/>
      <c r="C1998" s="208"/>
      <c r="D1998" s="208"/>
    </row>
    <row r="1999" customFormat="true" customHeight="true" spans="2:4">
      <c r="B1999" s="208"/>
      <c r="C1999" s="208"/>
      <c r="D1999" s="208"/>
    </row>
    <row r="2000" customFormat="true" customHeight="true" spans="2:4">
      <c r="B2000" s="208"/>
      <c r="C2000" s="208"/>
      <c r="D2000" s="208"/>
    </row>
    <row r="2001" customFormat="true" customHeight="true" spans="2:4">
      <c r="B2001" s="208"/>
      <c r="C2001" s="208"/>
      <c r="D2001" s="208"/>
    </row>
    <row r="2002" customFormat="true" customHeight="true" spans="2:4">
      <c r="B2002" s="208"/>
      <c r="C2002" s="208"/>
      <c r="D2002" s="208"/>
    </row>
    <row r="2003" customFormat="true" customHeight="true" spans="2:4">
      <c r="B2003" s="208"/>
      <c r="C2003" s="208"/>
      <c r="D2003" s="208"/>
    </row>
    <row r="2004" customFormat="true" customHeight="true" spans="2:4">
      <c r="B2004" s="208"/>
      <c r="C2004" s="208"/>
      <c r="D2004" s="208"/>
    </row>
    <row r="2005" customFormat="true" customHeight="true" spans="2:4">
      <c r="B2005" s="208"/>
      <c r="C2005" s="208"/>
      <c r="D2005" s="208"/>
    </row>
    <row r="2006" customFormat="true" customHeight="true" spans="2:4">
      <c r="B2006" s="208"/>
      <c r="C2006" s="208"/>
      <c r="D2006" s="208"/>
    </row>
    <row r="2007" customFormat="true" customHeight="true" spans="2:4">
      <c r="B2007" s="208"/>
      <c r="C2007" s="208"/>
      <c r="D2007" s="208"/>
    </row>
    <row r="2008" customFormat="true" customHeight="true" spans="2:4">
      <c r="B2008" s="208"/>
      <c r="C2008" s="208"/>
      <c r="D2008" s="208"/>
    </row>
    <row r="2009" customFormat="true" customHeight="true" spans="2:4">
      <c r="B2009" s="208"/>
      <c r="C2009" s="208"/>
      <c r="D2009" s="208"/>
    </row>
    <row r="2010" customFormat="true" customHeight="true" spans="2:4">
      <c r="B2010" s="208"/>
      <c r="C2010" s="208"/>
      <c r="D2010" s="208"/>
    </row>
    <row r="2011" customFormat="true" customHeight="true" spans="2:4">
      <c r="B2011" s="208"/>
      <c r="C2011" s="208"/>
      <c r="D2011" s="208"/>
    </row>
    <row r="2012" customFormat="true" customHeight="true" spans="2:4">
      <c r="B2012" s="208"/>
      <c r="C2012" s="208"/>
      <c r="D2012" s="208"/>
    </row>
    <row r="2013" customFormat="true" customHeight="true" spans="2:4">
      <c r="B2013" s="208"/>
      <c r="C2013" s="208"/>
      <c r="D2013" s="208"/>
    </row>
    <row r="2014" customFormat="true" customHeight="true" spans="2:4">
      <c r="B2014" s="208"/>
      <c r="C2014" s="208"/>
      <c r="D2014" s="208"/>
    </row>
    <row r="2015" customFormat="true" customHeight="true" spans="2:4">
      <c r="B2015" s="208"/>
      <c r="C2015" s="208"/>
      <c r="D2015" s="208"/>
    </row>
    <row r="2016" customFormat="true" customHeight="true" spans="2:4">
      <c r="B2016" s="208"/>
      <c r="C2016" s="208"/>
      <c r="D2016" s="208"/>
    </row>
    <row r="2017" customFormat="true" customHeight="true" spans="2:4">
      <c r="B2017" s="208"/>
      <c r="C2017" s="208"/>
      <c r="D2017" s="208"/>
    </row>
    <row r="2018" customFormat="true" customHeight="true" spans="2:4">
      <c r="B2018" s="208"/>
      <c r="C2018" s="208"/>
      <c r="D2018" s="208"/>
    </row>
    <row r="2019" customFormat="true" customHeight="true" spans="2:4">
      <c r="B2019" s="208"/>
      <c r="C2019" s="208"/>
      <c r="D2019" s="208"/>
    </row>
    <row r="2020" customFormat="true" customHeight="true" spans="2:4">
      <c r="B2020" s="208"/>
      <c r="C2020" s="208"/>
      <c r="D2020" s="208"/>
    </row>
    <row r="2021" customFormat="true" customHeight="true" spans="2:4">
      <c r="B2021" s="208"/>
      <c r="C2021" s="208"/>
      <c r="D2021" s="208"/>
    </row>
    <row r="2022" customFormat="true" customHeight="true" spans="2:4">
      <c r="B2022" s="208"/>
      <c r="C2022" s="208"/>
      <c r="D2022" s="208"/>
    </row>
    <row r="2023" customFormat="true" customHeight="true" spans="2:4">
      <c r="B2023" s="208"/>
      <c r="C2023" s="208"/>
      <c r="D2023" s="208"/>
    </row>
    <row r="2024" customFormat="true" customHeight="true" spans="2:4">
      <c r="B2024" s="208"/>
      <c r="C2024" s="208"/>
      <c r="D2024" s="208"/>
    </row>
    <row r="2025" customFormat="true" customHeight="true" spans="2:4">
      <c r="B2025" s="208"/>
      <c r="C2025" s="208"/>
      <c r="D2025" s="208"/>
    </row>
    <row r="2026" customFormat="true" customHeight="true" spans="2:4">
      <c r="B2026" s="208"/>
      <c r="C2026" s="208"/>
      <c r="D2026" s="208"/>
    </row>
    <row r="2027" customFormat="true" customHeight="true" spans="2:4">
      <c r="B2027" s="208"/>
      <c r="C2027" s="208"/>
      <c r="D2027" s="208"/>
    </row>
    <row r="2028" customFormat="true" customHeight="true" spans="2:4">
      <c r="B2028" s="208"/>
      <c r="C2028" s="208"/>
      <c r="D2028" s="208"/>
    </row>
    <row r="2029" customFormat="true" customHeight="true" spans="2:4">
      <c r="B2029" s="208"/>
      <c r="C2029" s="208"/>
      <c r="D2029" s="208"/>
    </row>
    <row r="2030" customFormat="true" customHeight="true" spans="2:4">
      <c r="B2030" s="208"/>
      <c r="C2030" s="208"/>
      <c r="D2030" s="208"/>
    </row>
    <row r="2031" customFormat="true" customHeight="true" spans="2:4">
      <c r="B2031" s="208"/>
      <c r="C2031" s="208"/>
      <c r="D2031" s="208"/>
    </row>
    <row r="2032" customFormat="true" customHeight="true" spans="2:4">
      <c r="B2032" s="208"/>
      <c r="C2032" s="208"/>
      <c r="D2032" s="208"/>
    </row>
    <row r="2033" customFormat="true" customHeight="true" spans="2:4">
      <c r="B2033" s="208"/>
      <c r="C2033" s="208"/>
      <c r="D2033" s="208"/>
    </row>
    <row r="2034" customFormat="true" customHeight="true" spans="2:4">
      <c r="B2034" s="208"/>
      <c r="C2034" s="208"/>
      <c r="D2034" s="208"/>
    </row>
    <row r="2035" customFormat="true" customHeight="true" spans="2:4">
      <c r="B2035" s="208"/>
      <c r="C2035" s="208"/>
      <c r="D2035" s="208"/>
    </row>
    <row r="2036" customFormat="true" customHeight="true" spans="2:4">
      <c r="B2036" s="208"/>
      <c r="C2036" s="208"/>
      <c r="D2036" s="208"/>
    </row>
    <row r="2037" customFormat="true" customHeight="true" spans="2:4">
      <c r="B2037" s="208"/>
      <c r="C2037" s="208"/>
      <c r="D2037" s="208"/>
    </row>
    <row r="2038" customFormat="true" customHeight="true" spans="2:4">
      <c r="B2038" s="208"/>
      <c r="C2038" s="208"/>
      <c r="D2038" s="208"/>
    </row>
    <row r="2039" customFormat="true" customHeight="true" spans="2:4">
      <c r="B2039" s="208"/>
      <c r="C2039" s="208"/>
      <c r="D2039" s="208"/>
    </row>
    <row r="2040" customFormat="true" customHeight="true" spans="2:4">
      <c r="B2040" s="208"/>
      <c r="C2040" s="208"/>
      <c r="D2040" s="208"/>
    </row>
    <row r="2041" customFormat="true" customHeight="true" spans="2:4">
      <c r="B2041" s="208"/>
      <c r="C2041" s="208"/>
      <c r="D2041" s="208"/>
    </row>
    <row r="2042" customFormat="true" customHeight="true" spans="2:4">
      <c r="B2042" s="208"/>
      <c r="C2042" s="208"/>
      <c r="D2042" s="208"/>
    </row>
    <row r="2043" customFormat="true" customHeight="true" spans="2:4">
      <c r="B2043" s="208"/>
      <c r="C2043" s="208"/>
      <c r="D2043" s="208"/>
    </row>
    <row r="2044" customFormat="true" customHeight="true" spans="2:4">
      <c r="B2044" s="208"/>
      <c r="C2044" s="208"/>
      <c r="D2044" s="208"/>
    </row>
    <row r="2045" customFormat="true" customHeight="true" spans="2:4">
      <c r="B2045" s="208"/>
      <c r="C2045" s="208"/>
      <c r="D2045" s="208"/>
    </row>
    <row r="2046" customFormat="true" customHeight="true" spans="2:4">
      <c r="B2046" s="208"/>
      <c r="C2046" s="208"/>
      <c r="D2046" s="208"/>
    </row>
    <row r="2047" customFormat="true" customHeight="true" spans="2:4">
      <c r="B2047" s="208"/>
      <c r="C2047" s="208"/>
      <c r="D2047" s="208"/>
    </row>
    <row r="2048" customFormat="true" customHeight="true" spans="2:4">
      <c r="B2048" s="208"/>
      <c r="C2048" s="208"/>
      <c r="D2048" s="208"/>
    </row>
    <row r="2049" customFormat="true" customHeight="true" spans="2:4">
      <c r="B2049" s="208"/>
      <c r="C2049" s="208"/>
      <c r="D2049" s="208"/>
    </row>
    <row r="2050" customFormat="true" customHeight="true" spans="2:4">
      <c r="B2050" s="208"/>
      <c r="C2050" s="208"/>
      <c r="D2050" s="208"/>
    </row>
    <row r="2051" customFormat="true" customHeight="true" spans="2:4">
      <c r="B2051" s="208"/>
      <c r="C2051" s="208"/>
      <c r="D2051" s="208"/>
    </row>
    <row r="2052" customFormat="true" customHeight="true" spans="2:4">
      <c r="B2052" s="208"/>
      <c r="C2052" s="208"/>
      <c r="D2052" s="208"/>
    </row>
    <row r="2053" customFormat="true" customHeight="true" spans="2:4">
      <c r="B2053" s="208"/>
      <c r="C2053" s="208"/>
      <c r="D2053" s="208"/>
    </row>
    <row r="2054" customFormat="true" customHeight="true" spans="2:4">
      <c r="B2054" s="208"/>
      <c r="C2054" s="208"/>
      <c r="D2054" s="208"/>
    </row>
    <row r="2055" customFormat="true" customHeight="true" spans="2:4">
      <c r="B2055" s="208"/>
      <c r="C2055" s="208"/>
      <c r="D2055" s="208"/>
    </row>
    <row r="2056" customFormat="true" customHeight="true" spans="2:4">
      <c r="B2056" s="208"/>
      <c r="C2056" s="208"/>
      <c r="D2056" s="208"/>
    </row>
    <row r="2057" customFormat="true" customHeight="true" spans="2:4">
      <c r="B2057" s="208"/>
      <c r="C2057" s="208"/>
      <c r="D2057" s="208"/>
    </row>
    <row r="2058" customFormat="true" customHeight="true" spans="2:4">
      <c r="B2058" s="208"/>
      <c r="C2058" s="208"/>
      <c r="D2058" s="208"/>
    </row>
    <row r="2059" customFormat="true" customHeight="true" spans="2:4">
      <c r="B2059" s="208"/>
      <c r="C2059" s="208"/>
      <c r="D2059" s="208"/>
    </row>
    <row r="2060" customFormat="true" customHeight="true" spans="2:4">
      <c r="B2060" s="208"/>
      <c r="C2060" s="208"/>
      <c r="D2060" s="208"/>
    </row>
    <row r="2061" customFormat="true" customHeight="true" spans="2:4">
      <c r="B2061" s="208"/>
      <c r="C2061" s="208"/>
      <c r="D2061" s="208"/>
    </row>
    <row r="2062" customFormat="true" customHeight="true" spans="2:4">
      <c r="B2062" s="208"/>
      <c r="C2062" s="208"/>
      <c r="D2062" s="208"/>
    </row>
    <row r="2063" customFormat="true" customHeight="true" spans="2:4">
      <c r="B2063" s="208"/>
      <c r="C2063" s="208"/>
      <c r="D2063" s="208"/>
    </row>
    <row r="2064" customFormat="true" customHeight="true" spans="2:4">
      <c r="B2064" s="208"/>
      <c r="C2064" s="208"/>
      <c r="D2064" s="208"/>
    </row>
    <row r="2065" customFormat="true" customHeight="true" spans="2:4">
      <c r="B2065" s="208"/>
      <c r="C2065" s="208"/>
      <c r="D2065" s="208"/>
    </row>
    <row r="2066" customFormat="true" customHeight="true" spans="2:4">
      <c r="B2066" s="208"/>
      <c r="C2066" s="208"/>
      <c r="D2066" s="208"/>
    </row>
    <row r="2067" customFormat="true" customHeight="true" spans="2:4">
      <c r="B2067" s="208"/>
      <c r="C2067" s="208"/>
      <c r="D2067" s="208"/>
    </row>
    <row r="2068" customFormat="true" customHeight="true" spans="2:4">
      <c r="B2068" s="208"/>
      <c r="C2068" s="208"/>
      <c r="D2068" s="208"/>
    </row>
    <row r="2069" customFormat="true" customHeight="true" spans="2:4">
      <c r="B2069" s="208"/>
      <c r="C2069" s="208"/>
      <c r="D2069" s="208"/>
    </row>
    <row r="2070" customFormat="true" customHeight="true" spans="2:4">
      <c r="B2070" s="208"/>
      <c r="C2070" s="208"/>
      <c r="D2070" s="208"/>
    </row>
    <row r="2071" customFormat="true" customHeight="true" spans="2:4">
      <c r="B2071" s="208"/>
      <c r="C2071" s="208"/>
      <c r="D2071" s="208"/>
    </row>
    <row r="2072" customFormat="true" customHeight="true" spans="2:4">
      <c r="B2072" s="208"/>
      <c r="C2072" s="208"/>
      <c r="D2072" s="208"/>
    </row>
    <row r="2073" customFormat="true" customHeight="true" spans="2:4">
      <c r="B2073" s="208"/>
      <c r="C2073" s="208"/>
      <c r="D2073" s="208"/>
    </row>
    <row r="2074" customFormat="true" customHeight="true" spans="2:4">
      <c r="B2074" s="208"/>
      <c r="C2074" s="208"/>
      <c r="D2074" s="208"/>
    </row>
    <row r="2075" customFormat="true" customHeight="true" spans="2:4">
      <c r="B2075" s="208"/>
      <c r="C2075" s="208"/>
      <c r="D2075" s="208"/>
    </row>
    <row r="2076" customFormat="true" customHeight="true" spans="2:4">
      <c r="B2076" s="208"/>
      <c r="C2076" s="208"/>
      <c r="D2076" s="208"/>
    </row>
    <row r="2077" customFormat="true" customHeight="true" spans="2:4">
      <c r="B2077" s="208"/>
      <c r="C2077" s="208"/>
      <c r="D2077" s="208"/>
    </row>
    <row r="2078" customFormat="true" customHeight="true" spans="2:4">
      <c r="B2078" s="208"/>
      <c r="C2078" s="208"/>
      <c r="D2078" s="208"/>
    </row>
    <row r="2079" customFormat="true" customHeight="true" spans="2:4">
      <c r="B2079" s="208"/>
      <c r="C2079" s="208"/>
      <c r="D2079" s="208"/>
    </row>
    <row r="2080" customFormat="true" customHeight="true" spans="2:4">
      <c r="B2080" s="208"/>
      <c r="C2080" s="208"/>
      <c r="D2080" s="208"/>
    </row>
    <row r="2081" customFormat="true" customHeight="true" spans="2:4">
      <c r="B2081" s="208"/>
      <c r="C2081" s="208"/>
      <c r="D2081" s="208"/>
    </row>
    <row r="2082" customFormat="true" customHeight="true" spans="2:4">
      <c r="B2082" s="208"/>
      <c r="C2082" s="208"/>
      <c r="D2082" s="208"/>
    </row>
    <row r="2083" customFormat="true" customHeight="true" spans="2:4">
      <c r="B2083" s="208"/>
      <c r="C2083" s="208"/>
      <c r="D2083" s="208"/>
    </row>
    <row r="2084" customFormat="true" customHeight="true" spans="2:4">
      <c r="B2084" s="208"/>
      <c r="C2084" s="208"/>
      <c r="D2084" s="208"/>
    </row>
    <row r="2085" customFormat="true" customHeight="true" spans="2:4">
      <c r="B2085" s="208"/>
      <c r="C2085" s="208"/>
      <c r="D2085" s="208"/>
    </row>
    <row r="2086" customFormat="true" customHeight="true" spans="2:4">
      <c r="B2086" s="208"/>
      <c r="C2086" s="208"/>
      <c r="D2086" s="208"/>
    </row>
    <row r="2087" customFormat="true" customHeight="true" spans="2:4">
      <c r="B2087" s="208"/>
      <c r="C2087" s="208"/>
      <c r="D2087" s="208"/>
    </row>
    <row r="2088" customFormat="true" customHeight="true" spans="2:4">
      <c r="B2088" s="208"/>
      <c r="C2088" s="208"/>
      <c r="D2088" s="208"/>
    </row>
    <row r="2089" customFormat="true" customHeight="true" spans="2:4">
      <c r="B2089" s="208"/>
      <c r="C2089" s="208"/>
      <c r="D2089" s="208"/>
    </row>
    <row r="2090" customFormat="true" customHeight="true" spans="2:4">
      <c r="B2090" s="208"/>
      <c r="C2090" s="208"/>
      <c r="D2090" s="208"/>
    </row>
    <row r="2091" customFormat="true" customHeight="true" spans="2:4">
      <c r="B2091" s="208"/>
      <c r="C2091" s="208"/>
      <c r="D2091" s="208"/>
    </row>
    <row r="2092" customFormat="true" customHeight="true" spans="2:4">
      <c r="B2092" s="208"/>
      <c r="C2092" s="208"/>
      <c r="D2092" s="208"/>
    </row>
    <row r="2093" customFormat="true" customHeight="true" spans="2:4">
      <c r="B2093" s="208"/>
      <c r="C2093" s="208"/>
      <c r="D2093" s="208"/>
    </row>
    <row r="2094" customFormat="true" customHeight="true" spans="2:4">
      <c r="B2094" s="208"/>
      <c r="C2094" s="208"/>
      <c r="D2094" s="208"/>
    </row>
    <row r="2095" customFormat="true" customHeight="true" spans="2:4">
      <c r="B2095" s="208"/>
      <c r="C2095" s="208"/>
      <c r="D2095" s="208"/>
    </row>
    <row r="2096" customFormat="true" customHeight="true" spans="2:4">
      <c r="B2096" s="208"/>
      <c r="C2096" s="208"/>
      <c r="D2096" s="208"/>
    </row>
    <row r="2097" customFormat="true" customHeight="true" spans="2:4">
      <c r="B2097" s="208"/>
      <c r="C2097" s="208"/>
      <c r="D2097" s="208"/>
    </row>
    <row r="2098" customFormat="true" customHeight="true" spans="2:4">
      <c r="B2098" s="208"/>
      <c r="C2098" s="208"/>
      <c r="D2098" s="208"/>
    </row>
    <row r="2099" customFormat="true" customHeight="true" spans="2:4">
      <c r="B2099" s="208"/>
      <c r="C2099" s="208"/>
      <c r="D2099" s="208"/>
    </row>
    <row r="2100" customFormat="true" customHeight="true" spans="2:4">
      <c r="B2100" s="208"/>
      <c r="C2100" s="208"/>
      <c r="D2100" s="208"/>
    </row>
    <row r="2101" customFormat="true" customHeight="true" spans="2:4">
      <c r="B2101" s="208"/>
      <c r="C2101" s="208"/>
      <c r="D2101" s="208"/>
    </row>
    <row r="2102" customFormat="true" customHeight="true" spans="2:4">
      <c r="B2102" s="208"/>
      <c r="C2102" s="208"/>
      <c r="D2102" s="208"/>
    </row>
    <row r="2103" customFormat="true" customHeight="true" spans="2:4">
      <c r="B2103" s="208"/>
      <c r="C2103" s="208"/>
      <c r="D2103" s="208"/>
    </row>
    <row r="2104" customFormat="true" customHeight="true" spans="2:4">
      <c r="B2104" s="208"/>
      <c r="C2104" s="208"/>
      <c r="D2104" s="208"/>
    </row>
    <row r="2105" customFormat="true" customHeight="true" spans="2:4">
      <c r="B2105" s="208"/>
      <c r="C2105" s="208"/>
      <c r="D2105" s="208"/>
    </row>
    <row r="2106" customFormat="true" customHeight="true" spans="2:4">
      <c r="B2106" s="208"/>
      <c r="C2106" s="208"/>
      <c r="D2106" s="208"/>
    </row>
    <row r="2107" customFormat="true" customHeight="true" spans="2:4">
      <c r="B2107" s="208"/>
      <c r="C2107" s="208"/>
      <c r="D2107" s="208"/>
    </row>
    <row r="2108" customFormat="true" customHeight="true" spans="2:4">
      <c r="B2108" s="208"/>
      <c r="C2108" s="208"/>
      <c r="D2108" s="208"/>
    </row>
    <row r="2109" customFormat="true" customHeight="true" spans="2:4">
      <c r="B2109" s="208"/>
      <c r="C2109" s="208"/>
      <c r="D2109" s="208"/>
    </row>
    <row r="2110" customFormat="true" customHeight="true" spans="2:4">
      <c r="B2110" s="208"/>
      <c r="C2110" s="208"/>
      <c r="D2110" s="208"/>
    </row>
    <row r="2111" customFormat="true" customHeight="true" spans="2:4">
      <c r="B2111" s="208"/>
      <c r="C2111" s="208"/>
      <c r="D2111" s="208"/>
    </row>
    <row r="2112" customFormat="true" customHeight="true" spans="2:4">
      <c r="B2112" s="208"/>
      <c r="C2112" s="208"/>
      <c r="D2112" s="208"/>
    </row>
    <row r="2113" customFormat="true" customHeight="true" spans="2:4">
      <c r="B2113" s="208"/>
      <c r="C2113" s="208"/>
      <c r="D2113" s="208"/>
    </row>
    <row r="2114" customFormat="true" customHeight="true" spans="2:4">
      <c r="B2114" s="208"/>
      <c r="C2114" s="208"/>
      <c r="D2114" s="208"/>
    </row>
    <row r="2115" customFormat="true" customHeight="true" spans="2:4">
      <c r="B2115" s="208"/>
      <c r="C2115" s="208"/>
      <c r="D2115" s="208"/>
    </row>
    <row r="2116" customFormat="true" customHeight="true" spans="2:4">
      <c r="B2116" s="208"/>
      <c r="C2116" s="208"/>
      <c r="D2116" s="208"/>
    </row>
    <row r="2117" customFormat="true" customHeight="true" spans="2:4">
      <c r="B2117" s="208"/>
      <c r="C2117" s="208"/>
      <c r="D2117" s="208"/>
    </row>
    <row r="2118" customFormat="true" customHeight="true" spans="2:4">
      <c r="B2118" s="208"/>
      <c r="C2118" s="208"/>
      <c r="D2118" s="208"/>
    </row>
    <row r="2119" customFormat="true" customHeight="true" spans="2:4">
      <c r="B2119" s="208"/>
      <c r="C2119" s="208"/>
      <c r="D2119" s="208"/>
    </row>
    <row r="2120" customFormat="true" customHeight="true" spans="2:4">
      <c r="B2120" s="208"/>
      <c r="C2120" s="208"/>
      <c r="D2120" s="208"/>
    </row>
    <row r="2121" customFormat="true" customHeight="true" spans="2:4">
      <c r="B2121" s="208"/>
      <c r="C2121" s="208"/>
      <c r="D2121" s="208"/>
    </row>
    <row r="2122" customFormat="true" customHeight="true" spans="2:4">
      <c r="B2122" s="208"/>
      <c r="C2122" s="208"/>
      <c r="D2122" s="208"/>
    </row>
    <row r="2123" customFormat="true" customHeight="true" spans="2:4">
      <c r="B2123" s="208"/>
      <c r="C2123" s="208"/>
      <c r="D2123" s="208"/>
    </row>
    <row r="2124" customFormat="true" customHeight="true" spans="2:4">
      <c r="B2124" s="208"/>
      <c r="C2124" s="208"/>
      <c r="D2124" s="208"/>
    </row>
    <row r="2125" customFormat="true" customHeight="true" spans="2:4">
      <c r="B2125" s="208"/>
      <c r="C2125" s="208"/>
      <c r="D2125" s="208"/>
    </row>
    <row r="2126" customFormat="true" customHeight="true" spans="2:4">
      <c r="B2126" s="208"/>
      <c r="C2126" s="208"/>
      <c r="D2126" s="208"/>
    </row>
    <row r="2127" customFormat="true" customHeight="true" spans="2:4">
      <c r="B2127" s="208"/>
      <c r="C2127" s="208"/>
      <c r="D2127" s="208"/>
    </row>
    <row r="2128" customFormat="true" customHeight="true" spans="2:4">
      <c r="B2128" s="208"/>
      <c r="C2128" s="208"/>
      <c r="D2128" s="208"/>
    </row>
    <row r="2129" customFormat="true" customHeight="true" spans="2:4">
      <c r="B2129" s="208"/>
      <c r="C2129" s="208"/>
      <c r="D2129" s="208"/>
    </row>
    <row r="2130" customFormat="true" customHeight="true" spans="2:4">
      <c r="B2130" s="208"/>
      <c r="C2130" s="208"/>
      <c r="D2130" s="208"/>
    </row>
    <row r="2131" customFormat="true" customHeight="true" spans="2:4">
      <c r="B2131" s="208"/>
      <c r="C2131" s="208"/>
      <c r="D2131" s="208"/>
    </row>
    <row r="2132" customFormat="true" customHeight="true" spans="2:4">
      <c r="B2132" s="208"/>
      <c r="C2132" s="208"/>
      <c r="D2132" s="208"/>
    </row>
    <row r="2133" customFormat="true" customHeight="true" spans="2:4">
      <c r="B2133" s="208"/>
      <c r="C2133" s="208"/>
      <c r="D2133" s="208"/>
    </row>
    <row r="2134" customFormat="true" customHeight="true" spans="2:4">
      <c r="B2134" s="208"/>
      <c r="C2134" s="208"/>
      <c r="D2134" s="208"/>
    </row>
    <row r="2135" customFormat="true" customHeight="true" spans="2:4">
      <c r="B2135" s="208"/>
      <c r="C2135" s="208"/>
      <c r="D2135" s="208"/>
    </row>
    <row r="2136" customFormat="true" customHeight="true" spans="2:4">
      <c r="B2136" s="208"/>
      <c r="C2136" s="208"/>
      <c r="D2136" s="208"/>
    </row>
    <row r="2137" customFormat="true" customHeight="true" spans="2:4">
      <c r="B2137" s="208"/>
      <c r="C2137" s="208"/>
      <c r="D2137" s="208"/>
    </row>
    <row r="2138" customFormat="true" customHeight="true" spans="2:4">
      <c r="B2138" s="208"/>
      <c r="C2138" s="208"/>
      <c r="D2138" s="208"/>
    </row>
    <row r="2139" customFormat="true" customHeight="true" spans="2:4">
      <c r="B2139" s="208"/>
      <c r="C2139" s="208"/>
      <c r="D2139" s="208"/>
    </row>
    <row r="2140" customFormat="true" customHeight="true" spans="2:4">
      <c r="B2140" s="208"/>
      <c r="C2140" s="208"/>
      <c r="D2140" s="208"/>
    </row>
    <row r="2141" customFormat="true" customHeight="true" spans="2:4">
      <c r="B2141" s="208"/>
      <c r="C2141" s="208"/>
      <c r="D2141" s="208"/>
    </row>
    <row r="2142" customFormat="true" customHeight="true" spans="2:4">
      <c r="B2142" s="208"/>
      <c r="C2142" s="208"/>
      <c r="D2142" s="208"/>
    </row>
    <row r="2143" customFormat="true" customHeight="true" spans="2:4">
      <c r="B2143" s="208"/>
      <c r="C2143" s="208"/>
      <c r="D2143" s="208"/>
    </row>
    <row r="2144" customFormat="true" customHeight="true" spans="2:4">
      <c r="B2144" s="208"/>
      <c r="C2144" s="208"/>
      <c r="D2144" s="208"/>
    </row>
    <row r="2145" customFormat="true" customHeight="true" spans="2:4">
      <c r="B2145" s="208"/>
      <c r="C2145" s="208"/>
      <c r="D2145" s="208"/>
    </row>
    <row r="2146" customFormat="true" customHeight="true" spans="2:4">
      <c r="B2146" s="208"/>
      <c r="C2146" s="208"/>
      <c r="D2146" s="208"/>
    </row>
    <row r="2147" customFormat="true" customHeight="true" spans="2:4">
      <c r="B2147" s="208"/>
      <c r="C2147" s="208"/>
      <c r="D2147" s="208"/>
    </row>
    <row r="2148" customFormat="true" customHeight="true" spans="2:4">
      <c r="B2148" s="208"/>
      <c r="C2148" s="208"/>
      <c r="D2148" s="208"/>
    </row>
    <row r="2149" customFormat="true" customHeight="true" spans="2:4">
      <c r="B2149" s="208"/>
      <c r="C2149" s="208"/>
      <c r="D2149" s="208"/>
    </row>
    <row r="2150" customFormat="true" customHeight="true" spans="2:4">
      <c r="B2150" s="208"/>
      <c r="C2150" s="208"/>
      <c r="D2150" s="208"/>
    </row>
    <row r="2151" customFormat="true" customHeight="true" spans="2:4">
      <c r="B2151" s="208"/>
      <c r="C2151" s="208"/>
      <c r="D2151" s="208"/>
    </row>
    <row r="2152" customFormat="true" customHeight="true" spans="2:4">
      <c r="B2152" s="208"/>
      <c r="C2152" s="208"/>
      <c r="D2152" s="208"/>
    </row>
    <row r="2153" customFormat="true" customHeight="true" spans="2:4">
      <c r="B2153" s="208"/>
      <c r="C2153" s="208"/>
      <c r="D2153" s="208"/>
    </row>
    <row r="2154" customFormat="true" customHeight="true" spans="2:4">
      <c r="B2154" s="208"/>
      <c r="C2154" s="208"/>
      <c r="D2154" s="208"/>
    </row>
    <row r="2155" customFormat="true" customHeight="true" spans="2:4">
      <c r="B2155" s="208"/>
      <c r="C2155" s="208"/>
      <c r="D2155" s="208"/>
    </row>
    <row r="2156" customFormat="true" customHeight="true" spans="2:4">
      <c r="B2156" s="208"/>
      <c r="C2156" s="208"/>
      <c r="D2156" s="208"/>
    </row>
    <row r="2157" customFormat="true" customHeight="true" spans="2:4">
      <c r="B2157" s="208"/>
      <c r="C2157" s="208"/>
      <c r="D2157" s="208"/>
    </row>
    <row r="2158" customFormat="true" customHeight="true" spans="2:4">
      <c r="B2158" s="208"/>
      <c r="C2158" s="208"/>
      <c r="D2158" s="208"/>
    </row>
    <row r="2159" customFormat="true" customHeight="true" spans="2:4">
      <c r="B2159" s="208"/>
      <c r="C2159" s="208"/>
      <c r="D2159" s="208"/>
    </row>
    <row r="2160" customFormat="true" customHeight="true" spans="2:4">
      <c r="B2160" s="208"/>
      <c r="C2160" s="208"/>
      <c r="D2160" s="208"/>
    </row>
    <row r="2161" customFormat="true" customHeight="true" spans="2:4">
      <c r="B2161" s="208"/>
      <c r="C2161" s="208"/>
      <c r="D2161" s="208"/>
    </row>
    <row r="2162" customFormat="true" customHeight="true" spans="2:4">
      <c r="B2162" s="208"/>
      <c r="C2162" s="208"/>
      <c r="D2162" s="208"/>
    </row>
    <row r="2163" customFormat="true" customHeight="true" spans="2:4">
      <c r="B2163" s="208"/>
      <c r="C2163" s="208"/>
      <c r="D2163" s="208"/>
    </row>
    <row r="2164" customFormat="true" customHeight="true" spans="2:4">
      <c r="B2164" s="208"/>
      <c r="C2164" s="208"/>
      <c r="D2164" s="208"/>
    </row>
    <row r="2165" customFormat="true" customHeight="true" spans="2:4">
      <c r="B2165" s="208"/>
      <c r="C2165" s="208"/>
      <c r="D2165" s="208"/>
    </row>
    <row r="2166" customFormat="true" customHeight="true" spans="2:4">
      <c r="B2166" s="208"/>
      <c r="C2166" s="208"/>
      <c r="D2166" s="208"/>
    </row>
    <row r="2167" customFormat="true" customHeight="true" spans="2:4">
      <c r="B2167" s="208"/>
      <c r="C2167" s="208"/>
      <c r="D2167" s="208"/>
    </row>
    <row r="2168" customFormat="true" customHeight="true" spans="2:4">
      <c r="B2168" s="208"/>
      <c r="C2168" s="208"/>
      <c r="D2168" s="208"/>
    </row>
    <row r="2169" customFormat="true" customHeight="true" spans="2:4">
      <c r="B2169" s="208"/>
      <c r="C2169" s="208"/>
      <c r="D2169" s="208"/>
    </row>
    <row r="2170" customFormat="true" customHeight="true" spans="2:4">
      <c r="B2170" s="208"/>
      <c r="C2170" s="208"/>
      <c r="D2170" s="208"/>
    </row>
    <row r="2171" customFormat="true" customHeight="true" spans="2:4">
      <c r="B2171" s="208"/>
      <c r="C2171" s="208"/>
      <c r="D2171" s="208"/>
    </row>
    <row r="2172" customFormat="true" customHeight="true" spans="2:4">
      <c r="B2172" s="208"/>
      <c r="C2172" s="208"/>
      <c r="D2172" s="208"/>
    </row>
    <row r="2173" customFormat="true" customHeight="true" spans="2:4">
      <c r="B2173" s="208"/>
      <c r="C2173" s="208"/>
      <c r="D2173" s="208"/>
    </row>
    <row r="2174" customFormat="true" customHeight="true" spans="2:4">
      <c r="B2174" s="208"/>
      <c r="C2174" s="208"/>
      <c r="D2174" s="208"/>
    </row>
    <row r="2175" customFormat="true" customHeight="true" spans="2:4">
      <c r="B2175" s="208"/>
      <c r="C2175" s="208"/>
      <c r="D2175" s="208"/>
    </row>
    <row r="2176" customFormat="true" customHeight="true" spans="2:4">
      <c r="B2176" s="208"/>
      <c r="C2176" s="208"/>
      <c r="D2176" s="208"/>
    </row>
    <row r="2177" customFormat="true" customHeight="true" spans="2:4">
      <c r="B2177" s="208"/>
      <c r="C2177" s="208"/>
      <c r="D2177" s="208"/>
    </row>
    <row r="2178" customFormat="true" customHeight="true" spans="2:4">
      <c r="B2178" s="208"/>
      <c r="C2178" s="208"/>
      <c r="D2178" s="208"/>
    </row>
    <row r="2179" customFormat="true" customHeight="true" spans="2:4">
      <c r="B2179" s="208"/>
      <c r="C2179" s="208"/>
      <c r="D2179" s="208"/>
    </row>
    <row r="2180" customFormat="true" customHeight="true" spans="2:6">
      <c r="B2180" s="208"/>
      <c r="C2180" s="208"/>
      <c r="D2180" s="208"/>
      <c r="E2180" s="193"/>
      <c r="F2180" s="193"/>
    </row>
    <row r="2181" customFormat="true" customHeight="true" spans="2:6">
      <c r="B2181" s="208"/>
      <c r="C2181" s="208"/>
      <c r="D2181" s="208"/>
      <c r="E2181" s="193"/>
      <c r="F2181" s="193"/>
    </row>
    <row r="2182" customFormat="true" customHeight="true" spans="2:6">
      <c r="B2182" s="208"/>
      <c r="C2182" s="208"/>
      <c r="D2182" s="208"/>
      <c r="E2182" s="193"/>
      <c r="F2182" s="193"/>
    </row>
    <row r="2183" customFormat="true" customHeight="true" spans="2:6">
      <c r="B2183" s="208"/>
      <c r="C2183" s="208"/>
      <c r="D2183" s="208"/>
      <c r="E2183" s="193"/>
      <c r="F2183" s="193"/>
    </row>
    <row r="2184" customHeight="true" spans="1:4">
      <c r="A2184"/>
      <c r="B2184" s="208"/>
      <c r="C2184" s="208"/>
      <c r="D2184" s="208"/>
    </row>
    <row r="2185" customHeight="true" spans="1:4">
      <c r="A2185"/>
      <c r="B2185" s="208"/>
      <c r="C2185" s="208"/>
      <c r="D2185" s="208"/>
    </row>
    <row r="2186" customHeight="true" spans="1:4">
      <c r="A2186"/>
      <c r="B2186" s="208"/>
      <c r="C2186" s="208"/>
      <c r="D2186" s="208"/>
    </row>
    <row r="2187" customHeight="true" spans="1:4">
      <c r="A2187"/>
      <c r="B2187" s="208"/>
      <c r="C2187" s="208"/>
      <c r="D2187" s="208"/>
    </row>
    <row r="2188" customHeight="true" spans="1:4">
      <c r="A2188"/>
      <c r="B2188" s="208"/>
      <c r="C2188" s="208"/>
      <c r="D2188" s="208"/>
    </row>
    <row r="2189" customHeight="true" spans="1:4">
      <c r="A2189"/>
      <c r="B2189" s="208"/>
      <c r="C2189" s="208"/>
      <c r="D2189" s="208"/>
    </row>
    <row r="2190" customHeight="true" spans="1:4">
      <c r="A2190"/>
      <c r="B2190" s="208"/>
      <c r="C2190" s="208"/>
      <c r="D2190" s="208"/>
    </row>
    <row r="2191" customHeight="true" spans="1:4">
      <c r="A2191"/>
      <c r="B2191" s="208"/>
      <c r="C2191" s="208"/>
      <c r="D2191" s="208"/>
    </row>
    <row r="2192" customHeight="true" spans="1:4">
      <c r="A2192"/>
      <c r="B2192" s="208"/>
      <c r="C2192" s="208"/>
      <c r="D2192" s="208"/>
    </row>
    <row r="2193" customHeight="true" spans="1:4">
      <c r="A2193"/>
      <c r="B2193" s="208"/>
      <c r="C2193" s="208"/>
      <c r="D2193" s="208"/>
    </row>
    <row r="2194" customHeight="true" spans="1:4">
      <c r="A2194"/>
      <c r="B2194" s="208"/>
      <c r="C2194" s="208"/>
      <c r="D2194" s="208"/>
    </row>
    <row r="2195" customHeight="true" spans="1:4">
      <c r="A2195"/>
      <c r="B2195" s="208"/>
      <c r="C2195" s="208"/>
      <c r="D2195" s="208"/>
    </row>
    <row r="2196" customHeight="true" spans="1:4">
      <c r="A2196"/>
      <c r="B2196" s="208"/>
      <c r="C2196" s="208"/>
      <c r="D2196" s="208"/>
    </row>
    <row r="2197" customHeight="true" spans="1:4">
      <c r="A2197"/>
      <c r="B2197" s="208"/>
      <c r="C2197" s="208"/>
      <c r="D2197" s="208"/>
    </row>
    <row r="2198" customHeight="true" spans="1:4">
      <c r="A2198"/>
      <c r="B2198" s="208"/>
      <c r="C2198" s="208"/>
      <c r="D2198" s="208"/>
    </row>
    <row r="2199" customHeight="true" spans="1:4">
      <c r="A2199"/>
      <c r="B2199" s="208"/>
      <c r="C2199" s="208"/>
      <c r="D2199" s="208"/>
    </row>
    <row r="2200" customHeight="true" spans="1:4">
      <c r="A2200"/>
      <c r="B2200" s="208"/>
      <c r="C2200" s="208"/>
      <c r="D2200" s="208"/>
    </row>
    <row r="2201" customHeight="true" spans="1:4">
      <c r="A2201"/>
      <c r="B2201" s="208"/>
      <c r="C2201" s="208"/>
      <c r="D2201" s="208"/>
    </row>
    <row r="2202" customHeight="true" spans="1:4">
      <c r="A2202"/>
      <c r="B2202" s="208"/>
      <c r="C2202" s="208"/>
      <c r="D2202" s="208"/>
    </row>
    <row r="2203" customHeight="true" spans="1:4">
      <c r="A2203"/>
      <c r="B2203" s="208"/>
      <c r="C2203" s="208"/>
      <c r="D2203" s="208"/>
    </row>
    <row r="2204" customHeight="true" spans="1:4">
      <c r="A2204"/>
      <c r="B2204" s="208"/>
      <c r="C2204" s="208"/>
      <c r="D2204" s="208"/>
    </row>
    <row r="2205" customHeight="true" spans="1:4">
      <c r="A2205"/>
      <c r="B2205" s="208"/>
      <c r="C2205" s="208"/>
      <c r="D2205" s="208"/>
    </row>
    <row r="2206" customHeight="true" spans="1:4">
      <c r="A2206"/>
      <c r="B2206" s="208"/>
      <c r="C2206" s="208"/>
      <c r="D2206" s="208"/>
    </row>
    <row r="2207" customHeight="true" spans="1:4">
      <c r="A2207"/>
      <c r="B2207" s="208"/>
      <c r="C2207" s="208"/>
      <c r="D2207" s="208"/>
    </row>
    <row r="2208" customHeight="true" spans="1:4">
      <c r="A2208"/>
      <c r="B2208" s="208"/>
      <c r="C2208" s="208"/>
      <c r="D2208" s="208"/>
    </row>
    <row r="2209" customHeight="true" spans="1:4">
      <c r="A2209"/>
      <c r="B2209" s="208"/>
      <c r="C2209" s="208"/>
      <c r="D2209" s="208"/>
    </row>
    <row r="2210" customHeight="true" spans="1:4">
      <c r="A2210"/>
      <c r="B2210" s="208"/>
      <c r="C2210" s="208"/>
      <c r="D2210" s="208"/>
    </row>
    <row r="2211" customHeight="true" spans="1:4">
      <c r="A2211"/>
      <c r="B2211" s="208"/>
      <c r="C2211" s="208"/>
      <c r="D2211" s="208"/>
    </row>
    <row r="2212" customHeight="true" spans="1:4">
      <c r="A2212"/>
      <c r="B2212" s="208"/>
      <c r="C2212" s="208"/>
      <c r="D2212" s="208"/>
    </row>
    <row r="2213" customHeight="true" spans="1:4">
      <c r="A2213"/>
      <c r="B2213" s="208"/>
      <c r="C2213" s="208"/>
      <c r="D2213" s="208"/>
    </row>
    <row r="2214" customHeight="true" spans="1:4">
      <c r="A2214"/>
      <c r="B2214" s="208"/>
      <c r="C2214" s="208"/>
      <c r="D2214" s="208"/>
    </row>
    <row r="2215" customHeight="true" spans="1:4">
      <c r="A2215"/>
      <c r="B2215" s="208"/>
      <c r="C2215" s="208"/>
      <c r="D2215" s="208"/>
    </row>
    <row r="2216" customHeight="true" spans="1:4">
      <c r="A2216"/>
      <c r="B2216" s="208"/>
      <c r="C2216" s="208"/>
      <c r="D2216" s="208"/>
    </row>
    <row r="2217" customHeight="true" spans="1:4">
      <c r="A2217"/>
      <c r="B2217" s="208"/>
      <c r="C2217" s="208"/>
      <c r="D2217" s="208"/>
    </row>
    <row r="2218" customHeight="true" spans="1:4">
      <c r="A2218"/>
      <c r="B2218" s="208"/>
      <c r="C2218" s="208"/>
      <c r="D2218" s="208"/>
    </row>
    <row r="2219" customHeight="true" spans="1:4">
      <c r="A2219"/>
      <c r="B2219" s="208"/>
      <c r="C2219" s="208"/>
      <c r="D2219" s="208"/>
    </row>
    <row r="2220" customHeight="true" spans="1:4">
      <c r="A2220"/>
      <c r="B2220" s="208"/>
      <c r="C2220" s="208"/>
      <c r="D2220" s="208"/>
    </row>
    <row r="2221" customHeight="true" spans="1:4">
      <c r="A2221"/>
      <c r="B2221" s="208"/>
      <c r="C2221" s="208"/>
      <c r="D2221" s="208"/>
    </row>
    <row r="2222" customHeight="true" spans="1:4">
      <c r="A2222"/>
      <c r="B2222" s="208"/>
      <c r="C2222" s="208"/>
      <c r="D2222" s="208"/>
    </row>
    <row r="2223" customHeight="true" spans="1:4">
      <c r="A2223"/>
      <c r="B2223" s="208"/>
      <c r="C2223" s="208"/>
      <c r="D2223" s="208"/>
    </row>
    <row r="2224" customHeight="true" spans="1:4">
      <c r="A2224"/>
      <c r="B2224" s="208"/>
      <c r="C2224" s="208"/>
      <c r="D2224" s="208"/>
    </row>
    <row r="2225" customHeight="true" spans="1:4">
      <c r="A2225"/>
      <c r="B2225" s="208"/>
      <c r="C2225" s="208"/>
      <c r="D2225" s="208"/>
    </row>
    <row r="2226" customHeight="true" spans="1:4">
      <c r="A2226"/>
      <c r="B2226" s="208"/>
      <c r="C2226" s="208"/>
      <c r="D2226" s="208"/>
    </row>
    <row r="2227" customHeight="true" spans="1:4">
      <c r="A2227"/>
      <c r="B2227" s="208"/>
      <c r="C2227" s="208"/>
      <c r="D2227" s="208"/>
    </row>
    <row r="2228" customHeight="true" spans="1:4">
      <c r="A2228"/>
      <c r="B2228" s="208"/>
      <c r="C2228" s="208"/>
      <c r="D2228" s="208"/>
    </row>
    <row r="2229" customHeight="true" spans="1:4">
      <c r="A2229"/>
      <c r="B2229" s="208"/>
      <c r="C2229" s="208"/>
      <c r="D2229" s="208"/>
    </row>
    <row r="2230" customHeight="true" spans="1:4">
      <c r="A2230"/>
      <c r="B2230" s="208"/>
      <c r="C2230" s="208"/>
      <c r="D2230" s="208"/>
    </row>
    <row r="2231" customHeight="true" spans="1:4">
      <c r="A2231"/>
      <c r="B2231" s="208"/>
      <c r="C2231" s="208"/>
      <c r="D2231" s="208"/>
    </row>
    <row r="2232" customHeight="true" spans="1:4">
      <c r="A2232"/>
      <c r="B2232" s="208"/>
      <c r="C2232" s="208"/>
      <c r="D2232" s="208"/>
    </row>
    <row r="2233" customHeight="true" spans="1:4">
      <c r="A2233"/>
      <c r="B2233" s="208"/>
      <c r="C2233" s="208"/>
      <c r="D2233" s="208"/>
    </row>
    <row r="2234" customHeight="true" spans="1:4">
      <c r="A2234"/>
      <c r="B2234" s="208"/>
      <c r="C2234" s="208"/>
      <c r="D2234" s="208"/>
    </row>
    <row r="2235" customHeight="true" spans="1:4">
      <c r="A2235"/>
      <c r="B2235" s="208"/>
      <c r="C2235" s="208"/>
      <c r="D2235" s="208"/>
    </row>
    <row r="2236" customHeight="true" spans="1:4">
      <c r="A2236"/>
      <c r="B2236" s="208"/>
      <c r="C2236" s="208"/>
      <c r="D2236" s="208"/>
    </row>
    <row r="2237" customHeight="true" spans="1:4">
      <c r="A2237"/>
      <c r="B2237" s="208"/>
      <c r="C2237" s="208"/>
      <c r="D2237" s="208"/>
    </row>
    <row r="2238" customHeight="true" spans="1:4">
      <c r="A2238"/>
      <c r="B2238" s="208"/>
      <c r="C2238" s="208"/>
      <c r="D2238" s="208"/>
    </row>
    <row r="2239" customHeight="true" spans="1:4">
      <c r="A2239"/>
      <c r="B2239" s="208"/>
      <c r="C2239" s="208"/>
      <c r="D2239" s="208"/>
    </row>
    <row r="2240" customHeight="true" spans="1:4">
      <c r="A2240"/>
      <c r="B2240" s="208"/>
      <c r="C2240" s="208"/>
      <c r="D2240" s="208"/>
    </row>
    <row r="2241" customHeight="true" spans="1:4">
      <c r="A2241"/>
      <c r="B2241" s="208"/>
      <c r="C2241" s="208"/>
      <c r="D2241" s="208"/>
    </row>
    <row r="2242" customHeight="true" spans="1:4">
      <c r="A2242"/>
      <c r="B2242" s="208"/>
      <c r="C2242" s="208"/>
      <c r="D2242" s="208"/>
    </row>
    <row r="2243" customHeight="true" spans="1:4">
      <c r="A2243"/>
      <c r="B2243" s="208"/>
      <c r="C2243" s="208"/>
      <c r="D2243" s="208"/>
    </row>
    <row r="2244" customHeight="true" spans="1:4">
      <c r="A2244"/>
      <c r="B2244" s="208"/>
      <c r="C2244" s="208"/>
      <c r="D2244" s="208"/>
    </row>
    <row r="2245" customHeight="true" spans="1:4">
      <c r="A2245"/>
      <c r="B2245" s="208"/>
      <c r="C2245" s="208"/>
      <c r="D2245" s="208"/>
    </row>
    <row r="2246" customHeight="true" spans="1:4">
      <c r="A2246"/>
      <c r="B2246" s="208"/>
      <c r="C2246" s="208"/>
      <c r="D2246" s="208"/>
    </row>
    <row r="2247" customHeight="true" spans="1:4">
      <c r="A2247"/>
      <c r="B2247" s="208"/>
      <c r="C2247" s="208"/>
      <c r="D2247" s="208"/>
    </row>
    <row r="2248" customHeight="true" spans="1:4">
      <c r="A2248"/>
      <c r="B2248" s="208"/>
      <c r="C2248" s="208"/>
      <c r="D2248" s="208"/>
    </row>
    <row r="2249" customHeight="true" spans="1:4">
      <c r="A2249"/>
      <c r="B2249" s="208"/>
      <c r="C2249" s="208"/>
      <c r="D2249" s="208"/>
    </row>
    <row r="2250" customHeight="true" spans="1:4">
      <c r="A2250"/>
      <c r="B2250" s="208"/>
      <c r="C2250" s="208"/>
      <c r="D2250" s="208"/>
    </row>
    <row r="2251" customHeight="true" spans="1:4">
      <c r="A2251"/>
      <c r="B2251" s="208"/>
      <c r="C2251" s="208"/>
      <c r="D2251" s="208"/>
    </row>
    <row r="2252" customHeight="true" spans="1:4">
      <c r="A2252"/>
      <c r="B2252" s="208"/>
      <c r="C2252" s="208"/>
      <c r="D2252" s="208"/>
    </row>
    <row r="2253" customHeight="true" spans="1:4">
      <c r="A2253"/>
      <c r="B2253" s="208"/>
      <c r="C2253" s="208"/>
      <c r="D2253" s="208"/>
    </row>
    <row r="2254" customHeight="true" spans="1:4">
      <c r="A2254"/>
      <c r="B2254" s="208"/>
      <c r="C2254" s="208"/>
      <c r="D2254" s="208"/>
    </row>
    <row r="2255" customHeight="true" spans="1:4">
      <c r="A2255"/>
      <c r="B2255" s="208"/>
      <c r="C2255" s="208"/>
      <c r="D2255" s="208"/>
    </row>
    <row r="2256" customHeight="true" spans="1:4">
      <c r="A2256"/>
      <c r="B2256" s="208"/>
      <c r="C2256" s="208"/>
      <c r="D2256" s="208"/>
    </row>
    <row r="2257" customHeight="true" spans="1:4">
      <c r="A2257"/>
      <c r="B2257" s="208"/>
      <c r="C2257" s="208"/>
      <c r="D2257" s="208"/>
    </row>
    <row r="2258" customHeight="true" spans="1:4">
      <c r="A2258"/>
      <c r="B2258" s="208"/>
      <c r="C2258" s="208"/>
      <c r="D2258" s="208"/>
    </row>
    <row r="2259" customHeight="true" spans="1:4">
      <c r="A2259"/>
      <c r="B2259" s="208"/>
      <c r="C2259" s="208"/>
      <c r="D2259" s="208"/>
    </row>
    <row r="2260" customHeight="true" spans="1:4">
      <c r="A2260"/>
      <c r="B2260" s="208"/>
      <c r="C2260" s="208"/>
      <c r="D2260" s="208"/>
    </row>
    <row r="2261" customHeight="true" spans="1:4">
      <c r="A2261"/>
      <c r="B2261" s="208"/>
      <c r="C2261" s="208"/>
      <c r="D2261" s="208"/>
    </row>
    <row r="2262" customHeight="true" spans="1:4">
      <c r="A2262"/>
      <c r="B2262" s="208"/>
      <c r="C2262" s="208"/>
      <c r="D2262" s="208"/>
    </row>
    <row r="2263" customHeight="true" spans="1:4">
      <c r="A2263"/>
      <c r="B2263" s="208"/>
      <c r="C2263" s="208"/>
      <c r="D2263" s="208"/>
    </row>
    <row r="2264" customHeight="true" spans="1:4">
      <c r="A2264"/>
      <c r="B2264" s="208"/>
      <c r="C2264" s="208"/>
      <c r="D2264" s="208"/>
    </row>
    <row r="2265" customHeight="true" spans="1:4">
      <c r="A2265"/>
      <c r="B2265" s="208"/>
      <c r="C2265" s="208"/>
      <c r="D2265" s="208"/>
    </row>
    <row r="2266" customHeight="true" spans="1:4">
      <c r="A2266"/>
      <c r="B2266" s="208"/>
      <c r="C2266" s="208"/>
      <c r="D2266" s="208"/>
    </row>
    <row r="2267" customHeight="true" spans="1:4">
      <c r="A2267"/>
      <c r="B2267" s="208"/>
      <c r="C2267" s="208"/>
      <c r="D2267" s="208"/>
    </row>
    <row r="2268" customHeight="true" spans="1:4">
      <c r="A2268"/>
      <c r="B2268" s="208"/>
      <c r="C2268" s="208"/>
      <c r="D2268" s="208"/>
    </row>
    <row r="2269" customHeight="true" spans="1:4">
      <c r="A2269"/>
      <c r="B2269" s="208"/>
      <c r="C2269" s="208"/>
      <c r="D2269" s="208"/>
    </row>
    <row r="2270" customHeight="true" spans="1:4">
      <c r="A2270"/>
      <c r="B2270" s="208"/>
      <c r="C2270" s="208"/>
      <c r="D2270" s="208"/>
    </row>
    <row r="2271" customHeight="true" spans="1:4">
      <c r="A2271"/>
      <c r="B2271" s="208"/>
      <c r="C2271" s="208"/>
      <c r="D2271" s="208"/>
    </row>
    <row r="2272" customHeight="true" spans="1:4">
      <c r="A2272"/>
      <c r="B2272" s="208"/>
      <c r="C2272" s="208"/>
      <c r="D2272" s="208"/>
    </row>
    <row r="2273" customHeight="true" spans="1:4">
      <c r="A2273"/>
      <c r="B2273" s="208"/>
      <c r="C2273" s="208"/>
      <c r="D2273" s="208"/>
    </row>
    <row r="2274" customHeight="true" spans="1:4">
      <c r="A2274"/>
      <c r="B2274" s="208"/>
      <c r="C2274" s="208"/>
      <c r="D2274" s="208"/>
    </row>
    <row r="2275" customHeight="true" spans="1:4">
      <c r="A2275"/>
      <c r="B2275" s="208"/>
      <c r="C2275" s="208"/>
      <c r="D2275" s="208"/>
    </row>
    <row r="2276" customHeight="true" spans="1:4">
      <c r="A2276"/>
      <c r="B2276" s="208"/>
      <c r="C2276" s="208"/>
      <c r="D2276" s="208"/>
    </row>
    <row r="2277" customHeight="true" spans="1:4">
      <c r="A2277"/>
      <c r="B2277" s="208"/>
      <c r="C2277" s="208"/>
      <c r="D2277" s="208"/>
    </row>
    <row r="2278" customHeight="true" spans="1:4">
      <c r="A2278"/>
      <c r="B2278" s="208"/>
      <c r="C2278" s="208"/>
      <c r="D2278" s="208"/>
    </row>
    <row r="2279" customHeight="true" spans="1:4">
      <c r="A2279"/>
      <c r="B2279" s="208"/>
      <c r="C2279" s="208"/>
      <c r="D2279" s="208"/>
    </row>
    <row r="2280" customHeight="true" spans="1:4">
      <c r="A2280"/>
      <c r="B2280" s="208"/>
      <c r="C2280" s="208"/>
      <c r="D2280" s="208"/>
    </row>
    <row r="2281" customHeight="true" spans="1:4">
      <c r="A2281"/>
      <c r="B2281" s="208"/>
      <c r="C2281" s="208"/>
      <c r="D2281" s="208"/>
    </row>
    <row r="2282" customHeight="true" spans="1:4">
      <c r="A2282"/>
      <c r="B2282" s="208"/>
      <c r="C2282" s="208"/>
      <c r="D2282" s="208"/>
    </row>
    <row r="2283" customHeight="true" spans="1:4">
      <c r="A2283"/>
      <c r="B2283" s="208"/>
      <c r="C2283" s="208"/>
      <c r="D2283" s="208"/>
    </row>
    <row r="2284" customHeight="true" spans="1:4">
      <c r="A2284"/>
      <c r="B2284" s="208"/>
      <c r="C2284" s="208"/>
      <c r="D2284" s="208"/>
    </row>
    <row r="2285" customHeight="true" spans="1:4">
      <c r="A2285"/>
      <c r="B2285" s="208"/>
      <c r="C2285" s="208"/>
      <c r="D2285" s="208"/>
    </row>
    <row r="2286" customHeight="true" spans="1:4">
      <c r="A2286"/>
      <c r="B2286" s="208"/>
      <c r="C2286" s="208"/>
      <c r="D2286" s="208"/>
    </row>
    <row r="2287" customHeight="true" spans="1:4">
      <c r="A2287"/>
      <c r="B2287" s="208"/>
      <c r="C2287" s="208"/>
      <c r="D2287" s="208"/>
    </row>
    <row r="2288" customHeight="true" spans="1:4">
      <c r="A2288"/>
      <c r="B2288" s="208"/>
      <c r="C2288" s="208"/>
      <c r="D2288" s="208"/>
    </row>
    <row r="2289" customHeight="true" spans="1:4">
      <c r="A2289"/>
      <c r="B2289" s="208"/>
      <c r="C2289" s="208"/>
      <c r="D2289" s="208"/>
    </row>
    <row r="2290" customHeight="true" spans="1:4">
      <c r="A2290"/>
      <c r="B2290" s="208"/>
      <c r="C2290" s="208"/>
      <c r="D2290" s="208"/>
    </row>
    <row r="2291" customHeight="true" spans="1:4">
      <c r="A2291"/>
      <c r="B2291" s="208"/>
      <c r="C2291" s="208"/>
      <c r="D2291" s="208"/>
    </row>
    <row r="2292" customHeight="true" spans="1:4">
      <c r="A2292"/>
      <c r="B2292" s="208"/>
      <c r="C2292" s="208"/>
      <c r="D2292" s="208"/>
    </row>
    <row r="2293" customHeight="true" spans="1:4">
      <c r="A2293"/>
      <c r="B2293" s="208"/>
      <c r="C2293" s="208"/>
      <c r="D2293" s="208"/>
    </row>
    <row r="2294" customHeight="true" spans="1:4">
      <c r="A2294"/>
      <c r="B2294" s="208"/>
      <c r="C2294" s="208"/>
      <c r="D2294" s="208"/>
    </row>
    <row r="2295" customHeight="true" spans="1:4">
      <c r="A2295"/>
      <c r="B2295" s="208"/>
      <c r="C2295" s="208"/>
      <c r="D2295" s="208"/>
    </row>
    <row r="2296" customHeight="true" spans="1:4">
      <c r="A2296"/>
      <c r="B2296" s="208"/>
      <c r="C2296" s="208"/>
      <c r="D2296" s="208"/>
    </row>
    <row r="2297" customHeight="true" spans="1:4">
      <c r="A2297"/>
      <c r="B2297" s="208"/>
      <c r="C2297" s="208"/>
      <c r="D2297" s="208"/>
    </row>
    <row r="2298" customHeight="true" spans="1:4">
      <c r="A2298"/>
      <c r="B2298" s="208"/>
      <c r="C2298" s="208"/>
      <c r="D2298" s="208"/>
    </row>
    <row r="2299" customHeight="true" spans="1:4">
      <c r="A2299"/>
      <c r="B2299" s="208"/>
      <c r="C2299" s="208"/>
      <c r="D2299" s="208"/>
    </row>
    <row r="2300" customHeight="true" spans="1:4">
      <c r="A2300"/>
      <c r="B2300" s="208"/>
      <c r="C2300" s="208"/>
      <c r="D2300" s="208"/>
    </row>
    <row r="2301" customHeight="true" spans="1:4">
      <c r="A2301"/>
      <c r="B2301" s="208"/>
      <c r="C2301" s="208"/>
      <c r="D2301" s="208"/>
    </row>
    <row r="2302" customHeight="true" spans="1:4">
      <c r="A2302"/>
      <c r="B2302" s="208"/>
      <c r="C2302" s="208"/>
      <c r="D2302" s="208"/>
    </row>
    <row r="2303" customHeight="true" spans="1:4">
      <c r="A2303"/>
      <c r="B2303" s="208"/>
      <c r="C2303" s="208"/>
      <c r="D2303" s="208"/>
    </row>
    <row r="2304" customHeight="true" spans="1:4">
      <c r="A2304"/>
      <c r="B2304" s="208"/>
      <c r="C2304" s="208"/>
      <c r="D2304" s="208"/>
    </row>
    <row r="2305" customHeight="true" spans="1:4">
      <c r="A2305"/>
      <c r="B2305" s="208"/>
      <c r="C2305" s="208"/>
      <c r="D2305" s="208"/>
    </row>
    <row r="2306" customHeight="true" spans="1:4">
      <c r="A2306"/>
      <c r="B2306" s="208"/>
      <c r="C2306" s="208"/>
      <c r="D2306" s="208"/>
    </row>
    <row r="2307" customHeight="true" spans="1:4">
      <c r="A2307"/>
      <c r="B2307" s="208"/>
      <c r="C2307" s="208"/>
      <c r="D2307" s="208"/>
    </row>
    <row r="2308" customHeight="true" spans="1:4">
      <c r="A2308"/>
      <c r="B2308" s="208"/>
      <c r="C2308" s="208"/>
      <c r="D2308" s="208"/>
    </row>
    <row r="2309" customHeight="true" spans="1:4">
      <c r="A2309"/>
      <c r="B2309" s="208"/>
      <c r="C2309" s="208"/>
      <c r="D2309" s="208"/>
    </row>
    <row r="2310" customHeight="true" spans="1:4">
      <c r="A2310"/>
      <c r="B2310" s="208"/>
      <c r="C2310" s="208"/>
      <c r="D2310" s="208"/>
    </row>
    <row r="2311" customHeight="true" spans="1:4">
      <c r="A2311"/>
      <c r="B2311" s="208"/>
      <c r="C2311" s="208"/>
      <c r="D2311" s="208"/>
    </row>
    <row r="2312" customHeight="true" spans="1:4">
      <c r="A2312"/>
      <c r="B2312" s="208"/>
      <c r="C2312" s="208"/>
      <c r="D2312" s="208"/>
    </row>
    <row r="2313" customHeight="true" spans="1:4">
      <c r="A2313"/>
      <c r="B2313" s="208"/>
      <c r="C2313" s="208"/>
      <c r="D2313" s="208"/>
    </row>
    <row r="2314" customHeight="true" spans="1:4">
      <c r="A2314"/>
      <c r="B2314" s="208"/>
      <c r="C2314" s="208"/>
      <c r="D2314" s="208"/>
    </row>
    <row r="2315" customHeight="true" spans="1:4">
      <c r="A2315"/>
      <c r="B2315" s="208"/>
      <c r="C2315" s="208"/>
      <c r="D2315" s="208"/>
    </row>
    <row r="2316" customHeight="true" spans="1:4">
      <c r="A2316"/>
      <c r="B2316" s="208"/>
      <c r="C2316" s="208"/>
      <c r="D2316" s="208"/>
    </row>
    <row r="2317" customHeight="true" spans="1:4">
      <c r="A2317"/>
      <c r="B2317" s="208"/>
      <c r="C2317" s="208"/>
      <c r="D2317" s="208"/>
    </row>
    <row r="2318" customHeight="true" spans="1:4">
      <c r="A2318"/>
      <c r="B2318" s="208"/>
      <c r="C2318" s="208"/>
      <c r="D2318" s="208"/>
    </row>
    <row r="2319" customHeight="true" spans="1:4">
      <c r="A2319"/>
      <c r="B2319" s="208"/>
      <c r="C2319" s="208"/>
      <c r="D2319" s="208"/>
    </row>
    <row r="2320" customHeight="true" spans="1:4">
      <c r="A2320"/>
      <c r="B2320" s="208"/>
      <c r="C2320" s="208"/>
      <c r="D2320" s="208"/>
    </row>
    <row r="2321" customHeight="true" spans="1:4">
      <c r="A2321"/>
      <c r="B2321" s="208"/>
      <c r="C2321" s="208"/>
      <c r="D2321" s="208"/>
    </row>
    <row r="2322" customHeight="true" spans="1:4">
      <c r="A2322"/>
      <c r="B2322" s="208"/>
      <c r="C2322" s="208"/>
      <c r="D2322" s="208"/>
    </row>
    <row r="2323" customHeight="true" spans="1:4">
      <c r="A2323"/>
      <c r="B2323" s="208"/>
      <c r="C2323" s="208"/>
      <c r="D2323" s="208"/>
    </row>
    <row r="2324" customHeight="true" spans="1:4">
      <c r="A2324"/>
      <c r="B2324" s="208"/>
      <c r="C2324" s="208"/>
      <c r="D2324" s="208"/>
    </row>
    <row r="2325" customHeight="true" spans="1:4">
      <c r="A2325"/>
      <c r="B2325" s="208"/>
      <c r="C2325" s="208"/>
      <c r="D2325" s="208"/>
    </row>
    <row r="2326" customHeight="true" spans="1:4">
      <c r="A2326"/>
      <c r="B2326" s="208"/>
      <c r="C2326" s="208"/>
      <c r="D2326" s="208"/>
    </row>
    <row r="2327" customHeight="true" spans="1:4">
      <c r="A2327"/>
      <c r="B2327" s="208"/>
      <c r="C2327" s="208"/>
      <c r="D2327" s="208"/>
    </row>
    <row r="2328" customHeight="true" spans="1:4">
      <c r="A2328"/>
      <c r="B2328" s="208"/>
      <c r="C2328" s="208"/>
      <c r="D2328" s="208"/>
    </row>
    <row r="2329" customHeight="true" spans="1:4">
      <c r="A2329"/>
      <c r="B2329" s="208"/>
      <c r="C2329" s="208"/>
      <c r="D2329" s="208"/>
    </row>
    <row r="2330" customHeight="true" spans="1:4">
      <c r="A2330"/>
      <c r="B2330" s="208"/>
      <c r="C2330" s="208"/>
      <c r="D2330" s="208"/>
    </row>
    <row r="2331" customHeight="true" spans="1:4">
      <c r="A2331"/>
      <c r="B2331" s="208"/>
      <c r="C2331" s="208"/>
      <c r="D2331" s="208"/>
    </row>
    <row r="2332" customHeight="true" spans="1:4">
      <c r="A2332"/>
      <c r="B2332" s="208"/>
      <c r="C2332" s="208"/>
      <c r="D2332" s="208"/>
    </row>
    <row r="2333" customHeight="true" spans="1:4">
      <c r="A2333"/>
      <c r="B2333" s="208"/>
      <c r="C2333" s="208"/>
      <c r="D2333" s="208"/>
    </row>
    <row r="2334" customHeight="true" spans="1:4">
      <c r="A2334"/>
      <c r="B2334" s="208"/>
      <c r="C2334" s="208"/>
      <c r="D2334" s="208"/>
    </row>
    <row r="2335" customHeight="true" spans="1:4">
      <c r="A2335"/>
      <c r="B2335" s="208"/>
      <c r="C2335" s="208"/>
      <c r="D2335" s="208"/>
    </row>
    <row r="2336" customHeight="true" spans="1:4">
      <c r="A2336"/>
      <c r="B2336" s="208"/>
      <c r="C2336" s="208"/>
      <c r="D2336" s="208"/>
    </row>
    <row r="2337" customHeight="true" spans="1:4">
      <c r="A2337"/>
      <c r="B2337" s="208"/>
      <c r="C2337" s="208"/>
      <c r="D2337" s="208"/>
    </row>
    <row r="2338" customHeight="true" spans="1:4">
      <c r="A2338"/>
      <c r="B2338" s="208"/>
      <c r="C2338" s="208"/>
      <c r="D2338" s="208"/>
    </row>
    <row r="2339" customHeight="true" spans="1:4">
      <c r="A2339"/>
      <c r="B2339" s="208"/>
      <c r="C2339" s="208"/>
      <c r="D2339" s="208"/>
    </row>
    <row r="2340" customHeight="true" spans="1:4">
      <c r="A2340"/>
      <c r="B2340" s="208"/>
      <c r="C2340" s="208"/>
      <c r="D2340" s="208"/>
    </row>
    <row r="2341" customHeight="true" spans="1:4">
      <c r="A2341"/>
      <c r="B2341" s="208"/>
      <c r="C2341" s="208"/>
      <c r="D2341" s="208"/>
    </row>
    <row r="2342" customHeight="true" spans="1:4">
      <c r="A2342"/>
      <c r="B2342" s="208"/>
      <c r="C2342" s="208"/>
      <c r="D2342" s="208"/>
    </row>
    <row r="2343" customHeight="true" spans="1:4">
      <c r="A2343"/>
      <c r="B2343" s="208"/>
      <c r="C2343" s="208"/>
      <c r="D2343" s="208"/>
    </row>
    <row r="2344" customHeight="true" spans="1:4">
      <c r="A2344"/>
      <c r="B2344" s="208"/>
      <c r="C2344" s="208"/>
      <c r="D2344" s="208"/>
    </row>
    <row r="2345" customHeight="true" spans="1:4">
      <c r="A2345"/>
      <c r="B2345" s="208"/>
      <c r="C2345" s="208"/>
      <c r="D2345" s="208"/>
    </row>
    <row r="2346" customHeight="true" spans="1:4">
      <c r="A2346"/>
      <c r="B2346" s="208"/>
      <c r="C2346" s="208"/>
      <c r="D2346" s="208"/>
    </row>
    <row r="2347" customHeight="true" spans="1:4">
      <c r="A2347"/>
      <c r="B2347" s="208"/>
      <c r="C2347" s="208"/>
      <c r="D2347" s="208"/>
    </row>
    <row r="2348" customHeight="true" spans="1:4">
      <c r="A2348"/>
      <c r="B2348" s="208"/>
      <c r="C2348" s="208"/>
      <c r="D2348" s="208"/>
    </row>
    <row r="2349" customHeight="true" spans="1:4">
      <c r="A2349"/>
      <c r="B2349" s="208"/>
      <c r="C2349" s="208"/>
      <c r="D2349" s="208"/>
    </row>
    <row r="2350" customHeight="true" spans="1:4">
      <c r="A2350"/>
      <c r="B2350" s="208"/>
      <c r="C2350" s="208"/>
      <c r="D2350" s="208"/>
    </row>
    <row r="2351" customHeight="true" spans="1:4">
      <c r="A2351"/>
      <c r="B2351" s="208"/>
      <c r="C2351" s="208"/>
      <c r="D2351" s="208"/>
    </row>
    <row r="2352" customHeight="true" spans="1:4">
      <c r="A2352"/>
      <c r="B2352" s="208"/>
      <c r="C2352" s="208"/>
      <c r="D2352" s="208"/>
    </row>
    <row r="2353" customHeight="true" spans="1:4">
      <c r="A2353"/>
      <c r="B2353" s="208"/>
      <c r="C2353" s="208"/>
      <c r="D2353" s="208"/>
    </row>
    <row r="2354" customHeight="true" spans="1:4">
      <c r="A2354"/>
      <c r="B2354" s="208"/>
      <c r="C2354" s="208"/>
      <c r="D2354" s="208"/>
    </row>
    <row r="2355" customHeight="true" spans="1:4">
      <c r="A2355"/>
      <c r="B2355" s="208"/>
      <c r="C2355" s="208"/>
      <c r="D2355" s="208"/>
    </row>
    <row r="2356" customHeight="true" spans="1:4">
      <c r="A2356"/>
      <c r="B2356" s="208"/>
      <c r="C2356" s="208"/>
      <c r="D2356" s="208"/>
    </row>
    <row r="2357" customHeight="true" spans="1:4">
      <c r="A2357"/>
      <c r="B2357" s="208"/>
      <c r="C2357" s="208"/>
      <c r="D2357" s="208"/>
    </row>
    <row r="2358" customHeight="true" spans="1:4">
      <c r="A2358"/>
      <c r="B2358" s="208"/>
      <c r="C2358" s="208"/>
      <c r="D2358" s="208"/>
    </row>
    <row r="2359" customHeight="true" spans="1:4">
      <c r="A2359"/>
      <c r="B2359" s="208"/>
      <c r="C2359" s="208"/>
      <c r="D2359" s="208"/>
    </row>
    <row r="2360" customHeight="true" spans="1:4">
      <c r="A2360"/>
      <c r="B2360" s="208"/>
      <c r="C2360" s="208"/>
      <c r="D2360" s="208"/>
    </row>
    <row r="2361" customHeight="true" spans="1:4">
      <c r="A2361"/>
      <c r="B2361" s="208"/>
      <c r="C2361" s="208"/>
      <c r="D2361" s="208"/>
    </row>
    <row r="2362" customHeight="true" spans="1:4">
      <c r="A2362"/>
      <c r="B2362" s="208"/>
      <c r="C2362" s="208"/>
      <c r="D2362" s="208"/>
    </row>
    <row r="2363" customHeight="true" spans="1:4">
      <c r="A2363"/>
      <c r="B2363" s="208"/>
      <c r="C2363" s="208"/>
      <c r="D2363" s="208"/>
    </row>
    <row r="2364" customHeight="true" spans="1:4">
      <c r="A2364"/>
      <c r="B2364" s="208"/>
      <c r="C2364" s="208"/>
      <c r="D2364" s="208"/>
    </row>
    <row r="2365" customHeight="true" spans="1:4">
      <c r="A2365"/>
      <c r="B2365" s="208"/>
      <c r="C2365" s="208"/>
      <c r="D2365" s="208"/>
    </row>
    <row r="2366" customHeight="true" spans="1:4">
      <c r="A2366"/>
      <c r="B2366" s="208"/>
      <c r="C2366" s="208"/>
      <c r="D2366" s="208"/>
    </row>
    <row r="2367" customHeight="true" spans="1:4">
      <c r="A2367"/>
      <c r="B2367" s="208"/>
      <c r="C2367" s="208"/>
      <c r="D2367" s="208"/>
    </row>
    <row r="2368" customHeight="true" spans="1:4">
      <c r="A2368"/>
      <c r="B2368" s="208"/>
      <c r="C2368" s="208"/>
      <c r="D2368" s="208"/>
    </row>
    <row r="2369" customHeight="true" spans="1:4">
      <c r="A2369"/>
      <c r="B2369" s="208"/>
      <c r="C2369" s="208"/>
      <c r="D2369" s="208"/>
    </row>
    <row r="2370" customHeight="true" spans="1:4">
      <c r="A2370"/>
      <c r="B2370" s="208"/>
      <c r="C2370" s="208"/>
      <c r="D2370" s="208"/>
    </row>
    <row r="2371" customHeight="true" spans="1:4">
      <c r="A2371"/>
      <c r="B2371" s="208"/>
      <c r="C2371" s="208"/>
      <c r="D2371" s="208"/>
    </row>
    <row r="2372" customHeight="true" spans="1:4">
      <c r="A2372"/>
      <c r="B2372" s="208"/>
      <c r="C2372" s="208"/>
      <c r="D2372" s="208"/>
    </row>
    <row r="2373" customHeight="true" spans="1:4">
      <c r="A2373"/>
      <c r="B2373" s="208"/>
      <c r="C2373" s="208"/>
      <c r="D2373" s="208"/>
    </row>
    <row r="2374" customHeight="true" spans="1:4">
      <c r="A2374"/>
      <c r="B2374" s="208"/>
      <c r="C2374" s="208"/>
      <c r="D2374" s="208"/>
    </row>
    <row r="2375" customHeight="true" spans="1:4">
      <c r="A2375"/>
      <c r="B2375" s="208"/>
      <c r="C2375" s="208"/>
      <c r="D2375" s="208"/>
    </row>
    <row r="2376" customHeight="true" spans="1:4">
      <c r="A2376"/>
      <c r="B2376" s="208"/>
      <c r="C2376" s="208"/>
      <c r="D2376" s="208"/>
    </row>
    <row r="2377" customHeight="true" spans="1:4">
      <c r="A2377"/>
      <c r="B2377" s="208"/>
      <c r="C2377" s="208"/>
      <c r="D2377" s="208"/>
    </row>
    <row r="2378" customHeight="true" spans="1:4">
      <c r="A2378"/>
      <c r="B2378" s="208"/>
      <c r="C2378" s="208"/>
      <c r="D2378" s="208"/>
    </row>
    <row r="2379" customHeight="true" spans="1:4">
      <c r="A2379"/>
      <c r="B2379" s="208"/>
      <c r="C2379" s="208"/>
      <c r="D2379" s="208"/>
    </row>
    <row r="2380" customHeight="true" spans="1:4">
      <c r="A2380"/>
      <c r="B2380" s="208"/>
      <c r="C2380" s="208"/>
      <c r="D2380" s="208"/>
    </row>
    <row r="2381" customHeight="true" spans="1:4">
      <c r="A2381"/>
      <c r="B2381" s="208"/>
      <c r="C2381" s="208"/>
      <c r="D2381" s="208"/>
    </row>
    <row r="2382" customHeight="true" spans="1:4">
      <c r="A2382"/>
      <c r="B2382" s="208"/>
      <c r="C2382" s="208"/>
      <c r="D2382" s="208"/>
    </row>
    <row r="2383" customHeight="true" spans="1:4">
      <c r="A2383"/>
      <c r="B2383" s="208"/>
      <c r="C2383" s="208"/>
      <c r="D2383" s="208"/>
    </row>
    <row r="2384" customHeight="true" spans="1:4">
      <c r="A2384"/>
      <c r="B2384" s="208"/>
      <c r="C2384" s="208"/>
      <c r="D2384" s="208"/>
    </row>
    <row r="2385" customHeight="true" spans="1:4">
      <c r="A2385"/>
      <c r="B2385" s="208"/>
      <c r="C2385" s="208"/>
      <c r="D2385" s="208"/>
    </row>
    <row r="2386" customHeight="true" spans="1:4">
      <c r="A2386"/>
      <c r="B2386" s="208"/>
      <c r="C2386" s="208"/>
      <c r="D2386" s="208"/>
    </row>
    <row r="2387" customHeight="true" spans="1:4">
      <c r="A2387"/>
      <c r="B2387" s="208"/>
      <c r="C2387" s="208"/>
      <c r="D2387" s="208"/>
    </row>
    <row r="2388" customHeight="true" spans="1:4">
      <c r="A2388"/>
      <c r="B2388" s="208"/>
      <c r="C2388" s="208"/>
      <c r="D2388" s="208"/>
    </row>
    <row r="2389" customHeight="true" spans="1:4">
      <c r="A2389"/>
      <c r="B2389" s="208"/>
      <c r="C2389" s="208"/>
      <c r="D2389" s="208"/>
    </row>
    <row r="2390" customHeight="true" spans="1:4">
      <c r="A2390"/>
      <c r="B2390" s="208"/>
      <c r="C2390" s="208"/>
      <c r="D2390" s="208"/>
    </row>
    <row r="2391" customHeight="true" spans="1:4">
      <c r="A2391"/>
      <c r="B2391" s="208"/>
      <c r="C2391" s="208"/>
      <c r="D2391" s="208"/>
    </row>
    <row r="2392" customHeight="true" spans="1:4">
      <c r="A2392"/>
      <c r="B2392" s="208"/>
      <c r="C2392" s="208"/>
      <c r="D2392" s="208"/>
    </row>
    <row r="2393" customHeight="true" spans="1:4">
      <c r="A2393"/>
      <c r="B2393" s="208"/>
      <c r="C2393" s="208"/>
      <c r="D2393" s="208"/>
    </row>
    <row r="2394" customHeight="true" spans="1:4">
      <c r="A2394"/>
      <c r="B2394" s="208"/>
      <c r="C2394" s="208"/>
      <c r="D2394" s="208"/>
    </row>
    <row r="2395" customHeight="true" spans="1:4">
      <c r="A2395"/>
      <c r="B2395" s="208"/>
      <c r="C2395" s="208"/>
      <c r="D2395" s="208"/>
    </row>
    <row r="2396" customHeight="true" spans="1:4">
      <c r="A2396"/>
      <c r="B2396" s="208"/>
      <c r="C2396" s="208"/>
      <c r="D2396" s="208"/>
    </row>
    <row r="2397" customHeight="true" spans="1:4">
      <c r="A2397"/>
      <c r="B2397" s="208"/>
      <c r="C2397" s="208"/>
      <c r="D2397" s="208"/>
    </row>
    <row r="2398" customHeight="true" spans="1:4">
      <c r="A2398"/>
      <c r="B2398" s="208"/>
      <c r="C2398" s="208"/>
      <c r="D2398" s="208"/>
    </row>
    <row r="2399" customHeight="true" spans="1:4">
      <c r="A2399"/>
      <c r="B2399" s="208"/>
      <c r="C2399" s="208"/>
      <c r="D2399" s="208"/>
    </row>
    <row r="2400" customHeight="true" spans="1:4">
      <c r="A2400"/>
      <c r="B2400" s="208"/>
      <c r="C2400" s="208"/>
      <c r="D2400" s="208"/>
    </row>
    <row r="2401" customHeight="true" spans="1:4">
      <c r="A2401"/>
      <c r="B2401" s="208"/>
      <c r="C2401" s="208"/>
      <c r="D2401" s="208"/>
    </row>
    <row r="2402" customHeight="true" spans="1:4">
      <c r="A2402"/>
      <c r="B2402" s="208"/>
      <c r="C2402" s="208"/>
      <c r="D2402" s="208"/>
    </row>
    <row r="2403" customHeight="true" spans="1:4">
      <c r="A2403"/>
      <c r="B2403" s="208"/>
      <c r="C2403" s="208"/>
      <c r="D2403" s="208"/>
    </row>
    <row r="2404" customHeight="true" spans="1:4">
      <c r="A2404"/>
      <c r="B2404" s="208"/>
      <c r="C2404" s="208"/>
      <c r="D2404" s="208"/>
    </row>
    <row r="2405" customHeight="true" spans="1:4">
      <c r="A2405"/>
      <c r="B2405" s="208"/>
      <c r="C2405" s="208"/>
      <c r="D2405" s="208"/>
    </row>
    <row r="2406" customHeight="true" spans="1:4">
      <c r="A2406"/>
      <c r="B2406" s="208"/>
      <c r="C2406" s="208"/>
      <c r="D2406" s="208"/>
    </row>
    <row r="2407" customHeight="true" spans="1:4">
      <c r="A2407"/>
      <c r="B2407" s="208"/>
      <c r="C2407" s="208"/>
      <c r="D2407" s="208"/>
    </row>
    <row r="2408" customHeight="true" spans="1:4">
      <c r="A2408"/>
      <c r="B2408" s="208"/>
      <c r="C2408" s="208"/>
      <c r="D2408" s="208"/>
    </row>
    <row r="2409" customHeight="true" spans="1:4">
      <c r="A2409"/>
      <c r="B2409" s="208"/>
      <c r="C2409" s="208"/>
      <c r="D2409" s="208"/>
    </row>
    <row r="2410" customHeight="true" spans="1:4">
      <c r="A2410"/>
      <c r="B2410" s="208"/>
      <c r="C2410" s="208"/>
      <c r="D2410" s="208"/>
    </row>
    <row r="2411" customHeight="true" spans="1:4">
      <c r="A2411"/>
      <c r="B2411" s="208"/>
      <c r="C2411" s="208"/>
      <c r="D2411" s="208"/>
    </row>
    <row r="2412" customHeight="true" spans="1:4">
      <c r="A2412"/>
      <c r="B2412" s="208"/>
      <c r="C2412" s="208"/>
      <c r="D2412" s="208"/>
    </row>
    <row r="2413" customHeight="true" spans="1:4">
      <c r="A2413"/>
      <c r="B2413" s="208"/>
      <c r="C2413" s="208"/>
      <c r="D2413" s="208"/>
    </row>
    <row r="2414" customHeight="true" spans="1:4">
      <c r="A2414"/>
      <c r="B2414" s="208"/>
      <c r="C2414" s="208"/>
      <c r="D2414" s="208"/>
    </row>
    <row r="2415" customHeight="true" spans="1:4">
      <c r="A2415"/>
      <c r="B2415" s="208"/>
      <c r="C2415" s="208"/>
      <c r="D2415" s="208"/>
    </row>
    <row r="2416" customHeight="true" spans="1:4">
      <c r="A2416"/>
      <c r="B2416" s="208"/>
      <c r="C2416" s="208"/>
      <c r="D2416" s="208"/>
    </row>
    <row r="2417" customHeight="true" spans="1:4">
      <c r="A2417"/>
      <c r="B2417" s="208"/>
      <c r="C2417" s="208"/>
      <c r="D2417" s="208"/>
    </row>
    <row r="2418" customHeight="true" spans="1:4">
      <c r="A2418"/>
      <c r="B2418" s="208"/>
      <c r="C2418" s="208"/>
      <c r="D2418" s="208"/>
    </row>
    <row r="2419" customHeight="true" spans="1:4">
      <c r="A2419"/>
      <c r="B2419" s="208"/>
      <c r="C2419" s="208"/>
      <c r="D2419" s="208"/>
    </row>
    <row r="2420" customHeight="true" spans="1:4">
      <c r="A2420"/>
      <c r="B2420" s="208"/>
      <c r="C2420" s="208"/>
      <c r="D2420" s="208"/>
    </row>
    <row r="2421" customHeight="true" spans="1:4">
      <c r="A2421"/>
      <c r="B2421" s="208"/>
      <c r="C2421" s="208"/>
      <c r="D2421" s="208"/>
    </row>
    <row r="2422" customHeight="true" spans="1:4">
      <c r="A2422"/>
      <c r="B2422" s="208"/>
      <c r="C2422" s="208"/>
      <c r="D2422" s="208"/>
    </row>
    <row r="2423" customHeight="true" spans="1:4">
      <c r="A2423"/>
      <c r="B2423" s="208"/>
      <c r="C2423" s="208"/>
      <c r="D2423" s="208"/>
    </row>
    <row r="2424" customHeight="true" spans="1:4">
      <c r="A2424"/>
      <c r="B2424" s="208"/>
      <c r="C2424" s="208"/>
      <c r="D2424" s="208"/>
    </row>
    <row r="2425" customHeight="true" spans="1:4">
      <c r="A2425"/>
      <c r="B2425" s="208"/>
      <c r="C2425" s="208"/>
      <c r="D2425" s="208"/>
    </row>
    <row r="2426" customHeight="true" spans="1:4">
      <c r="A2426"/>
      <c r="B2426" s="208"/>
      <c r="C2426" s="208"/>
      <c r="D2426" s="208"/>
    </row>
    <row r="2427" customHeight="true" spans="1:4">
      <c r="A2427"/>
      <c r="B2427" s="208"/>
      <c r="C2427" s="208"/>
      <c r="D2427" s="208"/>
    </row>
    <row r="2428" customHeight="true" spans="1:4">
      <c r="A2428"/>
      <c r="B2428" s="208"/>
      <c r="C2428" s="208"/>
      <c r="D2428" s="208"/>
    </row>
    <row r="2429" customHeight="true" spans="1:4">
      <c r="A2429"/>
      <c r="B2429" s="208"/>
      <c r="C2429" s="208"/>
      <c r="D2429" s="208"/>
    </row>
    <row r="2430" customHeight="true" spans="1:4">
      <c r="A2430"/>
      <c r="B2430" s="208"/>
      <c r="C2430" s="208"/>
      <c r="D2430" s="208"/>
    </row>
    <row r="2431" customHeight="true" spans="1:4">
      <c r="A2431"/>
      <c r="B2431" s="208"/>
      <c r="C2431" s="208"/>
      <c r="D2431" s="208"/>
    </row>
    <row r="2432" customHeight="true" spans="1:4">
      <c r="A2432"/>
      <c r="B2432" s="208"/>
      <c r="C2432" s="208"/>
      <c r="D2432" s="208"/>
    </row>
    <row r="2433" customHeight="true" spans="1:4">
      <c r="A2433"/>
      <c r="B2433" s="208"/>
      <c r="C2433" s="208"/>
      <c r="D2433" s="208"/>
    </row>
    <row r="2434" customHeight="true" spans="1:4">
      <c r="A2434"/>
      <c r="B2434" s="208"/>
      <c r="C2434" s="208"/>
      <c r="D2434" s="208"/>
    </row>
    <row r="2435" customHeight="true" spans="1:4">
      <c r="A2435"/>
      <c r="B2435" s="208"/>
      <c r="C2435" s="208"/>
      <c r="D2435" s="208"/>
    </row>
    <row r="2436" customHeight="true" spans="1:4">
      <c r="A2436"/>
      <c r="B2436" s="208"/>
      <c r="C2436" s="208"/>
      <c r="D2436" s="208"/>
    </row>
    <row r="2437" customHeight="true" spans="1:4">
      <c r="A2437"/>
      <c r="B2437" s="208"/>
      <c r="C2437" s="208"/>
      <c r="D2437" s="208"/>
    </row>
    <row r="2438" customHeight="true" spans="1:4">
      <c r="A2438"/>
      <c r="B2438" s="208"/>
      <c r="C2438" s="208"/>
      <c r="D2438" s="208"/>
    </row>
    <row r="2439" customHeight="true" spans="1:4">
      <c r="A2439"/>
      <c r="B2439" s="208"/>
      <c r="C2439" s="208"/>
      <c r="D2439" s="208"/>
    </row>
    <row r="2440" customHeight="true" spans="1:4">
      <c r="A2440"/>
      <c r="B2440" s="208"/>
      <c r="C2440" s="208"/>
      <c r="D2440" s="208"/>
    </row>
    <row r="2441" customHeight="true" spans="1:4">
      <c r="A2441"/>
      <c r="B2441" s="208"/>
      <c r="C2441" s="208"/>
      <c r="D2441" s="208"/>
    </row>
    <row r="2442" customHeight="true" spans="1:4">
      <c r="A2442"/>
      <c r="B2442" s="208"/>
      <c r="C2442" s="208"/>
      <c r="D2442" s="208"/>
    </row>
    <row r="2443" customHeight="true" spans="1:4">
      <c r="A2443"/>
      <c r="B2443" s="208"/>
      <c r="C2443" s="208"/>
      <c r="D2443" s="208"/>
    </row>
    <row r="2444" customHeight="true" spans="1:4">
      <c r="A2444"/>
      <c r="B2444" s="208"/>
      <c r="C2444" s="208"/>
      <c r="D2444" s="208"/>
    </row>
    <row r="2445" customHeight="true" spans="1:4">
      <c r="A2445"/>
      <c r="B2445" s="208"/>
      <c r="C2445" s="208"/>
      <c r="D2445" s="208"/>
    </row>
    <row r="2446" customHeight="true" spans="1:4">
      <c r="A2446"/>
      <c r="B2446" s="208"/>
      <c r="C2446" s="208"/>
      <c r="D2446" s="208"/>
    </row>
    <row r="2447" customHeight="true" spans="1:4">
      <c r="A2447"/>
      <c r="B2447" s="208"/>
      <c r="C2447" s="208"/>
      <c r="D2447" s="208"/>
    </row>
    <row r="2448" customHeight="true" spans="1:4">
      <c r="A2448"/>
      <c r="B2448" s="208"/>
      <c r="C2448" s="208"/>
      <c r="D2448" s="208"/>
    </row>
    <row r="2449" customHeight="true" spans="1:4">
      <c r="A2449"/>
      <c r="B2449" s="208"/>
      <c r="C2449" s="208"/>
      <c r="D2449" s="208"/>
    </row>
    <row r="2450" customHeight="true" spans="1:4">
      <c r="A2450"/>
      <c r="B2450" s="208"/>
      <c r="C2450" s="208"/>
      <c r="D2450" s="208"/>
    </row>
    <row r="2451" customHeight="true" spans="1:4">
      <c r="A2451"/>
      <c r="B2451" s="208"/>
      <c r="C2451" s="208"/>
      <c r="D2451" s="208"/>
    </row>
    <row r="2452" customHeight="true" spans="1:4">
      <c r="A2452"/>
      <c r="B2452" s="208"/>
      <c r="C2452" s="208"/>
      <c r="D2452" s="208"/>
    </row>
    <row r="2453" customHeight="true" spans="1:4">
      <c r="A2453"/>
      <c r="B2453" s="208"/>
      <c r="C2453" s="208"/>
      <c r="D2453" s="208"/>
    </row>
    <row r="2454" customHeight="true" spans="1:4">
      <c r="A2454"/>
      <c r="B2454" s="208"/>
      <c r="C2454" s="208"/>
      <c r="D2454" s="208"/>
    </row>
    <row r="2455" customHeight="true" spans="1:4">
      <c r="A2455"/>
      <c r="B2455" s="208"/>
      <c r="C2455" s="208"/>
      <c r="D2455" s="208"/>
    </row>
    <row r="2456" customHeight="true" spans="1:4">
      <c r="A2456"/>
      <c r="B2456" s="208"/>
      <c r="C2456" s="208"/>
      <c r="D2456" s="208"/>
    </row>
    <row r="2457" customHeight="true" spans="1:4">
      <c r="A2457"/>
      <c r="B2457" s="208"/>
      <c r="C2457" s="208"/>
      <c r="D2457" s="208"/>
    </row>
    <row r="2458" customHeight="true" spans="1:4">
      <c r="A2458"/>
      <c r="B2458" s="208"/>
      <c r="C2458" s="208"/>
      <c r="D2458" s="208"/>
    </row>
    <row r="2459" customHeight="true" spans="1:4">
      <c r="A2459"/>
      <c r="B2459" s="208"/>
      <c r="C2459" s="208"/>
      <c r="D2459" s="208"/>
    </row>
    <row r="2460" customHeight="true" spans="1:4">
      <c r="A2460"/>
      <c r="B2460" s="208"/>
      <c r="C2460" s="208"/>
      <c r="D2460" s="208"/>
    </row>
    <row r="2461" customHeight="true" spans="1:4">
      <c r="A2461"/>
      <c r="B2461" s="208"/>
      <c r="C2461" s="208"/>
      <c r="D2461" s="208"/>
    </row>
    <row r="2462" customHeight="true" spans="1:4">
      <c r="A2462"/>
      <c r="B2462" s="208"/>
      <c r="C2462" s="208"/>
      <c r="D2462" s="208"/>
    </row>
    <row r="2463" customHeight="true" spans="1:4">
      <c r="A2463"/>
      <c r="B2463" s="208"/>
      <c r="C2463" s="208"/>
      <c r="D2463" s="208"/>
    </row>
    <row r="2464" customHeight="true" spans="1:4">
      <c r="A2464"/>
      <c r="B2464" s="208"/>
      <c r="C2464" s="208"/>
      <c r="D2464" s="208"/>
    </row>
    <row r="2465" customHeight="true" spans="1:4">
      <c r="A2465"/>
      <c r="B2465" s="208"/>
      <c r="C2465" s="208"/>
      <c r="D2465" s="208"/>
    </row>
    <row r="2466" customHeight="true" spans="1:4">
      <c r="A2466"/>
      <c r="B2466" s="208"/>
      <c r="C2466" s="208"/>
      <c r="D2466" s="208"/>
    </row>
    <row r="2467" customHeight="true" spans="1:4">
      <c r="A2467"/>
      <c r="B2467" s="208"/>
      <c r="C2467" s="208"/>
      <c r="D2467" s="208"/>
    </row>
    <row r="2468" customHeight="true" spans="1:4">
      <c r="A2468"/>
      <c r="B2468" s="208"/>
      <c r="C2468" s="208"/>
      <c r="D2468" s="208"/>
    </row>
    <row r="2469" customHeight="true" spans="1:4">
      <c r="A2469"/>
      <c r="B2469" s="208"/>
      <c r="C2469" s="208"/>
      <c r="D2469" s="208"/>
    </row>
    <row r="2470" customHeight="true" spans="1:4">
      <c r="A2470"/>
      <c r="B2470" s="208"/>
      <c r="C2470" s="208"/>
      <c r="D2470" s="208"/>
    </row>
    <row r="2471" customHeight="true" spans="1:4">
      <c r="A2471"/>
      <c r="B2471" s="208"/>
      <c r="C2471" s="208"/>
      <c r="D2471" s="208"/>
    </row>
    <row r="2472" customHeight="true" spans="1:4">
      <c r="A2472"/>
      <c r="B2472" s="208"/>
      <c r="C2472" s="208"/>
      <c r="D2472" s="208"/>
    </row>
    <row r="2473" customHeight="true" spans="1:4">
      <c r="A2473"/>
      <c r="B2473" s="208"/>
      <c r="C2473" s="208"/>
      <c r="D2473" s="208"/>
    </row>
    <row r="2474" customHeight="true" spans="1:4">
      <c r="A2474"/>
      <c r="B2474" s="208"/>
      <c r="C2474" s="208"/>
      <c r="D2474" s="208"/>
    </row>
    <row r="2475" customHeight="true" spans="1:4">
      <c r="A2475"/>
      <c r="B2475" s="208"/>
      <c r="C2475" s="208"/>
      <c r="D2475" s="208"/>
    </row>
    <row r="2476" customHeight="true" spans="1:4">
      <c r="A2476"/>
      <c r="B2476" s="208"/>
      <c r="C2476" s="208"/>
      <c r="D2476" s="208"/>
    </row>
    <row r="2477" customHeight="true" spans="1:4">
      <c r="A2477"/>
      <c r="B2477" s="208"/>
      <c r="C2477" s="208"/>
      <c r="D2477" s="208"/>
    </row>
    <row r="2478" customHeight="true" spans="1:4">
      <c r="A2478"/>
      <c r="B2478" s="208"/>
      <c r="C2478" s="208"/>
      <c r="D2478" s="208"/>
    </row>
    <row r="2479" customHeight="true" spans="1:4">
      <c r="A2479"/>
      <c r="B2479" s="208"/>
      <c r="C2479" s="208"/>
      <c r="D2479" s="208"/>
    </row>
    <row r="2480" customHeight="true" spans="1:4">
      <c r="A2480"/>
      <c r="B2480" s="208"/>
      <c r="C2480" s="208"/>
      <c r="D2480" s="208"/>
    </row>
    <row r="2481" customHeight="true" spans="1:4">
      <c r="A2481"/>
      <c r="B2481" s="208"/>
      <c r="C2481" s="208"/>
      <c r="D2481" s="208"/>
    </row>
    <row r="2482" customHeight="true" spans="1:4">
      <c r="A2482"/>
      <c r="B2482" s="208"/>
      <c r="C2482" s="208"/>
      <c r="D2482" s="208"/>
    </row>
    <row r="2483" customHeight="true" spans="1:4">
      <c r="A2483"/>
      <c r="B2483" s="208"/>
      <c r="C2483" s="208"/>
      <c r="D2483" s="208"/>
    </row>
    <row r="2484" customHeight="true" spans="1:4">
      <c r="A2484"/>
      <c r="B2484" s="208"/>
      <c r="C2484" s="208"/>
      <c r="D2484" s="208"/>
    </row>
    <row r="2485" customHeight="true" spans="1:4">
      <c r="A2485"/>
      <c r="B2485" s="208"/>
      <c r="C2485" s="208"/>
      <c r="D2485" s="208"/>
    </row>
    <row r="2486" customHeight="true" spans="1:4">
      <c r="A2486"/>
      <c r="B2486" s="208"/>
      <c r="C2486" s="208"/>
      <c r="D2486" s="208"/>
    </row>
    <row r="2487" customHeight="true" spans="1:4">
      <c r="A2487"/>
      <c r="B2487" s="208"/>
      <c r="C2487" s="208"/>
      <c r="D2487" s="208"/>
    </row>
    <row r="2488" customHeight="true" spans="1:4">
      <c r="A2488"/>
      <c r="B2488" s="208"/>
      <c r="C2488" s="208"/>
      <c r="D2488" s="208"/>
    </row>
    <row r="2489" customHeight="true" spans="1:4">
      <c r="A2489"/>
      <c r="B2489" s="208"/>
      <c r="C2489" s="208"/>
      <c r="D2489" s="208"/>
    </row>
    <row r="2490" customHeight="true" spans="1:4">
      <c r="A2490"/>
      <c r="B2490" s="208"/>
      <c r="C2490" s="208"/>
      <c r="D2490" s="208"/>
    </row>
    <row r="2491" customHeight="true" spans="1:4">
      <c r="A2491"/>
      <c r="B2491" s="208"/>
      <c r="C2491" s="208"/>
      <c r="D2491" s="208"/>
    </row>
    <row r="2492" customHeight="true" spans="1:4">
      <c r="A2492"/>
      <c r="B2492" s="208"/>
      <c r="C2492" s="208"/>
      <c r="D2492" s="208"/>
    </row>
    <row r="2493" customHeight="true" spans="1:4">
      <c r="A2493"/>
      <c r="B2493" s="208"/>
      <c r="C2493" s="208"/>
      <c r="D2493" s="208"/>
    </row>
    <row r="2494" customHeight="true" spans="1:4">
      <c r="A2494"/>
      <c r="B2494" s="208"/>
      <c r="C2494" s="208"/>
      <c r="D2494" s="208"/>
    </row>
    <row r="2495" customHeight="true" spans="1:4">
      <c r="A2495"/>
      <c r="B2495" s="208"/>
      <c r="C2495" s="208"/>
      <c r="D2495" s="208"/>
    </row>
    <row r="2496" customHeight="true" spans="1:4">
      <c r="A2496"/>
      <c r="B2496" s="208"/>
      <c r="C2496" s="208"/>
      <c r="D2496" s="208"/>
    </row>
    <row r="2497" customHeight="true" spans="1:4">
      <c r="A2497"/>
      <c r="B2497" s="208"/>
      <c r="C2497" s="208"/>
      <c r="D2497" s="208"/>
    </row>
    <row r="2498" customHeight="true" spans="1:4">
      <c r="A2498"/>
      <c r="B2498" s="208"/>
      <c r="C2498" s="208"/>
      <c r="D2498" s="208"/>
    </row>
    <row r="2499" customHeight="true" spans="1:4">
      <c r="A2499"/>
      <c r="B2499" s="208"/>
      <c r="C2499" s="208"/>
      <c r="D2499" s="208"/>
    </row>
    <row r="2500" customHeight="true" spans="1:4">
      <c r="A2500"/>
      <c r="B2500" s="208"/>
      <c r="C2500" s="208"/>
      <c r="D2500" s="208"/>
    </row>
    <row r="2501" customHeight="true" spans="1:4">
      <c r="A2501"/>
      <c r="B2501" s="208"/>
      <c r="C2501" s="208"/>
      <c r="D2501" s="208"/>
    </row>
    <row r="2502" customHeight="true" spans="1:4">
      <c r="A2502"/>
      <c r="B2502" s="208"/>
      <c r="C2502" s="208"/>
      <c r="D2502" s="208"/>
    </row>
    <row r="2503" customHeight="true" spans="1:4">
      <c r="A2503"/>
      <c r="B2503" s="208"/>
      <c r="C2503" s="208"/>
      <c r="D2503" s="208"/>
    </row>
    <row r="2504" customHeight="true" spans="1:4">
      <c r="A2504"/>
      <c r="B2504" s="208"/>
      <c r="C2504" s="208"/>
      <c r="D2504" s="208"/>
    </row>
    <row r="2505" customHeight="true" spans="1:4">
      <c r="A2505"/>
      <c r="B2505" s="208"/>
      <c r="C2505" s="208"/>
      <c r="D2505" s="208"/>
    </row>
    <row r="2506" customHeight="true" spans="1:4">
      <c r="A2506"/>
      <c r="B2506" s="208"/>
      <c r="C2506" s="208"/>
      <c r="D2506" s="208"/>
    </row>
    <row r="2507" customHeight="true" spans="1:4">
      <c r="A2507"/>
      <c r="B2507" s="208"/>
      <c r="C2507" s="208"/>
      <c r="D2507" s="208"/>
    </row>
    <row r="2508" customHeight="true" spans="1:4">
      <c r="A2508"/>
      <c r="B2508" s="208"/>
      <c r="C2508" s="208"/>
      <c r="D2508" s="208"/>
    </row>
    <row r="2509" customHeight="true" spans="1:4">
      <c r="A2509"/>
      <c r="B2509" s="208"/>
      <c r="C2509" s="208"/>
      <c r="D2509" s="208"/>
    </row>
    <row r="2510" customHeight="true" spans="1:4">
      <c r="A2510"/>
      <c r="B2510" s="208"/>
      <c r="C2510" s="208"/>
      <c r="D2510" s="208"/>
    </row>
    <row r="2511" customHeight="true" spans="1:4">
      <c r="A2511"/>
      <c r="B2511" s="208"/>
      <c r="C2511" s="208"/>
      <c r="D2511" s="208"/>
    </row>
    <row r="2512" customHeight="true" spans="1:4">
      <c r="A2512"/>
      <c r="B2512" s="208"/>
      <c r="C2512" s="208"/>
      <c r="D2512" s="208"/>
    </row>
    <row r="2513" customHeight="true" spans="1:4">
      <c r="A2513"/>
      <c r="B2513" s="208"/>
      <c r="C2513" s="208"/>
      <c r="D2513" s="208"/>
    </row>
    <row r="2514" customHeight="true" spans="1:4">
      <c r="A2514"/>
      <c r="B2514" s="208"/>
      <c r="C2514" s="208"/>
      <c r="D2514" s="208"/>
    </row>
    <row r="2515" customHeight="true" spans="1:4">
      <c r="A2515"/>
      <c r="B2515" s="208"/>
      <c r="C2515" s="208"/>
      <c r="D2515" s="208"/>
    </row>
    <row r="2516" customHeight="true" spans="1:4">
      <c r="A2516"/>
      <c r="B2516" s="208"/>
      <c r="C2516" s="208"/>
      <c r="D2516" s="208"/>
    </row>
    <row r="2517" customHeight="true" spans="1:4">
      <c r="A2517"/>
      <c r="B2517" s="208"/>
      <c r="C2517" s="208"/>
      <c r="D2517" s="208"/>
    </row>
    <row r="2518" customHeight="true" spans="1:4">
      <c r="A2518"/>
      <c r="B2518" s="208"/>
      <c r="C2518" s="208"/>
      <c r="D2518" s="208"/>
    </row>
    <row r="2519" customHeight="true" spans="1:4">
      <c r="A2519"/>
      <c r="B2519" s="208"/>
      <c r="C2519" s="208"/>
      <c r="D2519" s="208"/>
    </row>
    <row r="2520" customHeight="true" spans="1:4">
      <c r="A2520"/>
      <c r="B2520" s="208"/>
      <c r="C2520" s="208"/>
      <c r="D2520" s="208"/>
    </row>
    <row r="2521" customHeight="true" spans="1:4">
      <c r="A2521"/>
      <c r="B2521" s="208"/>
      <c r="C2521" s="208"/>
      <c r="D2521" s="208"/>
    </row>
    <row r="2522" customHeight="true" spans="1:4">
      <c r="A2522"/>
      <c r="B2522" s="208"/>
      <c r="C2522" s="208"/>
      <c r="D2522" s="208"/>
    </row>
    <row r="2523" customHeight="true" spans="1:4">
      <c r="A2523"/>
      <c r="B2523" s="208"/>
      <c r="C2523" s="208"/>
      <c r="D2523" s="208"/>
    </row>
    <row r="2524" customHeight="true" spans="1:4">
      <c r="A2524"/>
      <c r="B2524" s="208"/>
      <c r="C2524" s="208"/>
      <c r="D2524" s="208"/>
    </row>
    <row r="2525" customHeight="true" spans="1:4">
      <c r="A2525"/>
      <c r="B2525" s="208"/>
      <c r="C2525" s="208"/>
      <c r="D2525" s="208"/>
    </row>
    <row r="2526" customHeight="true" spans="1:4">
      <c r="A2526"/>
      <c r="B2526" s="208"/>
      <c r="C2526" s="208"/>
      <c r="D2526" s="208"/>
    </row>
    <row r="2527" customHeight="true" spans="1:4">
      <c r="A2527"/>
      <c r="B2527" s="208"/>
      <c r="C2527" s="208"/>
      <c r="D2527" s="208"/>
    </row>
    <row r="2528" customHeight="true" spans="1:4">
      <c r="A2528"/>
      <c r="B2528" s="208"/>
      <c r="C2528" s="208"/>
      <c r="D2528" s="208"/>
    </row>
    <row r="2529" customHeight="true" spans="1:4">
      <c r="A2529"/>
      <c r="B2529" s="208"/>
      <c r="C2529" s="208"/>
      <c r="D2529" s="208"/>
    </row>
    <row r="2530" customHeight="true" spans="1:4">
      <c r="A2530"/>
      <c r="B2530" s="208"/>
      <c r="C2530" s="208"/>
      <c r="D2530" s="208"/>
    </row>
    <row r="2531" customHeight="true" spans="1:4">
      <c r="A2531"/>
      <c r="B2531" s="208"/>
      <c r="C2531" s="208"/>
      <c r="D2531" s="208"/>
    </row>
    <row r="2532" customHeight="true" spans="1:4">
      <c r="A2532"/>
      <c r="B2532" s="208"/>
      <c r="C2532" s="208"/>
      <c r="D2532" s="208"/>
    </row>
    <row r="2533" customHeight="true" spans="1:4">
      <c r="A2533"/>
      <c r="B2533" s="208"/>
      <c r="C2533" s="208"/>
      <c r="D2533" s="208"/>
    </row>
    <row r="2534" customHeight="true" spans="1:4">
      <c r="A2534"/>
      <c r="B2534" s="208"/>
      <c r="C2534" s="208"/>
      <c r="D2534" s="208"/>
    </row>
    <row r="2535" customHeight="true" spans="1:4">
      <c r="A2535"/>
      <c r="B2535" s="208"/>
      <c r="C2535" s="208"/>
      <c r="D2535" s="208"/>
    </row>
    <row r="2536" customHeight="true" spans="1:4">
      <c r="A2536"/>
      <c r="B2536" s="208"/>
      <c r="C2536" s="208"/>
      <c r="D2536" s="208"/>
    </row>
    <row r="2537" customHeight="true" spans="1:4">
      <c r="A2537"/>
      <c r="B2537" s="208"/>
      <c r="C2537" s="208"/>
      <c r="D2537" s="208"/>
    </row>
    <row r="2538" customHeight="true" spans="1:4">
      <c r="A2538"/>
      <c r="B2538" s="208"/>
      <c r="C2538" s="208"/>
      <c r="D2538" s="208"/>
    </row>
    <row r="2539" customHeight="true" spans="1:4">
      <c r="A2539"/>
      <c r="B2539" s="208"/>
      <c r="C2539" s="208"/>
      <c r="D2539" s="208"/>
    </row>
    <row r="2540" customHeight="true" spans="1:4">
      <c r="A2540"/>
      <c r="B2540" s="208"/>
      <c r="C2540" s="208"/>
      <c r="D2540" s="208"/>
    </row>
    <row r="2541" customHeight="true" spans="1:4">
      <c r="A2541"/>
      <c r="B2541" s="208"/>
      <c r="C2541" s="208"/>
      <c r="D2541" s="208"/>
    </row>
    <row r="2542" customHeight="true" spans="1:4">
      <c r="A2542"/>
      <c r="B2542" s="208"/>
      <c r="C2542" s="208"/>
      <c r="D2542" s="208"/>
    </row>
    <row r="2543" customHeight="true" spans="1:4">
      <c r="A2543"/>
      <c r="B2543" s="208"/>
      <c r="C2543" s="208"/>
      <c r="D2543" s="208"/>
    </row>
    <row r="2544" customHeight="true" spans="1:4">
      <c r="A2544"/>
      <c r="B2544" s="208"/>
      <c r="C2544" s="208"/>
      <c r="D2544" s="208"/>
    </row>
    <row r="2545" customHeight="true" spans="1:4">
      <c r="A2545"/>
      <c r="B2545" s="208"/>
      <c r="C2545" s="208"/>
      <c r="D2545" s="208"/>
    </row>
    <row r="2546" customHeight="true" spans="1:4">
      <c r="A2546"/>
      <c r="B2546" s="208"/>
      <c r="C2546" s="208"/>
      <c r="D2546" s="208"/>
    </row>
    <row r="2547" customHeight="true" spans="1:4">
      <c r="A2547"/>
      <c r="B2547" s="208"/>
      <c r="C2547" s="208"/>
      <c r="D2547" s="208"/>
    </row>
    <row r="2548" customHeight="true" spans="1:4">
      <c r="A2548"/>
      <c r="B2548" s="208"/>
      <c r="C2548" s="208"/>
      <c r="D2548" s="208"/>
    </row>
    <row r="2549" customHeight="true" spans="1:4">
      <c r="A2549"/>
      <c r="B2549" s="208"/>
      <c r="C2549" s="208"/>
      <c r="D2549" s="208"/>
    </row>
    <row r="2550" customHeight="true" spans="1:4">
      <c r="A2550"/>
      <c r="B2550" s="208"/>
      <c r="C2550" s="208"/>
      <c r="D2550" s="208"/>
    </row>
    <row r="2551" customHeight="true" spans="1:4">
      <c r="A2551"/>
      <c r="B2551" s="208"/>
      <c r="C2551" s="208"/>
      <c r="D2551" s="208"/>
    </row>
    <row r="2552" customHeight="true" spans="1:4">
      <c r="A2552"/>
      <c r="B2552" s="208"/>
      <c r="C2552" s="208"/>
      <c r="D2552" s="208"/>
    </row>
    <row r="2553" customHeight="true" spans="1:4">
      <c r="A2553"/>
      <c r="B2553" s="208"/>
      <c r="C2553" s="208"/>
      <c r="D2553" s="208"/>
    </row>
    <row r="2554" customHeight="true" spans="1:4">
      <c r="A2554"/>
      <c r="B2554" s="208"/>
      <c r="C2554" s="208"/>
      <c r="D2554" s="208"/>
    </row>
    <row r="2555" customHeight="true" spans="1:4">
      <c r="A2555"/>
      <c r="B2555" s="208"/>
      <c r="C2555" s="208"/>
      <c r="D2555" s="208"/>
    </row>
    <row r="2556" customHeight="true" spans="1:4">
      <c r="A2556"/>
      <c r="B2556" s="208"/>
      <c r="C2556" s="208"/>
      <c r="D2556" s="208"/>
    </row>
    <row r="2557" customHeight="true" spans="1:4">
      <c r="A2557"/>
      <c r="B2557" s="208"/>
      <c r="C2557" s="208"/>
      <c r="D2557" s="208"/>
    </row>
    <row r="2558" customHeight="true" spans="1:4">
      <c r="A2558"/>
      <c r="B2558" s="208"/>
      <c r="C2558" s="208"/>
      <c r="D2558" s="208"/>
    </row>
    <row r="2559" customHeight="true" spans="1:4">
      <c r="A2559"/>
      <c r="B2559" s="208"/>
      <c r="C2559" s="208"/>
      <c r="D2559" s="208"/>
    </row>
    <row r="2560" customHeight="true" spans="1:4">
      <c r="A2560"/>
      <c r="B2560" s="208"/>
      <c r="C2560" s="208"/>
      <c r="D2560" s="208"/>
    </row>
    <row r="2561" customHeight="true" spans="1:4">
      <c r="A2561"/>
      <c r="B2561" s="208"/>
      <c r="C2561" s="208"/>
      <c r="D2561" s="208"/>
    </row>
    <row r="2562" customHeight="true" spans="1:4">
      <c r="A2562"/>
      <c r="B2562" s="208"/>
      <c r="C2562" s="208"/>
      <c r="D2562" s="208"/>
    </row>
    <row r="2563" customHeight="true" spans="1:4">
      <c r="A2563"/>
      <c r="B2563" s="208"/>
      <c r="C2563" s="208"/>
      <c r="D2563" s="208"/>
    </row>
    <row r="2564" customHeight="true" spans="1:4">
      <c r="A2564"/>
      <c r="B2564" s="208"/>
      <c r="C2564" s="208"/>
      <c r="D2564" s="208"/>
    </row>
    <row r="2565" customHeight="true" spans="1:4">
      <c r="A2565"/>
      <c r="B2565" s="208"/>
      <c r="C2565" s="208"/>
      <c r="D2565" s="208"/>
    </row>
    <row r="2566" customHeight="true" spans="1:4">
      <c r="A2566"/>
      <c r="B2566" s="208"/>
      <c r="C2566" s="208"/>
      <c r="D2566" s="208"/>
    </row>
    <row r="2567" customHeight="true" spans="1:4">
      <c r="A2567"/>
      <c r="B2567" s="208"/>
      <c r="C2567" s="208"/>
      <c r="D2567" s="208"/>
    </row>
    <row r="2568" customHeight="true" spans="1:4">
      <c r="A2568"/>
      <c r="B2568" s="208"/>
      <c r="C2568" s="208"/>
      <c r="D2568" s="208"/>
    </row>
    <row r="2569" customHeight="true" spans="1:4">
      <c r="A2569"/>
      <c r="B2569" s="208"/>
      <c r="C2569" s="208"/>
      <c r="D2569" s="208"/>
    </row>
    <row r="2570" customHeight="true" spans="1:4">
      <c r="A2570"/>
      <c r="B2570" s="208"/>
      <c r="C2570" s="208"/>
      <c r="D2570" s="208"/>
    </row>
    <row r="2571" customHeight="true" spans="1:4">
      <c r="A2571"/>
      <c r="B2571" s="208"/>
      <c r="C2571" s="208"/>
      <c r="D2571" s="208"/>
    </row>
    <row r="2572" customHeight="true" spans="1:4">
      <c r="A2572"/>
      <c r="B2572" s="208"/>
      <c r="C2572" s="208"/>
      <c r="D2572" s="208"/>
    </row>
    <row r="2573" customHeight="true" spans="1:4">
      <c r="A2573"/>
      <c r="B2573" s="208"/>
      <c r="C2573" s="208"/>
      <c r="D2573" s="208"/>
    </row>
    <row r="2574" customHeight="true" spans="1:4">
      <c r="A2574"/>
      <c r="B2574" s="208"/>
      <c r="C2574" s="208"/>
      <c r="D2574" s="208"/>
    </row>
    <row r="2575" customHeight="true" spans="1:4">
      <c r="A2575"/>
      <c r="B2575" s="208"/>
      <c r="C2575" s="208"/>
      <c r="D2575" s="208"/>
    </row>
    <row r="2576" customHeight="true" spans="1:4">
      <c r="A2576"/>
      <c r="B2576" s="208"/>
      <c r="C2576" s="208"/>
      <c r="D2576" s="208"/>
    </row>
    <row r="2577" customHeight="true" spans="1:4">
      <c r="A2577"/>
      <c r="B2577" s="208"/>
      <c r="C2577" s="208"/>
      <c r="D2577" s="208"/>
    </row>
    <row r="2578" customHeight="true" spans="1:4">
      <c r="A2578"/>
      <c r="B2578" s="208"/>
      <c r="C2578" s="208"/>
      <c r="D2578" s="208"/>
    </row>
    <row r="2579" customHeight="true" spans="1:4">
      <c r="A2579"/>
      <c r="B2579" s="208"/>
      <c r="C2579" s="208"/>
      <c r="D2579" s="208"/>
    </row>
    <row r="2580" customHeight="true" spans="1:4">
      <c r="A2580"/>
      <c r="B2580" s="208"/>
      <c r="C2580" s="208"/>
      <c r="D2580" s="208"/>
    </row>
    <row r="2581" customHeight="true" spans="1:4">
      <c r="A2581"/>
      <c r="B2581" s="208"/>
      <c r="C2581" s="208"/>
      <c r="D2581" s="208"/>
    </row>
    <row r="2582" customHeight="true" spans="1:4">
      <c r="A2582"/>
      <c r="B2582" s="208"/>
      <c r="C2582" s="208"/>
      <c r="D2582" s="208"/>
    </row>
    <row r="2583" customHeight="true" spans="1:4">
      <c r="A2583"/>
      <c r="B2583" s="208"/>
      <c r="C2583" s="208"/>
      <c r="D2583" s="208"/>
    </row>
    <row r="2584" customHeight="true" spans="1:4">
      <c r="A2584"/>
      <c r="B2584" s="208"/>
      <c r="C2584" s="208"/>
      <c r="D2584" s="208"/>
    </row>
    <row r="2585" customHeight="true" spans="1:4">
      <c r="A2585"/>
      <c r="B2585" s="208"/>
      <c r="C2585" s="208"/>
      <c r="D2585" s="208"/>
    </row>
    <row r="2586" customHeight="true" spans="1:4">
      <c r="A2586"/>
      <c r="B2586" s="208"/>
      <c r="C2586" s="208"/>
      <c r="D2586" s="208"/>
    </row>
    <row r="2587" customHeight="true" spans="1:4">
      <c r="A2587"/>
      <c r="B2587" s="208"/>
      <c r="C2587" s="208"/>
      <c r="D2587" s="208"/>
    </row>
    <row r="2588" customHeight="true" spans="1:4">
      <c r="A2588"/>
      <c r="B2588" s="208"/>
      <c r="C2588" s="208"/>
      <c r="D2588" s="208"/>
    </row>
    <row r="2589" customHeight="true" spans="1:4">
      <c r="A2589"/>
      <c r="B2589" s="208"/>
      <c r="C2589" s="208"/>
      <c r="D2589" s="208"/>
    </row>
    <row r="2590" customHeight="true" spans="1:4">
      <c r="A2590"/>
      <c r="B2590" s="208"/>
      <c r="C2590" s="208"/>
      <c r="D2590" s="208"/>
    </row>
    <row r="2591" customHeight="true" spans="1:4">
      <c r="A2591"/>
      <c r="B2591" s="208"/>
      <c r="C2591" s="208"/>
      <c r="D2591" s="208"/>
    </row>
    <row r="2592" customHeight="true" spans="1:4">
      <c r="A2592"/>
      <c r="B2592" s="208"/>
      <c r="C2592" s="208"/>
      <c r="D2592" s="208"/>
    </row>
    <row r="2593" customHeight="true" spans="1:4">
      <c r="A2593"/>
      <c r="B2593" s="208"/>
      <c r="C2593" s="208"/>
      <c r="D2593" s="208"/>
    </row>
    <row r="2594" customHeight="true" spans="1:4">
      <c r="A2594"/>
      <c r="B2594" s="208"/>
      <c r="C2594" s="208"/>
      <c r="D2594" s="208"/>
    </row>
    <row r="2595" customHeight="true" spans="1:4">
      <c r="A2595"/>
      <c r="B2595" s="208"/>
      <c r="C2595" s="208"/>
      <c r="D2595" s="208"/>
    </row>
    <row r="2596" customHeight="true" spans="1:4">
      <c r="A2596"/>
      <c r="B2596" s="208"/>
      <c r="C2596" s="208"/>
      <c r="D2596" s="208"/>
    </row>
    <row r="2597" customHeight="true" spans="1:4">
      <c r="A2597"/>
      <c r="B2597" s="208"/>
      <c r="C2597" s="208"/>
      <c r="D2597" s="208"/>
    </row>
    <row r="2598" customHeight="true" spans="1:4">
      <c r="A2598"/>
      <c r="B2598" s="208"/>
      <c r="C2598" s="208"/>
      <c r="D2598" s="208"/>
    </row>
    <row r="2599" customHeight="true" spans="1:4">
      <c r="A2599"/>
      <c r="B2599" s="208"/>
      <c r="C2599" s="208"/>
      <c r="D2599" s="208"/>
    </row>
    <row r="2600" customHeight="true" spans="1:4">
      <c r="A2600"/>
      <c r="B2600" s="208"/>
      <c r="C2600" s="208"/>
      <c r="D2600" s="208"/>
    </row>
    <row r="2601" customHeight="true" spans="1:4">
      <c r="A2601"/>
      <c r="B2601" s="208"/>
      <c r="C2601" s="208"/>
      <c r="D2601" s="208"/>
    </row>
    <row r="2602" customHeight="true" spans="1:4">
      <c r="A2602"/>
      <c r="B2602" s="208"/>
      <c r="C2602" s="208"/>
      <c r="D2602" s="208"/>
    </row>
    <row r="2603" customHeight="true" spans="1:4">
      <c r="A2603"/>
      <c r="B2603" s="208"/>
      <c r="C2603" s="208"/>
      <c r="D2603" s="208"/>
    </row>
    <row r="2604" customHeight="true" spans="1:4">
      <c r="A2604"/>
      <c r="B2604" s="208"/>
      <c r="C2604" s="208"/>
      <c r="D2604" s="208"/>
    </row>
    <row r="2605" customHeight="true" spans="1:4">
      <c r="A2605"/>
      <c r="B2605" s="208"/>
      <c r="C2605" s="208"/>
      <c r="D2605" s="208"/>
    </row>
    <row r="2606" customHeight="true" spans="1:4">
      <c r="A2606"/>
      <c r="B2606" s="208"/>
      <c r="C2606" s="208"/>
      <c r="D2606" s="208"/>
    </row>
    <row r="2607" customHeight="true" spans="1:4">
      <c r="A2607"/>
      <c r="B2607" s="208"/>
      <c r="C2607" s="208"/>
      <c r="D2607" s="208"/>
    </row>
    <row r="2608" customHeight="true" spans="1:4">
      <c r="A2608"/>
      <c r="B2608" s="208"/>
      <c r="C2608" s="208"/>
      <c r="D2608" s="208"/>
    </row>
    <row r="2609" customHeight="true" spans="1:4">
      <c r="A2609"/>
      <c r="B2609" s="208"/>
      <c r="C2609" s="208"/>
      <c r="D2609" s="208"/>
    </row>
    <row r="2610" customHeight="true" spans="1:4">
      <c r="A2610"/>
      <c r="B2610" s="208"/>
      <c r="C2610" s="208"/>
      <c r="D2610" s="208"/>
    </row>
    <row r="2611" customHeight="true" spans="1:4">
      <c r="A2611"/>
      <c r="B2611" s="208"/>
      <c r="C2611" s="208"/>
      <c r="D2611" s="208"/>
    </row>
    <row r="2612" customHeight="true" spans="1:4">
      <c r="A2612"/>
      <c r="B2612" s="208"/>
      <c r="C2612" s="208"/>
      <c r="D2612" s="208"/>
    </row>
    <row r="2613" customHeight="true" spans="1:4">
      <c r="A2613"/>
      <c r="B2613" s="208"/>
      <c r="C2613" s="208"/>
      <c r="D2613" s="208"/>
    </row>
    <row r="2614" customHeight="true" spans="1:4">
      <c r="A2614"/>
      <c r="B2614" s="208"/>
      <c r="C2614" s="208"/>
      <c r="D2614" s="208"/>
    </row>
    <row r="2615" customHeight="true" spans="1:4">
      <c r="A2615"/>
      <c r="B2615" s="208"/>
      <c r="C2615" s="208"/>
      <c r="D2615" s="208"/>
    </row>
    <row r="2616" customHeight="true" spans="1:4">
      <c r="A2616"/>
      <c r="B2616" s="208"/>
      <c r="C2616" s="208"/>
      <c r="D2616" s="208"/>
    </row>
    <row r="2617" customHeight="true" spans="1:4">
      <c r="A2617"/>
      <c r="B2617" s="208"/>
      <c r="C2617" s="208"/>
      <c r="D2617" s="208"/>
    </row>
    <row r="2618" customHeight="true" spans="1:4">
      <c r="A2618"/>
      <c r="B2618" s="208"/>
      <c r="C2618" s="208"/>
      <c r="D2618" s="208"/>
    </row>
    <row r="2619" customHeight="true" spans="1:4">
      <c r="A2619"/>
      <c r="B2619" s="208"/>
      <c r="C2619" s="208"/>
      <c r="D2619" s="208"/>
    </row>
    <row r="2620" customHeight="true" spans="1:4">
      <c r="A2620"/>
      <c r="B2620" s="208"/>
      <c r="C2620" s="208"/>
      <c r="D2620" s="208"/>
    </row>
    <row r="2621" customHeight="true" spans="1:4">
      <c r="A2621"/>
      <c r="B2621" s="208"/>
      <c r="C2621" s="208"/>
      <c r="D2621" s="208"/>
    </row>
    <row r="2622" customHeight="true" spans="1:4">
      <c r="A2622"/>
      <c r="B2622" s="208"/>
      <c r="C2622" s="208"/>
      <c r="D2622" s="208"/>
    </row>
    <row r="2623" customHeight="true" spans="1:4">
      <c r="A2623"/>
      <c r="B2623" s="208"/>
      <c r="C2623" s="208"/>
      <c r="D2623" s="208"/>
    </row>
    <row r="2624" customHeight="true" spans="1:4">
      <c r="A2624"/>
      <c r="B2624" s="208"/>
      <c r="C2624" s="208"/>
      <c r="D2624" s="208"/>
    </row>
    <row r="2625" customHeight="true" spans="1:4">
      <c r="A2625"/>
      <c r="B2625" s="208"/>
      <c r="C2625" s="208"/>
      <c r="D2625" s="208"/>
    </row>
    <row r="2626" customHeight="true" spans="1:4">
      <c r="A2626"/>
      <c r="B2626" s="208"/>
      <c r="C2626" s="208"/>
      <c r="D2626" s="208"/>
    </row>
    <row r="2627" customHeight="true" spans="1:4">
      <c r="A2627"/>
      <c r="B2627" s="208"/>
      <c r="C2627" s="208"/>
      <c r="D2627" s="208"/>
    </row>
    <row r="2628" customHeight="true" spans="1:4">
      <c r="A2628"/>
      <c r="B2628" s="208"/>
      <c r="C2628" s="208"/>
      <c r="D2628" s="208"/>
    </row>
    <row r="2629" customHeight="true" spans="1:4">
      <c r="A2629"/>
      <c r="B2629" s="208"/>
      <c r="C2629" s="208"/>
      <c r="D2629" s="208"/>
    </row>
    <row r="2630" customHeight="true" spans="1:4">
      <c r="A2630"/>
      <c r="B2630" s="208"/>
      <c r="C2630" s="208"/>
      <c r="D2630" s="208"/>
    </row>
    <row r="2631" customHeight="true" spans="1:4">
      <c r="A2631"/>
      <c r="B2631" s="208"/>
      <c r="C2631" s="208"/>
      <c r="D2631" s="208"/>
    </row>
    <row r="2632" customHeight="true" spans="1:4">
      <c r="A2632"/>
      <c r="B2632" s="208"/>
      <c r="C2632" s="208"/>
      <c r="D2632" s="208"/>
    </row>
    <row r="2633" customHeight="true" spans="1:4">
      <c r="A2633"/>
      <c r="B2633" s="208"/>
      <c r="C2633" s="208"/>
      <c r="D2633" s="208"/>
    </row>
    <row r="2634" customHeight="true" spans="1:4">
      <c r="A2634"/>
      <c r="B2634" s="208"/>
      <c r="C2634" s="208"/>
      <c r="D2634" s="208"/>
    </row>
    <row r="2635" customHeight="true" spans="1:4">
      <c r="A2635"/>
      <c r="B2635" s="208"/>
      <c r="C2635" s="208"/>
      <c r="D2635" s="208"/>
    </row>
    <row r="2636" customHeight="true" spans="1:4">
      <c r="A2636"/>
      <c r="B2636" s="208"/>
      <c r="C2636" s="208"/>
      <c r="D2636" s="208"/>
    </row>
    <row r="2637" customHeight="true" spans="1:4">
      <c r="A2637"/>
      <c r="B2637" s="208"/>
      <c r="C2637" s="208"/>
      <c r="D2637" s="208"/>
    </row>
    <row r="2638" customHeight="true" spans="1:4">
      <c r="A2638"/>
      <c r="B2638" s="208"/>
      <c r="C2638" s="208"/>
      <c r="D2638" s="208"/>
    </row>
    <row r="2639" customHeight="true" spans="1:4">
      <c r="A2639"/>
      <c r="B2639" s="208"/>
      <c r="C2639" s="208"/>
      <c r="D2639" s="208"/>
    </row>
    <row r="2640" customHeight="true" spans="1:4">
      <c r="A2640"/>
      <c r="B2640" s="208"/>
      <c r="C2640" s="208"/>
      <c r="D2640" s="208"/>
    </row>
    <row r="2641" customHeight="true" spans="1:4">
      <c r="A2641"/>
      <c r="B2641" s="208"/>
      <c r="C2641" s="208"/>
      <c r="D2641" s="208"/>
    </row>
    <row r="2642" customHeight="true" spans="1:4">
      <c r="A2642"/>
      <c r="B2642" s="208"/>
      <c r="C2642" s="208"/>
      <c r="D2642" s="208"/>
    </row>
    <row r="2643" customHeight="true" spans="1:4">
      <c r="A2643"/>
      <c r="B2643" s="208"/>
      <c r="C2643" s="208"/>
      <c r="D2643" s="208"/>
    </row>
    <row r="2644" customHeight="true" spans="1:4">
      <c r="A2644"/>
      <c r="B2644" s="208"/>
      <c r="C2644" s="208"/>
      <c r="D2644" s="208"/>
    </row>
    <row r="2645" customHeight="true" spans="1:4">
      <c r="A2645"/>
      <c r="B2645" s="208"/>
      <c r="C2645" s="208"/>
      <c r="D2645" s="208"/>
    </row>
    <row r="2646" customHeight="true" spans="1:4">
      <c r="A2646"/>
      <c r="B2646" s="208"/>
      <c r="C2646" s="208"/>
      <c r="D2646" s="208"/>
    </row>
    <row r="2647" customHeight="true" spans="1:4">
      <c r="A2647"/>
      <c r="B2647" s="208"/>
      <c r="C2647" s="208"/>
      <c r="D2647" s="208"/>
    </row>
    <row r="2648" customHeight="true" spans="1:4">
      <c r="A2648"/>
      <c r="B2648" s="208"/>
      <c r="C2648" s="208"/>
      <c r="D2648" s="208"/>
    </row>
    <row r="2649" customHeight="true" spans="1:4">
      <c r="A2649"/>
      <c r="B2649" s="208"/>
      <c r="C2649" s="208"/>
      <c r="D2649" s="208"/>
    </row>
    <row r="2650" customHeight="true" spans="1:4">
      <c r="A2650"/>
      <c r="B2650" s="208"/>
      <c r="C2650" s="208"/>
      <c r="D2650" s="208"/>
    </row>
    <row r="2651" customHeight="true" spans="1:4">
      <c r="A2651"/>
      <c r="B2651" s="208"/>
      <c r="C2651" s="208"/>
      <c r="D2651" s="208"/>
    </row>
    <row r="2652" customHeight="true" spans="1:4">
      <c r="A2652"/>
      <c r="B2652" s="208"/>
      <c r="C2652" s="208"/>
      <c r="D2652" s="208"/>
    </row>
    <row r="2653" customHeight="true" spans="1:4">
      <c r="A2653"/>
      <c r="B2653" s="208"/>
      <c r="C2653" s="208"/>
      <c r="D2653" s="208"/>
    </row>
    <row r="2654" customHeight="true" spans="1:4">
      <c r="A2654"/>
      <c r="B2654" s="208"/>
      <c r="C2654" s="208"/>
      <c r="D2654" s="208"/>
    </row>
    <row r="2655" customHeight="true" spans="1:4">
      <c r="A2655"/>
      <c r="B2655" s="208"/>
      <c r="C2655" s="208"/>
      <c r="D2655" s="208"/>
    </row>
    <row r="2656" customHeight="true" spans="1:4">
      <c r="A2656"/>
      <c r="B2656" s="208"/>
      <c r="C2656" s="208"/>
      <c r="D2656" s="208"/>
    </row>
    <row r="2657" customHeight="true" spans="1:4">
      <c r="A2657"/>
      <c r="B2657" s="208"/>
      <c r="C2657" s="208"/>
      <c r="D2657" s="208"/>
    </row>
    <row r="2658" customHeight="true" spans="1:4">
      <c r="A2658"/>
      <c r="B2658" s="208"/>
      <c r="C2658" s="208"/>
      <c r="D2658" s="208"/>
    </row>
    <row r="2659" customHeight="true" spans="1:4">
      <c r="A2659"/>
      <c r="B2659" s="208"/>
      <c r="C2659" s="208"/>
      <c r="D2659" s="208"/>
    </row>
    <row r="2660" customHeight="true" spans="1:4">
      <c r="A2660"/>
      <c r="B2660" s="208"/>
      <c r="C2660" s="208"/>
      <c r="D2660" s="208"/>
    </row>
    <row r="2661" customHeight="true" spans="1:4">
      <c r="A2661"/>
      <c r="B2661" s="208"/>
      <c r="C2661" s="208"/>
      <c r="D2661" s="208"/>
    </row>
    <row r="2662" customHeight="true" spans="1:4">
      <c r="A2662"/>
      <c r="B2662" s="208"/>
      <c r="C2662" s="208"/>
      <c r="D2662" s="208"/>
    </row>
    <row r="2663" customHeight="true" spans="1:4">
      <c r="A2663"/>
      <c r="B2663" s="208"/>
      <c r="C2663" s="208"/>
      <c r="D2663" s="208"/>
    </row>
    <row r="2664" customHeight="true" spans="1:4">
      <c r="A2664"/>
      <c r="B2664" s="208"/>
      <c r="C2664" s="208"/>
      <c r="D2664" s="208"/>
    </row>
    <row r="2665" customHeight="true" spans="1:4">
      <c r="A2665"/>
      <c r="B2665" s="208"/>
      <c r="C2665" s="208"/>
      <c r="D2665" s="208"/>
    </row>
    <row r="2666" customHeight="true" spans="1:4">
      <c r="A2666"/>
      <c r="B2666" s="208"/>
      <c r="C2666" s="208"/>
      <c r="D2666" s="208"/>
    </row>
    <row r="2667" customHeight="true" spans="1:4">
      <c r="A2667"/>
      <c r="B2667" s="208"/>
      <c r="C2667" s="208"/>
      <c r="D2667" s="208"/>
    </row>
    <row r="2668" customHeight="true" spans="1:4">
      <c r="A2668"/>
      <c r="B2668" s="208"/>
      <c r="C2668" s="208"/>
      <c r="D2668" s="208"/>
    </row>
    <row r="2669" customHeight="true" spans="1:4">
      <c r="A2669"/>
      <c r="B2669" s="208"/>
      <c r="C2669" s="208"/>
      <c r="D2669" s="208"/>
    </row>
    <row r="2670" customHeight="true" spans="1:4">
      <c r="A2670"/>
      <c r="B2670" s="208"/>
      <c r="C2670" s="208"/>
      <c r="D2670" s="208"/>
    </row>
    <row r="2671" customHeight="true" spans="1:4">
      <c r="A2671"/>
      <c r="B2671" s="208"/>
      <c r="C2671" s="208"/>
      <c r="D2671" s="208"/>
    </row>
    <row r="2672" customHeight="true" spans="1:4">
      <c r="A2672"/>
      <c r="B2672" s="208"/>
      <c r="C2672" s="208"/>
      <c r="D2672" s="208"/>
    </row>
    <row r="2673" customHeight="true" spans="1:4">
      <c r="A2673"/>
      <c r="B2673" s="208"/>
      <c r="C2673" s="208"/>
      <c r="D2673" s="208"/>
    </row>
    <row r="2674" customHeight="true" spans="1:4">
      <c r="A2674"/>
      <c r="B2674" s="208"/>
      <c r="C2674" s="208"/>
      <c r="D2674" s="208"/>
    </row>
    <row r="2675" customHeight="true" spans="1:4">
      <c r="A2675"/>
      <c r="B2675" s="208"/>
      <c r="C2675" s="208"/>
      <c r="D2675" s="208"/>
    </row>
    <row r="2676" customHeight="true" spans="1:4">
      <c r="A2676"/>
      <c r="B2676" s="208"/>
      <c r="C2676" s="208"/>
      <c r="D2676" s="208"/>
    </row>
    <row r="2677" customHeight="true" spans="1:4">
      <c r="A2677"/>
      <c r="B2677" s="208"/>
      <c r="C2677" s="208"/>
      <c r="D2677" s="208"/>
    </row>
    <row r="2678" customHeight="true" spans="1:4">
      <c r="A2678"/>
      <c r="B2678" s="208"/>
      <c r="C2678" s="208"/>
      <c r="D2678" s="208"/>
    </row>
    <row r="2679" customHeight="true" spans="1:4">
      <c r="A2679"/>
      <c r="B2679" s="208"/>
      <c r="C2679" s="208"/>
      <c r="D2679" s="208"/>
    </row>
    <row r="2680" customHeight="true" spans="1:4">
      <c r="A2680"/>
      <c r="B2680" s="208"/>
      <c r="C2680" s="208"/>
      <c r="D2680" s="208"/>
    </row>
    <row r="2681" customHeight="true" spans="1:4">
      <c r="A2681"/>
      <c r="B2681" s="208"/>
      <c r="C2681" s="208"/>
      <c r="D2681" s="208"/>
    </row>
    <row r="2682" customHeight="true" spans="1:4">
      <c r="A2682"/>
      <c r="B2682" s="208"/>
      <c r="C2682" s="208"/>
      <c r="D2682" s="208"/>
    </row>
    <row r="2683" customHeight="true" spans="1:4">
      <c r="A2683"/>
      <c r="B2683" s="208"/>
      <c r="C2683" s="208"/>
      <c r="D2683" s="208"/>
    </row>
    <row r="2684" customHeight="true" spans="1:4">
      <c r="A2684"/>
      <c r="B2684" s="208"/>
      <c r="C2684" s="208"/>
      <c r="D2684" s="208"/>
    </row>
    <row r="2685" customHeight="true" spans="1:4">
      <c r="A2685"/>
      <c r="B2685" s="208"/>
      <c r="C2685" s="208"/>
      <c r="D2685" s="208"/>
    </row>
    <row r="2686" customHeight="true" spans="1:4">
      <c r="A2686"/>
      <c r="B2686" s="208"/>
      <c r="C2686" s="208"/>
      <c r="D2686" s="208"/>
    </row>
    <row r="2687" customHeight="true" spans="1:4">
      <c r="A2687"/>
      <c r="B2687" s="208"/>
      <c r="C2687" s="208"/>
      <c r="D2687" s="208"/>
    </row>
    <row r="2688" customHeight="true" spans="1:4">
      <c r="A2688"/>
      <c r="B2688" s="208"/>
      <c r="C2688" s="208"/>
      <c r="D2688" s="208"/>
    </row>
    <row r="2689" customHeight="true" spans="1:4">
      <c r="A2689"/>
      <c r="B2689" s="208"/>
      <c r="C2689" s="208"/>
      <c r="D2689" s="208"/>
    </row>
    <row r="2690" customHeight="true" spans="1:4">
      <c r="A2690"/>
      <c r="B2690" s="208"/>
      <c r="C2690" s="208"/>
      <c r="D2690" s="208"/>
    </row>
    <row r="2691" customHeight="true" spans="1:4">
      <c r="A2691"/>
      <c r="B2691" s="208"/>
      <c r="C2691" s="208"/>
      <c r="D2691" s="208"/>
    </row>
    <row r="2692" customHeight="true" spans="1:4">
      <c r="A2692"/>
      <c r="B2692" s="208"/>
      <c r="C2692" s="208"/>
      <c r="D2692" s="208"/>
    </row>
    <row r="2693" customHeight="true" spans="1:4">
      <c r="A2693"/>
      <c r="B2693" s="208"/>
      <c r="C2693" s="208"/>
      <c r="D2693" s="208"/>
    </row>
    <row r="2694" customHeight="true" spans="1:4">
      <c r="A2694"/>
      <c r="B2694" s="208"/>
      <c r="C2694" s="208"/>
      <c r="D2694" s="208"/>
    </row>
    <row r="2695" customHeight="true" spans="1:4">
      <c r="A2695"/>
      <c r="B2695" s="208"/>
      <c r="C2695" s="208"/>
      <c r="D2695" s="208"/>
    </row>
    <row r="2696" customHeight="true" spans="1:4">
      <c r="A2696"/>
      <c r="B2696" s="208"/>
      <c r="C2696" s="208"/>
      <c r="D2696" s="208"/>
    </row>
    <row r="2697" customHeight="true" spans="1:4">
      <c r="A2697"/>
      <c r="B2697" s="208"/>
      <c r="C2697" s="208"/>
      <c r="D2697" s="208"/>
    </row>
    <row r="2698" customHeight="true" spans="1:4">
      <c r="A2698"/>
      <c r="B2698" s="208"/>
      <c r="C2698" s="208"/>
      <c r="D2698" s="208"/>
    </row>
    <row r="2699" customHeight="true" spans="1:4">
      <c r="A2699"/>
      <c r="B2699" s="208"/>
      <c r="C2699" s="208"/>
      <c r="D2699" s="208"/>
    </row>
    <row r="2700" customHeight="true" spans="1:4">
      <c r="A2700"/>
      <c r="B2700" s="208"/>
      <c r="C2700" s="208"/>
      <c r="D2700" s="208"/>
    </row>
    <row r="2701" customHeight="true" spans="1:4">
      <c r="A2701"/>
      <c r="B2701" s="208"/>
      <c r="C2701" s="208"/>
      <c r="D2701" s="208"/>
    </row>
    <row r="2702" customHeight="true" spans="1:4">
      <c r="A2702"/>
      <c r="B2702" s="208"/>
      <c r="C2702" s="208"/>
      <c r="D2702" s="208"/>
    </row>
    <row r="2703" customHeight="true" spans="1:4">
      <c r="A2703"/>
      <c r="B2703" s="208"/>
      <c r="C2703" s="208"/>
      <c r="D2703" s="208"/>
    </row>
    <row r="2704" customHeight="true" spans="1:4">
      <c r="A2704"/>
      <c r="B2704" s="208"/>
      <c r="C2704" s="208"/>
      <c r="D2704" s="208"/>
    </row>
    <row r="2705" customHeight="true" spans="1:4">
      <c r="A2705"/>
      <c r="B2705" s="208"/>
      <c r="C2705" s="208"/>
      <c r="D2705" s="208"/>
    </row>
    <row r="2706" customHeight="true" spans="1:4">
      <c r="A2706"/>
      <c r="B2706" s="208"/>
      <c r="C2706" s="208"/>
      <c r="D2706" s="208"/>
    </row>
    <row r="2707" customHeight="true" spans="1:4">
      <c r="A2707"/>
      <c r="B2707" s="208"/>
      <c r="C2707" s="208"/>
      <c r="D2707" s="208"/>
    </row>
    <row r="2708" customHeight="true" spans="1:4">
      <c r="A2708"/>
      <c r="B2708" s="208"/>
      <c r="C2708" s="208"/>
      <c r="D2708" s="208"/>
    </row>
    <row r="2709" customHeight="true" spans="1:4">
      <c r="A2709"/>
      <c r="B2709" s="208"/>
      <c r="C2709" s="208"/>
      <c r="D2709" s="208"/>
    </row>
    <row r="2710" customHeight="true" spans="1:4">
      <c r="A2710"/>
      <c r="B2710" s="208"/>
      <c r="C2710" s="208"/>
      <c r="D2710" s="208"/>
    </row>
    <row r="2711" customHeight="true" spans="1:4">
      <c r="A2711"/>
      <c r="B2711" s="208"/>
      <c r="C2711" s="208"/>
      <c r="D2711" s="208"/>
    </row>
    <row r="2712" customHeight="true" spans="1:4">
      <c r="A2712"/>
      <c r="B2712" s="208"/>
      <c r="C2712" s="208"/>
      <c r="D2712" s="208"/>
    </row>
    <row r="2713" customHeight="true" spans="1:4">
      <c r="A2713"/>
      <c r="B2713" s="208"/>
      <c r="C2713" s="208"/>
      <c r="D2713" s="208"/>
    </row>
    <row r="2714" customHeight="true" spans="1:4">
      <c r="A2714"/>
      <c r="B2714" s="208"/>
      <c r="C2714" s="208"/>
      <c r="D2714" s="208"/>
    </row>
    <row r="2715" customHeight="true" spans="1:4">
      <c r="A2715"/>
      <c r="B2715" s="208"/>
      <c r="C2715" s="208"/>
      <c r="D2715" s="208"/>
    </row>
    <row r="2716" customHeight="true" spans="1:4">
      <c r="A2716"/>
      <c r="B2716" s="208"/>
      <c r="C2716" s="208"/>
      <c r="D2716" s="208"/>
    </row>
    <row r="2717" customHeight="true" spans="1:4">
      <c r="A2717"/>
      <c r="B2717" s="208"/>
      <c r="C2717" s="208"/>
      <c r="D2717" s="208"/>
    </row>
    <row r="2718" customHeight="true" spans="1:4">
      <c r="A2718"/>
      <c r="B2718" s="208"/>
      <c r="C2718" s="208"/>
      <c r="D2718" s="208"/>
    </row>
    <row r="2719" customHeight="true" spans="1:4">
      <c r="A2719"/>
      <c r="B2719" s="208"/>
      <c r="C2719" s="208"/>
      <c r="D2719" s="208"/>
    </row>
    <row r="2720" customHeight="true" spans="1:4">
      <c r="A2720"/>
      <c r="B2720" s="208"/>
      <c r="C2720" s="208"/>
      <c r="D2720" s="208"/>
    </row>
    <row r="2721" customHeight="true" spans="1:4">
      <c r="A2721"/>
      <c r="B2721" s="208"/>
      <c r="C2721" s="208"/>
      <c r="D2721" s="208"/>
    </row>
    <row r="2722" customHeight="true" spans="1:4">
      <c r="A2722"/>
      <c r="B2722" s="208"/>
      <c r="C2722" s="208"/>
      <c r="D2722" s="208"/>
    </row>
    <row r="2723" customHeight="true" spans="1:4">
      <c r="A2723"/>
      <c r="B2723" s="208"/>
      <c r="C2723" s="208"/>
      <c r="D2723" s="208"/>
    </row>
    <row r="2724" customHeight="true" spans="1:4">
      <c r="A2724"/>
      <c r="B2724" s="208"/>
      <c r="C2724" s="208"/>
      <c r="D2724" s="208"/>
    </row>
    <row r="2725" customHeight="true" spans="1:4">
      <c r="A2725"/>
      <c r="B2725" s="208"/>
      <c r="C2725" s="208"/>
      <c r="D2725" s="208"/>
    </row>
    <row r="2726" customHeight="true" spans="1:4">
      <c r="A2726"/>
      <c r="B2726" s="208"/>
      <c r="C2726" s="208"/>
      <c r="D2726" s="208"/>
    </row>
    <row r="2727" customHeight="true" spans="1:4">
      <c r="A2727"/>
      <c r="B2727" s="208"/>
      <c r="C2727" s="208"/>
      <c r="D2727" s="208"/>
    </row>
    <row r="2728" customHeight="true" spans="1:4">
      <c r="A2728"/>
      <c r="B2728" s="208"/>
      <c r="C2728" s="208"/>
      <c r="D2728" s="208"/>
    </row>
    <row r="2729" customHeight="true" spans="1:4">
      <c r="A2729"/>
      <c r="B2729" s="208"/>
      <c r="C2729" s="208"/>
      <c r="D2729" s="208"/>
    </row>
    <row r="2730" customHeight="true" spans="1:4">
      <c r="A2730"/>
      <c r="B2730" s="208"/>
      <c r="C2730" s="208"/>
      <c r="D2730" s="208"/>
    </row>
    <row r="2731" customHeight="true" spans="1:4">
      <c r="A2731"/>
      <c r="B2731" s="208"/>
      <c r="C2731" s="208"/>
      <c r="D2731" s="208"/>
    </row>
    <row r="2732" customHeight="true" spans="1:4">
      <c r="A2732"/>
      <c r="B2732" s="208"/>
      <c r="C2732" s="208"/>
      <c r="D2732" s="208"/>
    </row>
    <row r="2733" customHeight="true" spans="1:4">
      <c r="A2733"/>
      <c r="B2733" s="208"/>
      <c r="C2733" s="208"/>
      <c r="D2733" s="208"/>
    </row>
    <row r="2734" customHeight="true" spans="1:4">
      <c r="A2734"/>
      <c r="B2734" s="208"/>
      <c r="C2734" s="208"/>
      <c r="D2734" s="208"/>
    </row>
    <row r="2735" customHeight="true" spans="1:4">
      <c r="A2735"/>
      <c r="B2735" s="208"/>
      <c r="C2735" s="208"/>
      <c r="D2735" s="208"/>
    </row>
    <row r="2736" customHeight="true" spans="1:4">
      <c r="A2736"/>
      <c r="B2736" s="208"/>
      <c r="C2736" s="208"/>
      <c r="D2736" s="208"/>
    </row>
    <row r="2737" customHeight="true" spans="1:4">
      <c r="A2737"/>
      <c r="B2737" s="208"/>
      <c r="C2737" s="208"/>
      <c r="D2737" s="208"/>
    </row>
    <row r="2738" customHeight="true" spans="1:4">
      <c r="A2738"/>
      <c r="B2738" s="208"/>
      <c r="C2738" s="208"/>
      <c r="D2738" s="208"/>
    </row>
    <row r="2739" customHeight="true" spans="1:4">
      <c r="A2739"/>
      <c r="B2739" s="208"/>
      <c r="C2739" s="208"/>
      <c r="D2739" s="208"/>
    </row>
    <row r="2740" customHeight="true" spans="1:4">
      <c r="A2740"/>
      <c r="B2740" s="208"/>
      <c r="C2740" s="208"/>
      <c r="D2740" s="208"/>
    </row>
    <row r="2741" customHeight="true" spans="1:4">
      <c r="A2741"/>
      <c r="B2741" s="208"/>
      <c r="C2741" s="208"/>
      <c r="D2741" s="208"/>
    </row>
    <row r="2742" customHeight="true" spans="1:4">
      <c r="A2742"/>
      <c r="B2742" s="208"/>
      <c r="C2742" s="208"/>
      <c r="D2742" s="208"/>
    </row>
    <row r="2743" customHeight="true" spans="1:4">
      <c r="A2743"/>
      <c r="B2743" s="208"/>
      <c r="C2743" s="208"/>
      <c r="D2743" s="208"/>
    </row>
    <row r="2744" customHeight="true" spans="1:4">
      <c r="A2744"/>
      <c r="B2744" s="208"/>
      <c r="C2744" s="208"/>
      <c r="D2744" s="208"/>
    </row>
    <row r="2745" customHeight="true" spans="1:4">
      <c r="A2745"/>
      <c r="B2745" s="208"/>
      <c r="C2745" s="208"/>
      <c r="D2745" s="208"/>
    </row>
    <row r="2746" customHeight="true" spans="1:4">
      <c r="A2746"/>
      <c r="B2746" s="208"/>
      <c r="C2746" s="208"/>
      <c r="D2746" s="208"/>
    </row>
    <row r="2747" customHeight="true" spans="1:4">
      <c r="A2747"/>
      <c r="B2747" s="208"/>
      <c r="C2747" s="208"/>
      <c r="D2747" s="208"/>
    </row>
    <row r="2748" customHeight="true" spans="1:4">
      <c r="A2748"/>
      <c r="B2748" s="208"/>
      <c r="C2748" s="208"/>
      <c r="D2748" s="208"/>
    </row>
    <row r="2749" customHeight="true" spans="1:4">
      <c r="A2749"/>
      <c r="B2749" s="208"/>
      <c r="C2749" s="208"/>
      <c r="D2749" s="208"/>
    </row>
    <row r="2750" customHeight="true" spans="1:4">
      <c r="A2750"/>
      <c r="B2750" s="208"/>
      <c r="C2750" s="208"/>
      <c r="D2750" s="208"/>
    </row>
    <row r="2751" customHeight="true" spans="1:4">
      <c r="A2751"/>
      <c r="B2751" s="208"/>
      <c r="C2751" s="208"/>
      <c r="D2751" s="208"/>
    </row>
    <row r="2752" customHeight="true" spans="1:4">
      <c r="A2752"/>
      <c r="B2752" s="208"/>
      <c r="C2752" s="208"/>
      <c r="D2752" s="208"/>
    </row>
    <row r="2753" customHeight="true" spans="1:4">
      <c r="A2753"/>
      <c r="B2753" s="208"/>
      <c r="C2753" s="208"/>
      <c r="D2753" s="208"/>
    </row>
    <row r="2754" customHeight="true" spans="1:4">
      <c r="A2754"/>
      <c r="B2754" s="208"/>
      <c r="C2754" s="208"/>
      <c r="D2754" s="208"/>
    </row>
    <row r="2755" customHeight="true" spans="1:4">
      <c r="A2755"/>
      <c r="B2755" s="208"/>
      <c r="C2755" s="208"/>
      <c r="D2755" s="208"/>
    </row>
    <row r="2756" customHeight="true" spans="1:4">
      <c r="A2756"/>
      <c r="B2756" s="208"/>
      <c r="C2756" s="208"/>
      <c r="D2756" s="208"/>
    </row>
    <row r="2757" customHeight="true" spans="1:4">
      <c r="A2757"/>
      <c r="B2757" s="208"/>
      <c r="C2757" s="208"/>
      <c r="D2757" s="208"/>
    </row>
    <row r="2758" customHeight="true" spans="1:4">
      <c r="A2758"/>
      <c r="B2758" s="208"/>
      <c r="C2758" s="208"/>
      <c r="D2758" s="208"/>
    </row>
    <row r="2759" customHeight="true" spans="1:4">
      <c r="A2759"/>
      <c r="B2759" s="208"/>
      <c r="C2759" s="208"/>
      <c r="D2759" s="208"/>
    </row>
    <row r="2760" customHeight="true" spans="1:4">
      <c r="A2760"/>
      <c r="B2760" s="208"/>
      <c r="C2760" s="208"/>
      <c r="D2760" s="208"/>
    </row>
    <row r="2761" customHeight="true" spans="1:4">
      <c r="A2761"/>
      <c r="B2761" s="208"/>
      <c r="C2761" s="208"/>
      <c r="D2761" s="208"/>
    </row>
    <row r="2762" customHeight="true" spans="1:4">
      <c r="A2762"/>
      <c r="B2762" s="208"/>
      <c r="C2762" s="208"/>
      <c r="D2762" s="208"/>
    </row>
    <row r="2763" customHeight="true" spans="1:4">
      <c r="A2763"/>
      <c r="B2763" s="208"/>
      <c r="C2763" s="208"/>
      <c r="D2763" s="208"/>
    </row>
    <row r="2764" customHeight="true" spans="1:4">
      <c r="A2764"/>
      <c r="B2764" s="208"/>
      <c r="C2764" s="208"/>
      <c r="D2764" s="208"/>
    </row>
    <row r="2765" customHeight="true" spans="1:4">
      <c r="A2765"/>
      <c r="B2765" s="208"/>
      <c r="C2765" s="208"/>
      <c r="D2765" s="208"/>
    </row>
    <row r="2766" customHeight="true" spans="1:4">
      <c r="A2766"/>
      <c r="B2766" s="208"/>
      <c r="C2766" s="208"/>
      <c r="D2766" s="208"/>
    </row>
    <row r="2767" customHeight="true" spans="1:4">
      <c r="A2767"/>
      <c r="B2767" s="208"/>
      <c r="C2767" s="208"/>
      <c r="D2767" s="208"/>
    </row>
    <row r="2768" customHeight="true" spans="1:4">
      <c r="A2768"/>
      <c r="B2768" s="208"/>
      <c r="C2768" s="208"/>
      <c r="D2768" s="208"/>
    </row>
    <row r="2769" customHeight="true" spans="1:4">
      <c r="A2769"/>
      <c r="B2769" s="208"/>
      <c r="C2769" s="208"/>
      <c r="D2769" s="208"/>
    </row>
    <row r="2770" customHeight="true" spans="1:4">
      <c r="A2770"/>
      <c r="B2770" s="208"/>
      <c r="C2770" s="208"/>
      <c r="D2770" s="208"/>
    </row>
    <row r="2771" customHeight="true" spans="1:4">
      <c r="A2771"/>
      <c r="B2771" s="208"/>
      <c r="C2771" s="208"/>
      <c r="D2771" s="208"/>
    </row>
    <row r="2772" customHeight="true" spans="1:4">
      <c r="A2772"/>
      <c r="B2772" s="208"/>
      <c r="C2772" s="208"/>
      <c r="D2772" s="208"/>
    </row>
    <row r="2773" customHeight="true" spans="1:4">
      <c r="A2773"/>
      <c r="B2773" s="208"/>
      <c r="C2773" s="208"/>
      <c r="D2773" s="208"/>
    </row>
    <row r="2774" customHeight="true" spans="1:4">
      <c r="A2774"/>
      <c r="B2774" s="208"/>
      <c r="C2774" s="208"/>
      <c r="D2774" s="208"/>
    </row>
    <row r="2775" customHeight="true" spans="1:4">
      <c r="A2775"/>
      <c r="B2775" s="208"/>
      <c r="C2775" s="208"/>
      <c r="D2775" s="208"/>
    </row>
    <row r="2776" customHeight="true" spans="1:4">
      <c r="A2776"/>
      <c r="B2776" s="208"/>
      <c r="C2776" s="208"/>
      <c r="D2776" s="208"/>
    </row>
    <row r="2777" customHeight="true" spans="1:4">
      <c r="A2777"/>
      <c r="B2777" s="208"/>
      <c r="C2777" s="208"/>
      <c r="D2777" s="208"/>
    </row>
    <row r="2778" customHeight="true" spans="1:4">
      <c r="A2778"/>
      <c r="B2778" s="208"/>
      <c r="C2778" s="208"/>
      <c r="D2778" s="208"/>
    </row>
    <row r="2779" customHeight="true" spans="1:4">
      <c r="A2779"/>
      <c r="B2779" s="208"/>
      <c r="C2779" s="208"/>
      <c r="D2779" s="208"/>
    </row>
    <row r="2780" customHeight="true" spans="1:4">
      <c r="A2780"/>
      <c r="B2780" s="208"/>
      <c r="C2780" s="208"/>
      <c r="D2780" s="208"/>
    </row>
    <row r="2781" customHeight="true" spans="1:4">
      <c r="A2781"/>
      <c r="B2781" s="208"/>
      <c r="C2781" s="208"/>
      <c r="D2781" s="208"/>
    </row>
    <row r="2782" customHeight="true" spans="1:4">
      <c r="A2782"/>
      <c r="B2782" s="208"/>
      <c r="C2782" s="208"/>
      <c r="D2782" s="208"/>
    </row>
    <row r="2783" customHeight="true" spans="1:4">
      <c r="A2783"/>
      <c r="B2783" s="208"/>
      <c r="C2783" s="208"/>
      <c r="D2783" s="208"/>
    </row>
    <row r="2784" customHeight="true" spans="1:4">
      <c r="A2784"/>
      <c r="B2784" s="208"/>
      <c r="C2784" s="208"/>
      <c r="D2784" s="208"/>
    </row>
    <row r="2785" customHeight="true" spans="1:4">
      <c r="A2785"/>
      <c r="B2785" s="208"/>
      <c r="C2785" s="208"/>
      <c r="D2785" s="208"/>
    </row>
    <row r="2786" customHeight="true" spans="1:4">
      <c r="A2786"/>
      <c r="B2786" s="208"/>
      <c r="C2786" s="208"/>
      <c r="D2786" s="208"/>
    </row>
    <row r="2787" customHeight="true" spans="1:4">
      <c r="A2787"/>
      <c r="B2787" s="208"/>
      <c r="C2787" s="208"/>
      <c r="D2787" s="208"/>
    </row>
    <row r="2788" customHeight="true" spans="1:4">
      <c r="A2788"/>
      <c r="B2788" s="208"/>
      <c r="C2788" s="208"/>
      <c r="D2788" s="208"/>
    </row>
    <row r="2789" customHeight="true" spans="1:4">
      <c r="A2789"/>
      <c r="B2789" s="208"/>
      <c r="C2789" s="208"/>
      <c r="D2789" s="208"/>
    </row>
    <row r="2790" customHeight="true" spans="1:4">
      <c r="A2790"/>
      <c r="B2790" s="208"/>
      <c r="C2790" s="208"/>
      <c r="D2790" s="208"/>
    </row>
    <row r="2791" customHeight="true" spans="1:4">
      <c r="A2791"/>
      <c r="B2791" s="208"/>
      <c r="C2791" s="208"/>
      <c r="D2791" s="208"/>
    </row>
    <row r="2792" customHeight="true" spans="1:4">
      <c r="A2792"/>
      <c r="B2792" s="208"/>
      <c r="C2792" s="208"/>
      <c r="D2792" s="208"/>
    </row>
    <row r="2793" customHeight="true" spans="1:4">
      <c r="A2793"/>
      <c r="B2793" s="208"/>
      <c r="C2793" s="208"/>
      <c r="D2793" s="208"/>
    </row>
    <row r="2794" customHeight="true" spans="1:4">
      <c r="A2794"/>
      <c r="B2794" s="208"/>
      <c r="C2794" s="208"/>
      <c r="D2794" s="208"/>
    </row>
    <row r="2795" customHeight="true" spans="1:4">
      <c r="A2795"/>
      <c r="B2795" s="208"/>
      <c r="C2795" s="208"/>
      <c r="D2795" s="208"/>
    </row>
    <row r="2796" customHeight="true" spans="1:4">
      <c r="A2796"/>
      <c r="B2796" s="208"/>
      <c r="C2796" s="208"/>
      <c r="D2796" s="208"/>
    </row>
    <row r="2797" customHeight="true" spans="1:4">
      <c r="A2797"/>
      <c r="B2797" s="208"/>
      <c r="C2797" s="208"/>
      <c r="D2797" s="208"/>
    </row>
    <row r="2798" customHeight="true" spans="1:4">
      <c r="A2798"/>
      <c r="B2798" s="208"/>
      <c r="C2798" s="208"/>
      <c r="D2798" s="208"/>
    </row>
    <row r="2799" customHeight="true" spans="1:4">
      <c r="A2799"/>
      <c r="B2799" s="208"/>
      <c r="C2799" s="208"/>
      <c r="D2799" s="208"/>
    </row>
    <row r="2800" customHeight="true" spans="1:4">
      <c r="A2800"/>
      <c r="B2800" s="208"/>
      <c r="C2800" s="208"/>
      <c r="D2800" s="208"/>
    </row>
    <row r="2801" customHeight="true" spans="1:4">
      <c r="A2801"/>
      <c r="B2801" s="208"/>
      <c r="C2801" s="208"/>
      <c r="D2801" s="208"/>
    </row>
    <row r="2802" customHeight="true" spans="1:4">
      <c r="A2802"/>
      <c r="B2802" s="208"/>
      <c r="C2802" s="208"/>
      <c r="D2802" s="208"/>
    </row>
    <row r="2803" customHeight="true" spans="1:4">
      <c r="A2803"/>
      <c r="B2803" s="208"/>
      <c r="C2803" s="208"/>
      <c r="D2803" s="208"/>
    </row>
    <row r="2804" customHeight="true" spans="1:4">
      <c r="A2804"/>
      <c r="B2804" s="208"/>
      <c r="C2804" s="208"/>
      <c r="D2804" s="208"/>
    </row>
    <row r="2805" customHeight="true" spans="1:4">
      <c r="A2805"/>
      <c r="B2805" s="208"/>
      <c r="C2805" s="208"/>
      <c r="D2805" s="208"/>
    </row>
    <row r="2806" customHeight="true" spans="1:4">
      <c r="A2806"/>
      <c r="B2806" s="208"/>
      <c r="C2806" s="208"/>
      <c r="D2806" s="208"/>
    </row>
    <row r="2807" customHeight="true" spans="1:4">
      <c r="A2807"/>
      <c r="B2807" s="208"/>
      <c r="C2807" s="208"/>
      <c r="D2807" s="208"/>
    </row>
    <row r="2808" customHeight="true" spans="1:4">
      <c r="A2808"/>
      <c r="B2808" s="208"/>
      <c r="C2808" s="208"/>
      <c r="D2808" s="208"/>
    </row>
    <row r="2809" customHeight="true" spans="1:4">
      <c r="A2809"/>
      <c r="B2809" s="208"/>
      <c r="C2809" s="208"/>
      <c r="D2809" s="208"/>
    </row>
    <row r="2810" customHeight="true" spans="1:4">
      <c r="A2810"/>
      <c r="B2810" s="208"/>
      <c r="C2810" s="208"/>
      <c r="D2810" s="208"/>
    </row>
    <row r="2811" customHeight="true" spans="1:4">
      <c r="A2811"/>
      <c r="B2811" s="208"/>
      <c r="C2811" s="208"/>
      <c r="D2811" s="208"/>
    </row>
    <row r="2812" customHeight="true" spans="1:4">
      <c r="A2812"/>
      <c r="B2812" s="208"/>
      <c r="C2812" s="208"/>
      <c r="D2812" s="208"/>
    </row>
    <row r="2813" customHeight="true" spans="1:4">
      <c r="A2813"/>
      <c r="B2813" s="208"/>
      <c r="C2813" s="208"/>
      <c r="D2813" s="208"/>
    </row>
    <row r="2814" customHeight="true" spans="1:4">
      <c r="A2814"/>
      <c r="B2814" s="208"/>
      <c r="C2814" s="208"/>
      <c r="D2814" s="208"/>
    </row>
    <row r="2815" customHeight="true" spans="1:4">
      <c r="A2815"/>
      <c r="B2815" s="208"/>
      <c r="C2815" s="208"/>
      <c r="D2815" s="208"/>
    </row>
    <row r="2816" customHeight="true" spans="1:4">
      <c r="A2816"/>
      <c r="B2816" s="208"/>
      <c r="C2816" s="208"/>
      <c r="D2816" s="208"/>
    </row>
    <row r="2817" customHeight="true" spans="1:4">
      <c r="A2817"/>
      <c r="B2817" s="208"/>
      <c r="C2817" s="208"/>
      <c r="D2817" s="208"/>
    </row>
    <row r="2818" customHeight="true" spans="1:4">
      <c r="A2818"/>
      <c r="B2818" s="208"/>
      <c r="C2818" s="208"/>
      <c r="D2818" s="208"/>
    </row>
    <row r="2819" customHeight="true" spans="1:4">
      <c r="A2819"/>
      <c r="B2819" s="208"/>
      <c r="C2819" s="208"/>
      <c r="D2819" s="208"/>
    </row>
    <row r="2820" customHeight="true" spans="1:4">
      <c r="A2820"/>
      <c r="B2820" s="208"/>
      <c r="C2820" s="208"/>
      <c r="D2820" s="208"/>
    </row>
    <row r="2821" customHeight="true" spans="1:4">
      <c r="A2821"/>
      <c r="B2821" s="208"/>
      <c r="C2821" s="208"/>
      <c r="D2821" s="208"/>
    </row>
    <row r="2822" customHeight="true" spans="1:4">
      <c r="A2822"/>
      <c r="B2822" s="208"/>
      <c r="C2822" s="208"/>
      <c r="D2822" s="208"/>
    </row>
    <row r="2823" customHeight="true" spans="1:4">
      <c r="A2823"/>
      <c r="B2823" s="208"/>
      <c r="C2823" s="208"/>
      <c r="D2823" s="208"/>
    </row>
    <row r="2824" customHeight="true" spans="1:4">
      <c r="A2824"/>
      <c r="B2824" s="208"/>
      <c r="C2824" s="208"/>
      <c r="D2824" s="208"/>
    </row>
    <row r="2825" customHeight="true" spans="1:4">
      <c r="A2825"/>
      <c r="B2825" s="208"/>
      <c r="C2825" s="208"/>
      <c r="D2825" s="208"/>
    </row>
    <row r="2826" customHeight="true" spans="1:4">
      <c r="A2826"/>
      <c r="B2826" s="208"/>
      <c r="C2826" s="208"/>
      <c r="D2826" s="208"/>
    </row>
    <row r="2827" customHeight="true" spans="1:4">
      <c r="A2827"/>
      <c r="B2827" s="208"/>
      <c r="C2827" s="208"/>
      <c r="D2827" s="208"/>
    </row>
    <row r="2828" customHeight="true" spans="1:4">
      <c r="A2828"/>
      <c r="B2828" s="208"/>
      <c r="C2828" s="208"/>
      <c r="D2828" s="208"/>
    </row>
    <row r="2829" customHeight="true" spans="1:4">
      <c r="A2829"/>
      <c r="B2829" s="208"/>
      <c r="C2829" s="208"/>
      <c r="D2829" s="208"/>
    </row>
    <row r="2830" customHeight="true" spans="1:4">
      <c r="A2830"/>
      <c r="B2830" s="208"/>
      <c r="C2830" s="208"/>
      <c r="D2830" s="208"/>
    </row>
    <row r="2831" customHeight="true" spans="1:4">
      <c r="A2831"/>
      <c r="B2831" s="208"/>
      <c r="C2831" s="208"/>
      <c r="D2831" s="208"/>
    </row>
    <row r="2832" customHeight="true" spans="1:4">
      <c r="A2832"/>
      <c r="B2832" s="208"/>
      <c r="C2832" s="208"/>
      <c r="D2832" s="208"/>
    </row>
    <row r="2833" customHeight="true" spans="1:4">
      <c r="A2833"/>
      <c r="B2833" s="208"/>
      <c r="C2833" s="208"/>
      <c r="D2833" s="208"/>
    </row>
    <row r="2834" customHeight="true" spans="1:4">
      <c r="A2834"/>
      <c r="B2834" s="208"/>
      <c r="C2834" s="208"/>
      <c r="D2834" s="208"/>
    </row>
    <row r="2835" customHeight="true" spans="1:4">
      <c r="A2835"/>
      <c r="B2835" s="208"/>
      <c r="C2835" s="208"/>
      <c r="D2835" s="208"/>
    </row>
    <row r="2836" customHeight="true" spans="1:4">
      <c r="A2836"/>
      <c r="B2836" s="208"/>
      <c r="C2836" s="208"/>
      <c r="D2836" s="208"/>
    </row>
    <row r="2837" customHeight="true" spans="1:4">
      <c r="A2837"/>
      <c r="B2837" s="208"/>
      <c r="C2837" s="208"/>
      <c r="D2837" s="208"/>
    </row>
    <row r="2838" customHeight="true" spans="1:4">
      <c r="A2838"/>
      <c r="B2838" s="208"/>
      <c r="C2838" s="208"/>
      <c r="D2838" s="208"/>
    </row>
    <row r="2839" customHeight="true" spans="1:4">
      <c r="A2839"/>
      <c r="B2839" s="208"/>
      <c r="C2839" s="208"/>
      <c r="D2839" s="208"/>
    </row>
    <row r="2840" customHeight="true" spans="1:4">
      <c r="A2840"/>
      <c r="B2840" s="208"/>
      <c r="C2840" s="208"/>
      <c r="D2840" s="208"/>
    </row>
    <row r="2841" customHeight="true" spans="1:4">
      <c r="A2841"/>
      <c r="B2841" s="208"/>
      <c r="C2841" s="208"/>
      <c r="D2841" s="208"/>
    </row>
    <row r="2842" customHeight="true" spans="1:4">
      <c r="A2842"/>
      <c r="B2842" s="208"/>
      <c r="C2842" s="208"/>
      <c r="D2842" s="208"/>
    </row>
    <row r="2843" customHeight="true" spans="1:4">
      <c r="A2843"/>
      <c r="B2843" s="208"/>
      <c r="C2843" s="208"/>
      <c r="D2843" s="208"/>
    </row>
    <row r="2844" customHeight="true" spans="1:4">
      <c r="A2844"/>
      <c r="B2844" s="208"/>
      <c r="C2844" s="208"/>
      <c r="D2844" s="208"/>
    </row>
    <row r="2845" customHeight="true" spans="1:4">
      <c r="A2845"/>
      <c r="B2845" s="208"/>
      <c r="C2845" s="208"/>
      <c r="D2845" s="208"/>
    </row>
    <row r="2846" customHeight="true" spans="1:4">
      <c r="A2846"/>
      <c r="B2846" s="208"/>
      <c r="C2846" s="208"/>
      <c r="D2846" s="208"/>
    </row>
    <row r="2847" customHeight="true" spans="1:4">
      <c r="A2847"/>
      <c r="B2847" s="208"/>
      <c r="C2847" s="208"/>
      <c r="D2847" s="208"/>
    </row>
    <row r="2848" customHeight="true" spans="1:4">
      <c r="A2848"/>
      <c r="B2848" s="208"/>
      <c r="C2848" s="208"/>
      <c r="D2848" s="208"/>
    </row>
    <row r="2849" customHeight="true" spans="1:4">
      <c r="A2849"/>
      <c r="B2849" s="208"/>
      <c r="C2849" s="208"/>
      <c r="D2849" s="208"/>
    </row>
    <row r="2850" customHeight="true" spans="1:4">
      <c r="A2850"/>
      <c r="B2850" s="208"/>
      <c r="C2850" s="208"/>
      <c r="D2850" s="208"/>
    </row>
    <row r="2851" customHeight="true" spans="1:4">
      <c r="A2851"/>
      <c r="B2851" s="208"/>
      <c r="C2851" s="208"/>
      <c r="D2851" s="208"/>
    </row>
    <row r="2852" customHeight="true" spans="1:4">
      <c r="A2852"/>
      <c r="B2852" s="208"/>
      <c r="C2852" s="208"/>
      <c r="D2852" s="208"/>
    </row>
    <row r="2853" customHeight="true" spans="1:4">
      <c r="A2853"/>
      <c r="B2853" s="208"/>
      <c r="C2853" s="208"/>
      <c r="D2853" s="208"/>
    </row>
    <row r="2854" customHeight="true" spans="1:4">
      <c r="A2854"/>
      <c r="B2854" s="208"/>
      <c r="C2854" s="208"/>
      <c r="D2854" s="208"/>
    </row>
    <row r="2855" customHeight="true" spans="1:4">
      <c r="A2855"/>
      <c r="B2855" s="208"/>
      <c r="C2855" s="208"/>
      <c r="D2855" s="208"/>
    </row>
    <row r="2856" customHeight="true" spans="1:4">
      <c r="A2856"/>
      <c r="B2856" s="208"/>
      <c r="C2856" s="208"/>
      <c r="D2856" s="208"/>
    </row>
    <row r="2857" customHeight="true" spans="1:4">
      <c r="A2857"/>
      <c r="B2857" s="208"/>
      <c r="C2857" s="208"/>
      <c r="D2857" s="208"/>
    </row>
    <row r="2858" customHeight="true" spans="1:4">
      <c r="A2858"/>
      <c r="B2858" s="208"/>
      <c r="C2858" s="208"/>
      <c r="D2858" s="208"/>
    </row>
    <row r="2859" customHeight="true" spans="1:4">
      <c r="A2859"/>
      <c r="B2859" s="208"/>
      <c r="C2859" s="208"/>
      <c r="D2859" s="208"/>
    </row>
    <row r="2860" customHeight="true" spans="1:4">
      <c r="A2860"/>
      <c r="B2860" s="208"/>
      <c r="C2860" s="208"/>
      <c r="D2860" s="208"/>
    </row>
    <row r="2861" customHeight="true" spans="1:4">
      <c r="A2861"/>
      <c r="B2861" s="208"/>
      <c r="C2861" s="208"/>
      <c r="D2861" s="208"/>
    </row>
    <row r="2862" customHeight="true" spans="1:4">
      <c r="A2862"/>
      <c r="B2862" s="208"/>
      <c r="C2862" s="208"/>
      <c r="D2862" s="208"/>
    </row>
    <row r="2863" customHeight="true" spans="1:4">
      <c r="A2863"/>
      <c r="B2863" s="208"/>
      <c r="C2863" s="208"/>
      <c r="D2863" s="208"/>
    </row>
    <row r="2864" customHeight="true" spans="1:4">
      <c r="A2864"/>
      <c r="B2864" s="208"/>
      <c r="C2864" s="208"/>
      <c r="D2864" s="208"/>
    </row>
    <row r="2865" customHeight="true" spans="1:4">
      <c r="A2865"/>
      <c r="B2865" s="208"/>
      <c r="C2865" s="208"/>
      <c r="D2865" s="208"/>
    </row>
    <row r="2866" customHeight="true" spans="1:4">
      <c r="A2866"/>
      <c r="B2866" s="208"/>
      <c r="C2866" s="208"/>
      <c r="D2866" s="208"/>
    </row>
    <row r="2867" customHeight="true" spans="1:4">
      <c r="A2867"/>
      <c r="B2867" s="208"/>
      <c r="C2867" s="208"/>
      <c r="D2867" s="208"/>
    </row>
    <row r="2868" customHeight="true" spans="1:4">
      <c r="A2868"/>
      <c r="B2868" s="208"/>
      <c r="C2868" s="208"/>
      <c r="D2868" s="208"/>
    </row>
    <row r="2869" customHeight="true" spans="1:4">
      <c r="A2869"/>
      <c r="B2869" s="208"/>
      <c r="C2869" s="208"/>
      <c r="D2869" s="208"/>
    </row>
    <row r="2870" customHeight="true" spans="1:4">
      <c r="A2870"/>
      <c r="B2870" s="208"/>
      <c r="C2870" s="208"/>
      <c r="D2870" s="208"/>
    </row>
    <row r="2871" customHeight="true" spans="1:4">
      <c r="A2871"/>
      <c r="B2871" s="208"/>
      <c r="C2871" s="208"/>
      <c r="D2871" s="208"/>
    </row>
    <row r="2872" customHeight="true" spans="1:4">
      <c r="A2872"/>
      <c r="B2872" s="208"/>
      <c r="C2872" s="208"/>
      <c r="D2872" s="208"/>
    </row>
    <row r="2873" customHeight="true" spans="1:4">
      <c r="A2873"/>
      <c r="B2873" s="208"/>
      <c r="C2873" s="208"/>
      <c r="D2873" s="208"/>
    </row>
    <row r="2874" customHeight="true" spans="1:4">
      <c r="A2874"/>
      <c r="B2874" s="208"/>
      <c r="C2874" s="208"/>
      <c r="D2874" s="208"/>
    </row>
    <row r="2875" customHeight="true" spans="1:4">
      <c r="A2875"/>
      <c r="B2875" s="208"/>
      <c r="C2875" s="208"/>
      <c r="D2875" s="208"/>
    </row>
    <row r="2876" customHeight="true" spans="1:4">
      <c r="A2876"/>
      <c r="B2876" s="208"/>
      <c r="C2876" s="208"/>
      <c r="D2876" s="208"/>
    </row>
    <row r="2877" customHeight="true" spans="1:4">
      <c r="A2877"/>
      <c r="B2877" s="208"/>
      <c r="C2877" s="208"/>
      <c r="D2877" s="208"/>
    </row>
    <row r="2878" customHeight="true" spans="1:4">
      <c r="A2878"/>
      <c r="B2878" s="208"/>
      <c r="C2878" s="208"/>
      <c r="D2878" s="208"/>
    </row>
    <row r="2879" customHeight="true" spans="1:4">
      <c r="A2879"/>
      <c r="B2879" s="208"/>
      <c r="C2879" s="208"/>
      <c r="D2879" s="208"/>
    </row>
    <row r="2880" customHeight="true" spans="1:4">
      <c r="A2880"/>
      <c r="B2880" s="208"/>
      <c r="C2880" s="208"/>
      <c r="D2880" s="208"/>
    </row>
    <row r="2881" customHeight="true" spans="1:4">
      <c r="A2881"/>
      <c r="B2881" s="208"/>
      <c r="C2881" s="208"/>
      <c r="D2881" s="208"/>
    </row>
    <row r="2882" customHeight="true" spans="1:4">
      <c r="A2882"/>
      <c r="B2882" s="208"/>
      <c r="C2882" s="208"/>
      <c r="D2882" s="208"/>
    </row>
    <row r="2883" customHeight="true" spans="1:4">
      <c r="A2883"/>
      <c r="B2883" s="208"/>
      <c r="C2883" s="208"/>
      <c r="D2883" s="208"/>
    </row>
    <row r="2884" customHeight="true" spans="1:4">
      <c r="A2884"/>
      <c r="B2884" s="208"/>
      <c r="C2884" s="208"/>
      <c r="D2884" s="208"/>
    </row>
    <row r="2885" customHeight="true" spans="1:4">
      <c r="A2885"/>
      <c r="B2885" s="208"/>
      <c r="C2885" s="208"/>
      <c r="D2885" s="208"/>
    </row>
    <row r="2886" customHeight="true" spans="1:4">
      <c r="A2886"/>
      <c r="B2886" s="208"/>
      <c r="C2886" s="208"/>
      <c r="D2886" s="208"/>
    </row>
    <row r="2887" customHeight="true" spans="1:4">
      <c r="A2887"/>
      <c r="B2887" s="208"/>
      <c r="C2887" s="208"/>
      <c r="D2887" s="208"/>
    </row>
    <row r="2888" customHeight="true" spans="1:4">
      <c r="A2888"/>
      <c r="B2888" s="208"/>
      <c r="C2888" s="208"/>
      <c r="D2888" s="208"/>
    </row>
    <row r="2889" customHeight="true" spans="1:4">
      <c r="A2889"/>
      <c r="B2889" s="208"/>
      <c r="C2889" s="208"/>
      <c r="D2889" s="208"/>
    </row>
    <row r="2890" customHeight="true" spans="1:4">
      <c r="A2890"/>
      <c r="B2890" s="208"/>
      <c r="C2890" s="208"/>
      <c r="D2890" s="208"/>
    </row>
    <row r="2891" customHeight="true" spans="1:4">
      <c r="A2891"/>
      <c r="B2891" s="208"/>
      <c r="C2891" s="208"/>
      <c r="D2891" s="208"/>
    </row>
    <row r="2892" customHeight="true" spans="1:4">
      <c r="A2892"/>
      <c r="B2892" s="208"/>
      <c r="C2892" s="208"/>
      <c r="D2892" s="208"/>
    </row>
    <row r="2893" customHeight="true" spans="1:4">
      <c r="A2893"/>
      <c r="B2893" s="208"/>
      <c r="C2893" s="208"/>
      <c r="D2893" s="208"/>
    </row>
    <row r="2894" customHeight="true" spans="1:4">
      <c r="A2894"/>
      <c r="B2894" s="208"/>
      <c r="C2894" s="208"/>
      <c r="D2894" s="208"/>
    </row>
    <row r="2895" customHeight="true" spans="1:4">
      <c r="A2895"/>
      <c r="B2895" s="208"/>
      <c r="C2895" s="208"/>
      <c r="D2895" s="208"/>
    </row>
    <row r="2896" customHeight="true" spans="1:4">
      <c r="A2896"/>
      <c r="B2896" s="208"/>
      <c r="C2896" s="208"/>
      <c r="D2896" s="208"/>
    </row>
    <row r="2897" customHeight="true" spans="1:4">
      <c r="A2897"/>
      <c r="B2897" s="208"/>
      <c r="C2897" s="208"/>
      <c r="D2897" s="208"/>
    </row>
    <row r="2898" customHeight="true" spans="1:4">
      <c r="A2898"/>
      <c r="B2898" s="208"/>
      <c r="C2898" s="208"/>
      <c r="D2898" s="208"/>
    </row>
    <row r="2899" customHeight="true" spans="1:4">
      <c r="A2899"/>
      <c r="B2899" s="208"/>
      <c r="C2899" s="208"/>
      <c r="D2899" s="208"/>
    </row>
    <row r="2900" customHeight="true" spans="1:4">
      <c r="A2900"/>
      <c r="B2900" s="208"/>
      <c r="C2900" s="208"/>
      <c r="D2900" s="208"/>
    </row>
    <row r="2901" customHeight="true" spans="1:4">
      <c r="A2901"/>
      <c r="B2901" s="208"/>
      <c r="C2901" s="208"/>
      <c r="D2901" s="208"/>
    </row>
    <row r="2902" customHeight="true" spans="1:4">
      <c r="A2902"/>
      <c r="B2902" s="208"/>
      <c r="C2902" s="208"/>
      <c r="D2902" s="208"/>
    </row>
    <row r="2903" customHeight="true" spans="1:4">
      <c r="A2903"/>
      <c r="B2903" s="208"/>
      <c r="C2903" s="208"/>
      <c r="D2903" s="208"/>
    </row>
    <row r="2904" customHeight="true" spans="1:4">
      <c r="A2904"/>
      <c r="B2904" s="208"/>
      <c r="C2904" s="208"/>
      <c r="D2904" s="208"/>
    </row>
    <row r="2905" customHeight="true" spans="1:4">
      <c r="A2905"/>
      <c r="B2905" s="208"/>
      <c r="C2905" s="208"/>
      <c r="D2905" s="208"/>
    </row>
    <row r="2906" customHeight="true" spans="1:4">
      <c r="A2906"/>
      <c r="B2906" s="208"/>
      <c r="C2906" s="208"/>
      <c r="D2906" s="208"/>
    </row>
    <row r="2907" customHeight="true" spans="1:4">
      <c r="A2907"/>
      <c r="B2907" s="208"/>
      <c r="C2907" s="208"/>
      <c r="D2907" s="208"/>
    </row>
    <row r="2908" customHeight="true" spans="1:4">
      <c r="A2908"/>
      <c r="B2908" s="208"/>
      <c r="C2908" s="208"/>
      <c r="D2908" s="208"/>
    </row>
    <row r="2909" customHeight="true" spans="1:4">
      <c r="A2909"/>
      <c r="B2909" s="208"/>
      <c r="C2909" s="208"/>
      <c r="D2909" s="208"/>
    </row>
    <row r="2910" customHeight="true" spans="1:4">
      <c r="A2910"/>
      <c r="B2910" s="208"/>
      <c r="C2910" s="208"/>
      <c r="D2910" s="208"/>
    </row>
    <row r="2911" customHeight="true" spans="1:4">
      <c r="A2911"/>
      <c r="B2911" s="208"/>
      <c r="C2911" s="208"/>
      <c r="D2911" s="208"/>
    </row>
    <row r="2912" customHeight="true" spans="1:4">
      <c r="A2912"/>
      <c r="B2912" s="208"/>
      <c r="C2912" s="208"/>
      <c r="D2912" s="208"/>
    </row>
    <row r="2913" customHeight="true" spans="1:4">
      <c r="A2913"/>
      <c r="B2913" s="208"/>
      <c r="C2913" s="208"/>
      <c r="D2913" s="208"/>
    </row>
    <row r="2914" customHeight="true" spans="1:4">
      <c r="A2914"/>
      <c r="B2914" s="208"/>
      <c r="C2914" s="208"/>
      <c r="D2914" s="208"/>
    </row>
    <row r="2915" customHeight="true" spans="1:4">
      <c r="A2915"/>
      <c r="B2915" s="208"/>
      <c r="C2915" s="208"/>
      <c r="D2915" s="208"/>
    </row>
    <row r="2916" customHeight="true" spans="1:4">
      <c r="A2916"/>
      <c r="B2916" s="208"/>
      <c r="C2916" s="208"/>
      <c r="D2916" s="208"/>
    </row>
    <row r="2917" customHeight="true" spans="1:4">
      <c r="A2917"/>
      <c r="B2917" s="208"/>
      <c r="C2917" s="208"/>
      <c r="D2917" s="208"/>
    </row>
    <row r="2918" customHeight="true" spans="1:4">
      <c r="A2918"/>
      <c r="B2918" s="208"/>
      <c r="C2918" s="208"/>
      <c r="D2918" s="208"/>
    </row>
    <row r="2919" customHeight="true" spans="1:4">
      <c r="A2919"/>
      <c r="B2919" s="208"/>
      <c r="C2919" s="208"/>
      <c r="D2919" s="208"/>
    </row>
    <row r="2920" customHeight="true" spans="1:4">
      <c r="A2920"/>
      <c r="B2920" s="208"/>
      <c r="C2920" s="208"/>
      <c r="D2920" s="208"/>
    </row>
    <row r="2921" customHeight="true" spans="1:4">
      <c r="A2921"/>
      <c r="B2921" s="208"/>
      <c r="C2921" s="208"/>
      <c r="D2921" s="208"/>
    </row>
    <row r="2922" customHeight="true" spans="1:4">
      <c r="A2922"/>
      <c r="B2922" s="208"/>
      <c r="C2922" s="208"/>
      <c r="D2922" s="208"/>
    </row>
    <row r="2923" customHeight="true" spans="1:4">
      <c r="A2923"/>
      <c r="B2923" s="208"/>
      <c r="C2923" s="208"/>
      <c r="D2923" s="208"/>
    </row>
    <row r="2924" customHeight="true" spans="1:4">
      <c r="A2924"/>
      <c r="B2924" s="208"/>
      <c r="C2924" s="208"/>
      <c r="D2924" s="208"/>
    </row>
    <row r="2925" customHeight="true" spans="1:4">
      <c r="A2925"/>
      <c r="B2925" s="208"/>
      <c r="C2925" s="208"/>
      <c r="D2925" s="208"/>
    </row>
    <row r="2926" customHeight="true" spans="1:4">
      <c r="A2926"/>
      <c r="B2926" s="208"/>
      <c r="C2926" s="208"/>
      <c r="D2926" s="208"/>
    </row>
    <row r="2927" customHeight="true" spans="1:4">
      <c r="A2927"/>
      <c r="B2927" s="208"/>
      <c r="C2927" s="208"/>
      <c r="D2927" s="208"/>
    </row>
    <row r="2928" customHeight="true" spans="1:4">
      <c r="A2928"/>
      <c r="B2928" s="208"/>
      <c r="C2928" s="208"/>
      <c r="D2928" s="208"/>
    </row>
    <row r="2929" customHeight="true" spans="1:4">
      <c r="A2929"/>
      <c r="B2929" s="208"/>
      <c r="C2929" s="208"/>
      <c r="D2929" s="208"/>
    </row>
    <row r="2930" customHeight="true" spans="1:4">
      <c r="A2930"/>
      <c r="B2930" s="208"/>
      <c r="C2930" s="208"/>
      <c r="D2930" s="208"/>
    </row>
    <row r="2931" customHeight="true" spans="1:4">
      <c r="A2931"/>
      <c r="B2931" s="208"/>
      <c r="C2931" s="208"/>
      <c r="D2931" s="208"/>
    </row>
    <row r="2932" customHeight="true" spans="1:4">
      <c r="A2932"/>
      <c r="B2932" s="208"/>
      <c r="C2932" s="208"/>
      <c r="D2932" s="208"/>
    </row>
    <row r="2933" customHeight="true" spans="1:4">
      <c r="A2933"/>
      <c r="B2933" s="208"/>
      <c r="C2933" s="208"/>
      <c r="D2933" s="208"/>
    </row>
    <row r="2934" customHeight="true" spans="1:4">
      <c r="A2934"/>
      <c r="B2934" s="208"/>
      <c r="C2934" s="208"/>
      <c r="D2934" s="208"/>
    </row>
    <row r="2935" customHeight="true" spans="1:4">
      <c r="A2935"/>
      <c r="B2935" s="208"/>
      <c r="C2935" s="208"/>
      <c r="D2935" s="208"/>
    </row>
    <row r="2936" customHeight="true" spans="1:4">
      <c r="A2936"/>
      <c r="B2936" s="208"/>
      <c r="C2936" s="208"/>
      <c r="D2936" s="208"/>
    </row>
    <row r="2937" customHeight="true" spans="1:4">
      <c r="A2937"/>
      <c r="B2937" s="208"/>
      <c r="C2937" s="208"/>
      <c r="D2937" s="208"/>
    </row>
    <row r="2938" customHeight="true" spans="1:4">
      <c r="A2938"/>
      <c r="B2938" s="208"/>
      <c r="C2938" s="208"/>
      <c r="D2938" s="208"/>
    </row>
    <row r="2939" customHeight="true" spans="1:4">
      <c r="A2939"/>
      <c r="B2939" s="208"/>
      <c r="C2939" s="208"/>
      <c r="D2939" s="208"/>
    </row>
    <row r="2940" customHeight="true" spans="1:4">
      <c r="A2940"/>
      <c r="B2940" s="208"/>
      <c r="C2940" s="208"/>
      <c r="D2940" s="208"/>
    </row>
    <row r="2941" customHeight="true" spans="1:4">
      <c r="A2941"/>
      <c r="B2941" s="208"/>
      <c r="C2941" s="208"/>
      <c r="D2941" s="208"/>
    </row>
    <row r="2942" customHeight="true" spans="1:4">
      <c r="A2942"/>
      <c r="B2942" s="208"/>
      <c r="C2942" s="208"/>
      <c r="D2942" s="208"/>
    </row>
    <row r="2943" customHeight="true" spans="1:4">
      <c r="A2943"/>
      <c r="B2943" s="208"/>
      <c r="C2943" s="208"/>
      <c r="D2943" s="208"/>
    </row>
    <row r="2944" customHeight="true" spans="1:4">
      <c r="A2944"/>
      <c r="B2944" s="208"/>
      <c r="C2944" s="208"/>
      <c r="D2944" s="208"/>
    </row>
    <row r="2945" customHeight="true" spans="1:4">
      <c r="A2945"/>
      <c r="B2945" s="208"/>
      <c r="C2945" s="208"/>
      <c r="D2945" s="208"/>
    </row>
    <row r="2946" customHeight="true" spans="1:4">
      <c r="A2946"/>
      <c r="B2946" s="208"/>
      <c r="C2946" s="208"/>
      <c r="D2946" s="208"/>
    </row>
    <row r="2947" customHeight="true" spans="1:4">
      <c r="A2947"/>
      <c r="B2947" s="208"/>
      <c r="C2947" s="208"/>
      <c r="D2947" s="208"/>
    </row>
    <row r="2948" customHeight="true" spans="1:4">
      <c r="A2948"/>
      <c r="B2948" s="208"/>
      <c r="C2948" s="208"/>
      <c r="D2948" s="208"/>
    </row>
    <row r="2949" customHeight="true" spans="1:4">
      <c r="A2949"/>
      <c r="B2949" s="208"/>
      <c r="C2949" s="208"/>
      <c r="D2949" s="208"/>
    </row>
    <row r="2950" customHeight="true" spans="1:4">
      <c r="A2950"/>
      <c r="B2950" s="208"/>
      <c r="C2950" s="208"/>
      <c r="D2950" s="208"/>
    </row>
    <row r="2951" customHeight="true" spans="1:4">
      <c r="A2951"/>
      <c r="B2951" s="208"/>
      <c r="C2951" s="208"/>
      <c r="D2951" s="208"/>
    </row>
    <row r="2952" customHeight="true" spans="1:4">
      <c r="A2952"/>
      <c r="B2952" s="208"/>
      <c r="C2952" s="208"/>
      <c r="D2952" s="208"/>
    </row>
    <row r="2953" customHeight="true" spans="1:4">
      <c r="A2953"/>
      <c r="B2953" s="208"/>
      <c r="C2953" s="208"/>
      <c r="D2953" s="208"/>
    </row>
    <row r="2954" customHeight="true" spans="1:4">
      <c r="A2954"/>
      <c r="B2954" s="208"/>
      <c r="C2954" s="208"/>
      <c r="D2954" s="208"/>
    </row>
    <row r="2955" customHeight="true" spans="1:4">
      <c r="A2955"/>
      <c r="B2955" s="208"/>
      <c r="C2955" s="208"/>
      <c r="D2955" s="208"/>
    </row>
    <row r="2956" customHeight="true" spans="1:4">
      <c r="A2956"/>
      <c r="B2956" s="208"/>
      <c r="C2956" s="208"/>
      <c r="D2956" s="208"/>
    </row>
    <row r="2957" customHeight="true" spans="1:4">
      <c r="A2957"/>
      <c r="B2957" s="208"/>
      <c r="C2957" s="208"/>
      <c r="D2957" s="208"/>
    </row>
    <row r="2958" customHeight="true" spans="1:4">
      <c r="A2958"/>
      <c r="B2958" s="208"/>
      <c r="C2958" s="208"/>
      <c r="D2958" s="208"/>
    </row>
    <row r="2959" customHeight="true" spans="1:4">
      <c r="A2959"/>
      <c r="B2959" s="208"/>
      <c r="C2959" s="208"/>
      <c r="D2959" s="208"/>
    </row>
    <row r="2960" customHeight="true" spans="1:4">
      <c r="A2960"/>
      <c r="B2960" s="208"/>
      <c r="C2960" s="208"/>
      <c r="D2960" s="208"/>
    </row>
    <row r="2961" customHeight="true" spans="1:4">
      <c r="A2961"/>
      <c r="B2961" s="208"/>
      <c r="C2961" s="208"/>
      <c r="D2961" s="208"/>
    </row>
    <row r="2962" customHeight="true" spans="1:4">
      <c r="A2962"/>
      <c r="B2962" s="208"/>
      <c r="C2962" s="208"/>
      <c r="D2962" s="208"/>
    </row>
    <row r="2963" customHeight="true" spans="1:4">
      <c r="A2963"/>
      <c r="B2963" s="208"/>
      <c r="C2963" s="208"/>
      <c r="D2963" s="208"/>
    </row>
    <row r="2964" customHeight="true" spans="1:4">
      <c r="A2964"/>
      <c r="B2964" s="208"/>
      <c r="C2964" s="208"/>
      <c r="D2964" s="208"/>
    </row>
    <row r="2965" customHeight="true" spans="1:4">
      <c r="A2965"/>
      <c r="B2965" s="208"/>
      <c r="C2965" s="208"/>
      <c r="D2965" s="208"/>
    </row>
    <row r="2966" customHeight="true" spans="1:4">
      <c r="A2966"/>
      <c r="B2966" s="208"/>
      <c r="C2966" s="208"/>
      <c r="D2966" s="208"/>
    </row>
    <row r="2967" customHeight="true" spans="1:4">
      <c r="A2967"/>
      <c r="B2967" s="208"/>
      <c r="C2967" s="208"/>
      <c r="D2967" s="208"/>
    </row>
    <row r="2968" customHeight="true" spans="1:4">
      <c r="A2968"/>
      <c r="B2968" s="208"/>
      <c r="C2968" s="208"/>
      <c r="D2968" s="208"/>
    </row>
    <row r="2969" customHeight="true" spans="1:4">
      <c r="A2969"/>
      <c r="B2969" s="208"/>
      <c r="C2969" s="208"/>
      <c r="D2969" s="208"/>
    </row>
    <row r="2970" customHeight="true" spans="1:4">
      <c r="A2970"/>
      <c r="B2970" s="208"/>
      <c r="C2970" s="208"/>
      <c r="D2970" s="208"/>
    </row>
    <row r="2971" customHeight="true" spans="1:4">
      <c r="A2971"/>
      <c r="B2971" s="208"/>
      <c r="C2971" s="208"/>
      <c r="D2971" s="208"/>
    </row>
    <row r="2972" customHeight="true" spans="1:4">
      <c r="A2972"/>
      <c r="B2972" s="208"/>
      <c r="C2972" s="208"/>
      <c r="D2972" s="208"/>
    </row>
    <row r="2973" customHeight="true" spans="1:4">
      <c r="A2973"/>
      <c r="B2973" s="208"/>
      <c r="C2973" s="208"/>
      <c r="D2973" s="208"/>
    </row>
    <row r="2974" customHeight="true" spans="1:4">
      <c r="A2974"/>
      <c r="B2974" s="208"/>
      <c r="C2974" s="208"/>
      <c r="D2974" s="208"/>
    </row>
    <row r="2975" customHeight="true" spans="1:4">
      <c r="A2975"/>
      <c r="B2975" s="208"/>
      <c r="C2975" s="208"/>
      <c r="D2975" s="208"/>
    </row>
    <row r="2976" customHeight="true" spans="1:4">
      <c r="A2976"/>
      <c r="B2976" s="208"/>
      <c r="C2976" s="208"/>
      <c r="D2976" s="208"/>
    </row>
    <row r="2977" customHeight="true" spans="1:4">
      <c r="A2977"/>
      <c r="B2977" s="208"/>
      <c r="C2977" s="208"/>
      <c r="D2977" s="208"/>
    </row>
    <row r="2978" customHeight="true" spans="1:4">
      <c r="A2978"/>
      <c r="B2978" s="208"/>
      <c r="C2978" s="208"/>
      <c r="D2978" s="208"/>
    </row>
    <row r="2979" customHeight="true" spans="1:4">
      <c r="A2979"/>
      <c r="B2979" s="208"/>
      <c r="C2979" s="208"/>
      <c r="D2979" s="208"/>
    </row>
    <row r="2980" customHeight="true" spans="1:4">
      <c r="A2980"/>
      <c r="B2980" s="208"/>
      <c r="C2980" s="208"/>
      <c r="D2980" s="208"/>
    </row>
    <row r="2981" customHeight="true" spans="1:4">
      <c r="A2981"/>
      <c r="B2981" s="208"/>
      <c r="C2981" s="208"/>
      <c r="D2981" s="208"/>
    </row>
    <row r="2982" customHeight="true" spans="1:4">
      <c r="A2982"/>
      <c r="B2982" s="208"/>
      <c r="C2982" s="208"/>
      <c r="D2982" s="208"/>
    </row>
    <row r="2983" customHeight="true" spans="1:4">
      <c r="A2983"/>
      <c r="B2983" s="208"/>
      <c r="C2983" s="208"/>
      <c r="D2983" s="208"/>
    </row>
    <row r="2984" customHeight="true" spans="1:4">
      <c r="A2984"/>
      <c r="B2984" s="208"/>
      <c r="C2984" s="208"/>
      <c r="D2984" s="208"/>
    </row>
    <row r="2985" customHeight="true" spans="1:4">
      <c r="A2985"/>
      <c r="B2985" s="208"/>
      <c r="C2985" s="208"/>
      <c r="D2985" s="208"/>
    </row>
    <row r="2986" customHeight="true" spans="1:4">
      <c r="A2986"/>
      <c r="B2986" s="208"/>
      <c r="C2986" s="208"/>
      <c r="D2986" s="208"/>
    </row>
    <row r="2987" customHeight="true" spans="1:4">
      <c r="A2987"/>
      <c r="B2987" s="208"/>
      <c r="C2987" s="208"/>
      <c r="D2987" s="208"/>
    </row>
    <row r="2988" customHeight="true" spans="1:4">
      <c r="A2988"/>
      <c r="B2988" s="208"/>
      <c r="C2988" s="208"/>
      <c r="D2988" s="208"/>
    </row>
    <row r="2989" customHeight="true" spans="1:4">
      <c r="A2989"/>
      <c r="B2989" s="208"/>
      <c r="C2989" s="208"/>
      <c r="D2989" s="208"/>
    </row>
    <row r="2990" customHeight="true" spans="1:4">
      <c r="A2990"/>
      <c r="B2990" s="208"/>
      <c r="C2990" s="208"/>
      <c r="D2990" s="208"/>
    </row>
    <row r="2991" customHeight="true" spans="1:4">
      <c r="A2991"/>
      <c r="B2991" s="208"/>
      <c r="C2991" s="208"/>
      <c r="D2991" s="208"/>
    </row>
    <row r="2992" customHeight="true" spans="1:4">
      <c r="A2992"/>
      <c r="B2992" s="208"/>
      <c r="C2992" s="208"/>
      <c r="D2992" s="208"/>
    </row>
    <row r="2993" customHeight="true" spans="1:4">
      <c r="A2993"/>
      <c r="B2993" s="208"/>
      <c r="C2993" s="208"/>
      <c r="D2993" s="208"/>
    </row>
    <row r="2994" customHeight="true" spans="1:4">
      <c r="A2994"/>
      <c r="B2994" s="208"/>
      <c r="C2994" s="208"/>
      <c r="D2994" s="208"/>
    </row>
    <row r="2995" customHeight="true" spans="1:4">
      <c r="A2995"/>
      <c r="B2995" s="208"/>
      <c r="C2995" s="208"/>
      <c r="D2995" s="208"/>
    </row>
    <row r="2996" customHeight="true" spans="1:4">
      <c r="A2996"/>
      <c r="B2996" s="208"/>
      <c r="C2996" s="208"/>
      <c r="D2996" s="208"/>
    </row>
    <row r="2997" customHeight="true" spans="1:4">
      <c r="A2997"/>
      <c r="B2997" s="208"/>
      <c r="C2997" s="208"/>
      <c r="D2997" s="208"/>
    </row>
    <row r="2998" customHeight="true" spans="1:4">
      <c r="A2998"/>
      <c r="B2998" s="208"/>
      <c r="C2998" s="208"/>
      <c r="D2998" s="208"/>
    </row>
    <row r="2999" customHeight="true" spans="1:4">
      <c r="A2999"/>
      <c r="B2999" s="208"/>
      <c r="C2999" s="208"/>
      <c r="D2999" s="208"/>
    </row>
    <row r="3000" customHeight="true" spans="1:4">
      <c r="A3000"/>
      <c r="B3000" s="208"/>
      <c r="C3000" s="208"/>
      <c r="D3000" s="208"/>
    </row>
    <row r="3001" customHeight="true" spans="1:4">
      <c r="A3001"/>
      <c r="B3001" s="208"/>
      <c r="C3001" s="208"/>
      <c r="D3001" s="208"/>
    </row>
    <row r="3002" customHeight="true" spans="1:4">
      <c r="A3002"/>
      <c r="B3002" s="208"/>
      <c r="C3002" s="208"/>
      <c r="D3002" s="208"/>
    </row>
    <row r="3003" customHeight="true" spans="1:4">
      <c r="A3003"/>
      <c r="B3003" s="208"/>
      <c r="C3003" s="208"/>
      <c r="D3003" s="208"/>
    </row>
    <row r="3004" customHeight="true" spans="1:4">
      <c r="A3004"/>
      <c r="B3004" s="208"/>
      <c r="C3004" s="208"/>
      <c r="D3004" s="208"/>
    </row>
    <row r="3005" customHeight="true" spans="1:4">
      <c r="A3005"/>
      <c r="B3005" s="208"/>
      <c r="C3005" s="208"/>
      <c r="D3005" s="208"/>
    </row>
    <row r="3006" customHeight="true" spans="1:4">
      <c r="A3006"/>
      <c r="B3006" s="208"/>
      <c r="C3006" s="208"/>
      <c r="D3006" s="208"/>
    </row>
    <row r="3007" customHeight="true" spans="1:4">
      <c r="A3007"/>
      <c r="B3007" s="208"/>
      <c r="C3007" s="208"/>
      <c r="D3007" s="208"/>
    </row>
    <row r="3008" customHeight="true" spans="1:4">
      <c r="A3008"/>
      <c r="B3008" s="208"/>
      <c r="C3008" s="208"/>
      <c r="D3008" s="208"/>
    </row>
    <row r="3009" customHeight="true" spans="1:4">
      <c r="A3009"/>
      <c r="B3009" s="208"/>
      <c r="C3009" s="208"/>
      <c r="D3009" s="208"/>
    </row>
    <row r="3010" customHeight="true" spans="1:4">
      <c r="A3010"/>
      <c r="B3010" s="208"/>
      <c r="C3010" s="208"/>
      <c r="D3010" s="208"/>
    </row>
    <row r="3011" customHeight="true" spans="1:4">
      <c r="A3011"/>
      <c r="B3011" s="208"/>
      <c r="C3011" s="208"/>
      <c r="D3011" s="208"/>
    </row>
    <row r="3012" customHeight="true" spans="1:4">
      <c r="A3012"/>
      <c r="B3012" s="208"/>
      <c r="C3012" s="208"/>
      <c r="D3012" s="208"/>
    </row>
    <row r="3013" customHeight="true" spans="1:4">
      <c r="A3013"/>
      <c r="B3013" s="208"/>
      <c r="C3013" s="208"/>
      <c r="D3013" s="208"/>
    </row>
    <row r="3014" customHeight="true" spans="1:4">
      <c r="A3014"/>
      <c r="B3014" s="208"/>
      <c r="C3014" s="208"/>
      <c r="D3014" s="208"/>
    </row>
    <row r="3015" customHeight="true" spans="1:4">
      <c r="A3015"/>
      <c r="B3015" s="208"/>
      <c r="C3015" s="208"/>
      <c r="D3015" s="208"/>
    </row>
    <row r="3016" customHeight="true" spans="1:4">
      <c r="A3016"/>
      <c r="B3016" s="208"/>
      <c r="C3016" s="208"/>
      <c r="D3016" s="208"/>
    </row>
    <row r="3017" customHeight="true" spans="1:4">
      <c r="A3017"/>
      <c r="B3017" s="208"/>
      <c r="C3017" s="208"/>
      <c r="D3017" s="208"/>
    </row>
    <row r="3018" customHeight="true" spans="1:4">
      <c r="A3018"/>
      <c r="B3018" s="208"/>
      <c r="C3018" s="208"/>
      <c r="D3018" s="208"/>
    </row>
    <row r="3019" customHeight="true" spans="1:4">
      <c r="A3019"/>
      <c r="B3019" s="208"/>
      <c r="C3019" s="208"/>
      <c r="D3019" s="208"/>
    </row>
    <row r="3020" customHeight="true" spans="1:4">
      <c r="A3020"/>
      <c r="B3020" s="208"/>
      <c r="C3020" s="208"/>
      <c r="D3020" s="208"/>
    </row>
    <row r="3021" customHeight="true" spans="1:4">
      <c r="A3021"/>
      <c r="B3021" s="208"/>
      <c r="C3021" s="208"/>
      <c r="D3021" s="208"/>
    </row>
    <row r="3022" customHeight="true" spans="1:4">
      <c r="A3022"/>
      <c r="B3022" s="208"/>
      <c r="C3022" s="208"/>
      <c r="D3022" s="208"/>
    </row>
    <row r="3023" customHeight="true" spans="1:4">
      <c r="A3023"/>
      <c r="B3023" s="208"/>
      <c r="C3023" s="208"/>
      <c r="D3023" s="208"/>
    </row>
    <row r="3024" customHeight="true" spans="1:4">
      <c r="A3024"/>
      <c r="B3024" s="208"/>
      <c r="C3024" s="208"/>
      <c r="D3024" s="208"/>
    </row>
    <row r="3025" customHeight="true" spans="1:4">
      <c r="A3025"/>
      <c r="B3025" s="208"/>
      <c r="C3025" s="208"/>
      <c r="D3025" s="208"/>
    </row>
    <row r="3026" customHeight="true" spans="1:4">
      <c r="A3026"/>
      <c r="B3026" s="208"/>
      <c r="C3026" s="208"/>
      <c r="D3026" s="208"/>
    </row>
    <row r="3027" customHeight="true" spans="1:4">
      <c r="A3027"/>
      <c r="B3027" s="208"/>
      <c r="C3027" s="208"/>
      <c r="D3027" s="208"/>
    </row>
    <row r="3028" customHeight="true" spans="1:4">
      <c r="A3028"/>
      <c r="B3028" s="208"/>
      <c r="C3028" s="208"/>
      <c r="D3028" s="208"/>
    </row>
    <row r="3029" customHeight="true" spans="1:4">
      <c r="A3029"/>
      <c r="B3029" s="208"/>
      <c r="C3029" s="208"/>
      <c r="D3029" s="208"/>
    </row>
    <row r="3030" customHeight="true" spans="1:4">
      <c r="A3030"/>
      <c r="B3030" s="208"/>
      <c r="C3030" s="208"/>
      <c r="D3030" s="208"/>
    </row>
    <row r="3031" customHeight="true" spans="1:4">
      <c r="A3031"/>
      <c r="B3031" s="208"/>
      <c r="C3031" s="208"/>
      <c r="D3031" s="208"/>
    </row>
    <row r="3032" customHeight="true" spans="1:4">
      <c r="A3032"/>
      <c r="B3032" s="208"/>
      <c r="C3032" s="208"/>
      <c r="D3032" s="208"/>
    </row>
    <row r="3033" customHeight="true" spans="1:4">
      <c r="A3033"/>
      <c r="B3033" s="208"/>
      <c r="C3033" s="208"/>
      <c r="D3033" s="208"/>
    </row>
    <row r="3034" customHeight="true" spans="1:4">
      <c r="A3034"/>
      <c r="B3034" s="208"/>
      <c r="C3034" s="208"/>
      <c r="D3034" s="208"/>
    </row>
    <row r="3035" customHeight="true" spans="1:4">
      <c r="A3035"/>
      <c r="B3035" s="208"/>
      <c r="C3035" s="208"/>
      <c r="D3035" s="208"/>
    </row>
    <row r="3036" customHeight="true" spans="1:4">
      <c r="A3036"/>
      <c r="B3036" s="208"/>
      <c r="C3036" s="208"/>
      <c r="D3036" s="208"/>
    </row>
    <row r="3037" customHeight="true" spans="1:4">
      <c r="A3037"/>
      <c r="B3037" s="208"/>
      <c r="C3037" s="208"/>
      <c r="D3037" s="208"/>
    </row>
    <row r="3038" customHeight="true" spans="1:4">
      <c r="A3038"/>
      <c r="B3038" s="208"/>
      <c r="C3038" s="208"/>
      <c r="D3038" s="208"/>
    </row>
    <row r="3039" customHeight="true" spans="1:4">
      <c r="A3039"/>
      <c r="B3039" s="208"/>
      <c r="C3039" s="208"/>
      <c r="D3039" s="208"/>
    </row>
    <row r="3040" customHeight="true" spans="1:4">
      <c r="A3040"/>
      <c r="B3040" s="208"/>
      <c r="C3040" s="208"/>
      <c r="D3040" s="208"/>
    </row>
    <row r="3041" customHeight="true" spans="1:4">
      <c r="A3041"/>
      <c r="B3041" s="208"/>
      <c r="C3041" s="208"/>
      <c r="D3041" s="208"/>
    </row>
    <row r="3042" customHeight="true" spans="1:4">
      <c r="A3042"/>
      <c r="B3042" s="208"/>
      <c r="C3042" s="208"/>
      <c r="D3042" s="208"/>
    </row>
    <row r="3043" customHeight="true" spans="1:4">
      <c r="A3043"/>
      <c r="B3043" s="208"/>
      <c r="C3043" s="208"/>
      <c r="D3043" s="208"/>
    </row>
    <row r="3044" customHeight="true" spans="1:4">
      <c r="A3044"/>
      <c r="B3044" s="208"/>
      <c r="C3044" s="208"/>
      <c r="D3044" s="208"/>
    </row>
    <row r="3045" customHeight="true" spans="1:4">
      <c r="A3045"/>
      <c r="B3045" s="208"/>
      <c r="C3045" s="208"/>
      <c r="D3045" s="208"/>
    </row>
    <row r="3046" customHeight="true" spans="1:4">
      <c r="A3046"/>
      <c r="B3046" s="208"/>
      <c r="C3046" s="208"/>
      <c r="D3046" s="208"/>
    </row>
    <row r="3047" customHeight="true" spans="1:4">
      <c r="A3047"/>
      <c r="B3047" s="208"/>
      <c r="C3047" s="208"/>
      <c r="D3047" s="208"/>
    </row>
    <row r="3048" customHeight="true" spans="1:4">
      <c r="A3048"/>
      <c r="B3048" s="208"/>
      <c r="C3048" s="208"/>
      <c r="D3048" s="208"/>
    </row>
    <row r="3049" customHeight="true" spans="1:4">
      <c r="A3049"/>
      <c r="B3049" s="208"/>
      <c r="C3049" s="208"/>
      <c r="D3049" s="208"/>
    </row>
    <row r="3050" customHeight="true" spans="1:4">
      <c r="A3050"/>
      <c r="B3050" s="208"/>
      <c r="C3050" s="208"/>
      <c r="D3050" s="208"/>
    </row>
    <row r="3051" customHeight="true" spans="1:4">
      <c r="A3051"/>
      <c r="B3051" s="208"/>
      <c r="C3051" s="208"/>
      <c r="D3051" s="208"/>
    </row>
    <row r="3052" customHeight="true" spans="1:4">
      <c r="A3052"/>
      <c r="B3052" s="208"/>
      <c r="C3052" s="208"/>
      <c r="D3052" s="208"/>
    </row>
    <row r="3053" customHeight="true" spans="1:4">
      <c r="A3053"/>
      <c r="B3053" s="208"/>
      <c r="C3053" s="208"/>
      <c r="D3053" s="208"/>
    </row>
    <row r="3054" customHeight="true" spans="1:4">
      <c r="A3054"/>
      <c r="B3054" s="208"/>
      <c r="C3054" s="208"/>
      <c r="D3054" s="208"/>
    </row>
    <row r="3055" customHeight="true" spans="1:4">
      <c r="A3055"/>
      <c r="B3055" s="208"/>
      <c r="C3055" s="208"/>
      <c r="D3055" s="208"/>
    </row>
    <row r="3056" customHeight="true" spans="1:4">
      <c r="A3056"/>
      <c r="B3056" s="208"/>
      <c r="C3056" s="208"/>
      <c r="D3056" s="208"/>
    </row>
    <row r="3057" customHeight="true" spans="1:4">
      <c r="A3057"/>
      <c r="B3057" s="208"/>
      <c r="C3057" s="208"/>
      <c r="D3057" s="208"/>
    </row>
    <row r="3058" customHeight="true" spans="1:4">
      <c r="A3058"/>
      <c r="B3058" s="208"/>
      <c r="C3058" s="208"/>
      <c r="D3058" s="208"/>
    </row>
    <row r="3059" customHeight="true" spans="1:4">
      <c r="A3059"/>
      <c r="B3059" s="208"/>
      <c r="C3059" s="208"/>
      <c r="D3059" s="208"/>
    </row>
    <row r="3060" customHeight="true" spans="1:4">
      <c r="A3060"/>
      <c r="B3060" s="208"/>
      <c r="C3060" s="208"/>
      <c r="D3060" s="208"/>
    </row>
    <row r="3061" customHeight="true" spans="1:4">
      <c r="A3061"/>
      <c r="B3061" s="208"/>
      <c r="C3061" s="208"/>
      <c r="D3061" s="208"/>
    </row>
    <row r="3062" customHeight="true" spans="1:4">
      <c r="A3062"/>
      <c r="B3062" s="208"/>
      <c r="C3062" s="208"/>
      <c r="D3062" s="208"/>
    </row>
    <row r="3063" customHeight="true" spans="1:4">
      <c r="A3063"/>
      <c r="B3063" s="208"/>
      <c r="C3063" s="208"/>
      <c r="D3063" s="208"/>
    </row>
    <row r="3064" customHeight="true" spans="1:4">
      <c r="A3064"/>
      <c r="B3064" s="208"/>
      <c r="C3064" s="208"/>
      <c r="D3064" s="208"/>
    </row>
    <row r="3065" customHeight="true" spans="1:4">
      <c r="A3065"/>
      <c r="B3065" s="208"/>
      <c r="C3065" s="208"/>
      <c r="D3065" s="208"/>
    </row>
    <row r="3066" customHeight="true" spans="1:4">
      <c r="A3066"/>
      <c r="B3066" s="208"/>
      <c r="C3066" s="208"/>
      <c r="D3066" s="208"/>
    </row>
    <row r="3067" customHeight="true" spans="1:4">
      <c r="A3067"/>
      <c r="B3067" s="208"/>
      <c r="C3067" s="208"/>
      <c r="D3067" s="208"/>
    </row>
    <row r="3068" customHeight="true" spans="1:4">
      <c r="A3068"/>
      <c r="B3068" s="208"/>
      <c r="C3068" s="208"/>
      <c r="D3068" s="208"/>
    </row>
    <row r="3069" customHeight="true" spans="1:4">
      <c r="A3069"/>
      <c r="B3069" s="208"/>
      <c r="C3069" s="208"/>
      <c r="D3069" s="208"/>
    </row>
    <row r="3070" customHeight="true" spans="1:4">
      <c r="A3070"/>
      <c r="B3070" s="208"/>
      <c r="C3070" s="208"/>
      <c r="D3070" s="208"/>
    </row>
    <row r="3071" customHeight="true" spans="1:4">
      <c r="A3071"/>
      <c r="B3071" s="208"/>
      <c r="C3071" s="208"/>
      <c r="D3071" s="208"/>
    </row>
    <row r="3072" customHeight="true" spans="1:4">
      <c r="A3072"/>
      <c r="B3072" s="208"/>
      <c r="C3072" s="208"/>
      <c r="D3072" s="208"/>
    </row>
    <row r="3073" customHeight="true" spans="1:4">
      <c r="A3073"/>
      <c r="B3073" s="208"/>
      <c r="C3073" s="208"/>
      <c r="D3073" s="208"/>
    </row>
    <row r="3074" customHeight="true" spans="1:4">
      <c r="A3074"/>
      <c r="B3074" s="208"/>
      <c r="C3074" s="208"/>
      <c r="D3074" s="208"/>
    </row>
    <row r="3075" customHeight="true" spans="1:4">
      <c r="A3075"/>
      <c r="B3075" s="208"/>
      <c r="C3075" s="208"/>
      <c r="D3075" s="208"/>
    </row>
    <row r="3076" customHeight="true" spans="1:4">
      <c r="A3076"/>
      <c r="B3076" s="208"/>
      <c r="C3076" s="208"/>
      <c r="D3076" s="208"/>
    </row>
    <row r="3077" customHeight="true" spans="1:4">
      <c r="A3077"/>
      <c r="B3077" s="208"/>
      <c r="C3077" s="208"/>
      <c r="D3077" s="208"/>
    </row>
    <row r="3078" customHeight="true" spans="1:4">
      <c r="A3078"/>
      <c r="B3078" s="208"/>
      <c r="C3078" s="208"/>
      <c r="D3078" s="208"/>
    </row>
    <row r="3079" customHeight="true" spans="1:4">
      <c r="A3079"/>
      <c r="B3079" s="208"/>
      <c r="C3079" s="208"/>
      <c r="D3079" s="208"/>
    </row>
    <row r="3080" customHeight="true" spans="1:4">
      <c r="A3080"/>
      <c r="B3080" s="208"/>
      <c r="C3080" s="208"/>
      <c r="D3080" s="208"/>
    </row>
    <row r="3081" customHeight="true" spans="1:4">
      <c r="A3081"/>
      <c r="B3081" s="208"/>
      <c r="C3081" s="208"/>
      <c r="D3081" s="208"/>
    </row>
    <row r="3082" customHeight="true" spans="1:4">
      <c r="A3082"/>
      <c r="B3082" s="208"/>
      <c r="C3082" s="208"/>
      <c r="D3082" s="208"/>
    </row>
    <row r="3083" customHeight="true" spans="1:4">
      <c r="A3083"/>
      <c r="B3083" s="208"/>
      <c r="C3083" s="208"/>
      <c r="D3083" s="208"/>
    </row>
    <row r="3084" customHeight="true" spans="1:4">
      <c r="A3084"/>
      <c r="B3084" s="208"/>
      <c r="C3084" s="208"/>
      <c r="D3084" s="208"/>
    </row>
    <row r="3085" customHeight="true" spans="1:4">
      <c r="A3085"/>
      <c r="B3085" s="208"/>
      <c r="C3085" s="208"/>
      <c r="D3085" s="208"/>
    </row>
    <row r="3086" customHeight="true" spans="1:4">
      <c r="A3086"/>
      <c r="B3086" s="208"/>
      <c r="C3086" s="208"/>
      <c r="D3086" s="208"/>
    </row>
    <row r="3087" customHeight="true" spans="1:4">
      <c r="A3087"/>
      <c r="B3087" s="208"/>
      <c r="C3087" s="208"/>
      <c r="D3087" s="208"/>
    </row>
    <row r="3088" customHeight="true" spans="1:4">
      <c r="A3088"/>
      <c r="B3088" s="208"/>
      <c r="C3088" s="208"/>
      <c r="D3088" s="208"/>
    </row>
    <row r="3089" customHeight="true" spans="1:4">
      <c r="A3089"/>
      <c r="B3089" s="208"/>
      <c r="C3089" s="208"/>
      <c r="D3089" s="208"/>
    </row>
    <row r="3090" customHeight="true" spans="1:4">
      <c r="A3090"/>
      <c r="B3090" s="208"/>
      <c r="C3090" s="208"/>
      <c r="D3090" s="208"/>
    </row>
    <row r="3091" customHeight="true" spans="1:4">
      <c r="A3091"/>
      <c r="B3091" s="208"/>
      <c r="C3091" s="208"/>
      <c r="D3091" s="208"/>
    </row>
    <row r="3092" customHeight="true" spans="1:4">
      <c r="A3092"/>
      <c r="B3092" s="208"/>
      <c r="C3092" s="208"/>
      <c r="D3092" s="208"/>
    </row>
    <row r="3093" customHeight="true" spans="1:4">
      <c r="A3093"/>
      <c r="B3093" s="208"/>
      <c r="C3093" s="208"/>
      <c r="D3093" s="208"/>
    </row>
    <row r="3094" customHeight="true" spans="1:4">
      <c r="A3094"/>
      <c r="B3094" s="208"/>
      <c r="C3094" s="208"/>
      <c r="D3094" s="208"/>
    </row>
    <row r="3095" customHeight="true" spans="1:4">
      <c r="A3095"/>
      <c r="B3095" s="208"/>
      <c r="C3095" s="208"/>
      <c r="D3095" s="208"/>
    </row>
    <row r="3096" customHeight="true" spans="1:4">
      <c r="A3096"/>
      <c r="B3096" s="208"/>
      <c r="C3096" s="208"/>
      <c r="D3096" s="208"/>
    </row>
    <row r="3097" customHeight="true" spans="1:4">
      <c r="A3097"/>
      <c r="B3097" s="208"/>
      <c r="C3097" s="208"/>
      <c r="D3097" s="208"/>
    </row>
    <row r="3098" customHeight="true" spans="1:4">
      <c r="A3098"/>
      <c r="B3098" s="208"/>
      <c r="C3098" s="208"/>
      <c r="D3098" s="208"/>
    </row>
    <row r="3099" customHeight="true" spans="1:4">
      <c r="A3099"/>
      <c r="B3099" s="208"/>
      <c r="C3099" s="208"/>
      <c r="D3099" s="208"/>
    </row>
    <row r="3100" customHeight="true" spans="1:4">
      <c r="A3100"/>
      <c r="B3100" s="208"/>
      <c r="C3100" s="208"/>
      <c r="D3100" s="208"/>
    </row>
    <row r="3101" customHeight="true" spans="1:4">
      <c r="A3101"/>
      <c r="B3101" s="208"/>
      <c r="C3101" s="208"/>
      <c r="D3101" s="208"/>
    </row>
    <row r="3102" customHeight="true" spans="1:4">
      <c r="A3102"/>
      <c r="B3102" s="208"/>
      <c r="C3102" s="208"/>
      <c r="D3102" s="208"/>
    </row>
    <row r="3103" customHeight="true" spans="1:4">
      <c r="A3103"/>
      <c r="B3103" s="208"/>
      <c r="C3103" s="208"/>
      <c r="D3103" s="208"/>
    </row>
    <row r="3104" customHeight="true" spans="1:4">
      <c r="A3104"/>
      <c r="B3104" s="208"/>
      <c r="C3104" s="208"/>
      <c r="D3104" s="208"/>
    </row>
    <row r="3105" customHeight="true" spans="1:4">
      <c r="A3105"/>
      <c r="B3105" s="208"/>
      <c r="C3105" s="208"/>
      <c r="D3105" s="208"/>
    </row>
    <row r="3106" customHeight="true" spans="1:4">
      <c r="A3106"/>
      <c r="B3106" s="208"/>
      <c r="C3106" s="208"/>
      <c r="D3106" s="208"/>
    </row>
    <row r="3107" customHeight="true" spans="1:4">
      <c r="A3107"/>
      <c r="B3107" s="208"/>
      <c r="C3107" s="208"/>
      <c r="D3107" s="208"/>
    </row>
    <row r="3108" customHeight="true" spans="1:4">
      <c r="A3108"/>
      <c r="B3108" s="208"/>
      <c r="C3108" s="208"/>
      <c r="D3108" s="208"/>
    </row>
    <row r="3109" customHeight="true" spans="1:4">
      <c r="A3109"/>
      <c r="B3109" s="208"/>
      <c r="C3109" s="208"/>
      <c r="D3109" s="208"/>
    </row>
    <row r="3110" customHeight="true" spans="1:4">
      <c r="A3110"/>
      <c r="B3110" s="208"/>
      <c r="C3110" s="208"/>
      <c r="D3110" s="208"/>
    </row>
    <row r="3111" customHeight="true" spans="1:4">
      <c r="A3111"/>
      <c r="B3111" s="208"/>
      <c r="C3111" s="208"/>
      <c r="D3111" s="208"/>
    </row>
    <row r="3112" customHeight="true" spans="1:4">
      <c r="A3112"/>
      <c r="B3112" s="208"/>
      <c r="C3112" s="208"/>
      <c r="D3112" s="208"/>
    </row>
    <row r="3113" customHeight="true" spans="1:4">
      <c r="A3113"/>
      <c r="B3113" s="208"/>
      <c r="C3113" s="208"/>
      <c r="D3113" s="208"/>
    </row>
    <row r="3114" customHeight="true" spans="1:4">
      <c r="A3114"/>
      <c r="B3114" s="208"/>
      <c r="C3114" s="208"/>
      <c r="D3114" s="208"/>
    </row>
    <row r="3115" customHeight="true" spans="1:4">
      <c r="A3115"/>
      <c r="B3115" s="208"/>
      <c r="C3115" s="208"/>
      <c r="D3115" s="208"/>
    </row>
    <row r="3116" customHeight="true" spans="1:4">
      <c r="A3116"/>
      <c r="B3116" s="208"/>
      <c r="C3116" s="208"/>
      <c r="D3116" s="208"/>
    </row>
    <row r="3117" customHeight="true" spans="1:4">
      <c r="A3117"/>
      <c r="B3117" s="208"/>
      <c r="C3117" s="208"/>
      <c r="D3117" s="208"/>
    </row>
    <row r="3118" customHeight="true" spans="1:4">
      <c r="A3118"/>
      <c r="B3118" s="208"/>
      <c r="C3118" s="208"/>
      <c r="D3118" s="208"/>
    </row>
    <row r="3119" customHeight="true" spans="1:4">
      <c r="A3119"/>
      <c r="B3119" s="208"/>
      <c r="C3119" s="208"/>
      <c r="D3119" s="208"/>
    </row>
    <row r="3120" customHeight="true" spans="1:4">
      <c r="A3120"/>
      <c r="B3120" s="208"/>
      <c r="C3120" s="208"/>
      <c r="D3120" s="208"/>
    </row>
    <row r="3121" customHeight="true" spans="1:4">
      <c r="A3121"/>
      <c r="B3121" s="208"/>
      <c r="C3121" s="208"/>
      <c r="D3121" s="208"/>
    </row>
    <row r="3122" customHeight="true" spans="1:4">
      <c r="A3122"/>
      <c r="B3122" s="208"/>
      <c r="C3122" s="208"/>
      <c r="D3122" s="208"/>
    </row>
    <row r="3123" customHeight="true" spans="1:4">
      <c r="A3123"/>
      <c r="B3123" s="208"/>
      <c r="C3123" s="208"/>
      <c r="D3123" s="208"/>
    </row>
    <row r="3124" customHeight="true" spans="1:4">
      <c r="A3124"/>
      <c r="B3124" s="208"/>
      <c r="C3124" s="208"/>
      <c r="D3124" s="208"/>
    </row>
    <row r="3125" customHeight="true" spans="1:4">
      <c r="A3125"/>
      <c r="B3125" s="208"/>
      <c r="C3125" s="208"/>
      <c r="D3125" s="208"/>
    </row>
    <row r="3126" customHeight="true" spans="1:4">
      <c r="A3126"/>
      <c r="B3126" s="208"/>
      <c r="C3126" s="208"/>
      <c r="D3126" s="208"/>
    </row>
    <row r="3127" customHeight="true" spans="1:4">
      <c r="A3127"/>
      <c r="B3127" s="208"/>
      <c r="C3127" s="208"/>
      <c r="D3127" s="208"/>
    </row>
    <row r="3128" customHeight="true" spans="1:4">
      <c r="A3128"/>
      <c r="B3128" s="208"/>
      <c r="C3128" s="208"/>
      <c r="D3128" s="208"/>
    </row>
    <row r="3129" customHeight="true" spans="1:4">
      <c r="A3129"/>
      <c r="B3129" s="208"/>
      <c r="C3129" s="208"/>
      <c r="D3129" s="208"/>
    </row>
    <row r="3130" customHeight="true" spans="1:4">
      <c r="A3130"/>
      <c r="B3130" s="208"/>
      <c r="C3130" s="208"/>
      <c r="D3130" s="208"/>
    </row>
    <row r="3131" customHeight="true" spans="1:4">
      <c r="A3131"/>
      <c r="B3131" s="208"/>
      <c r="C3131" s="208"/>
      <c r="D3131" s="208"/>
    </row>
    <row r="3132" customHeight="true" spans="1:4">
      <c r="A3132"/>
      <c r="B3132" s="208"/>
      <c r="C3132" s="208"/>
      <c r="D3132" s="208"/>
    </row>
    <row r="3133" customHeight="true" spans="1:4">
      <c r="A3133"/>
      <c r="B3133" s="208"/>
      <c r="C3133" s="208"/>
      <c r="D3133" s="208"/>
    </row>
    <row r="3134" customHeight="true" spans="1:4">
      <c r="A3134"/>
      <c r="B3134" s="208"/>
      <c r="C3134" s="208"/>
      <c r="D3134" s="208"/>
    </row>
    <row r="3135" customHeight="true" spans="1:4">
      <c r="A3135"/>
      <c r="B3135" s="208"/>
      <c r="C3135" s="208"/>
      <c r="D3135" s="208"/>
    </row>
    <row r="3136" customHeight="true" spans="1:4">
      <c r="A3136"/>
      <c r="B3136" s="208"/>
      <c r="C3136" s="208"/>
      <c r="D3136" s="208"/>
    </row>
    <row r="3137" customHeight="true" spans="1:4">
      <c r="A3137"/>
      <c r="B3137" s="208"/>
      <c r="C3137" s="208"/>
      <c r="D3137" s="208"/>
    </row>
    <row r="3138" customHeight="true" spans="1:4">
      <c r="A3138"/>
      <c r="B3138" s="208"/>
      <c r="C3138" s="208"/>
      <c r="D3138" s="208"/>
    </row>
    <row r="3139" customHeight="true" spans="1:4">
      <c r="A3139"/>
      <c r="B3139" s="208"/>
      <c r="C3139" s="208"/>
      <c r="D3139" s="208"/>
    </row>
    <row r="3140" customHeight="true" spans="1:4">
      <c r="A3140"/>
      <c r="B3140" s="208"/>
      <c r="C3140" s="208"/>
      <c r="D3140" s="208"/>
    </row>
    <row r="3141" customHeight="true" spans="1:4">
      <c r="A3141"/>
      <c r="B3141" s="208"/>
      <c r="C3141" s="208"/>
      <c r="D3141" s="208"/>
    </row>
    <row r="3142" customHeight="true" spans="1:4">
      <c r="A3142"/>
      <c r="B3142" s="208"/>
      <c r="C3142" s="208"/>
      <c r="D3142" s="208"/>
    </row>
    <row r="3143" customHeight="true" spans="1:4">
      <c r="A3143"/>
      <c r="B3143" s="208"/>
      <c r="C3143" s="208"/>
      <c r="D3143" s="208"/>
    </row>
    <row r="3144" customHeight="true" spans="1:4">
      <c r="A3144"/>
      <c r="B3144" s="208"/>
      <c r="C3144" s="208"/>
      <c r="D3144" s="208"/>
    </row>
    <row r="3145" customHeight="true" spans="1:4">
      <c r="A3145"/>
      <c r="B3145" s="208"/>
      <c r="C3145" s="208"/>
      <c r="D3145" s="208"/>
    </row>
    <row r="3146" customHeight="true" spans="1:4">
      <c r="A3146"/>
      <c r="B3146" s="208"/>
      <c r="C3146" s="208"/>
      <c r="D3146" s="208"/>
    </row>
    <row r="3147" customHeight="true" spans="1:4">
      <c r="A3147"/>
      <c r="B3147" s="208"/>
      <c r="C3147" s="208"/>
      <c r="D3147" s="208"/>
    </row>
    <row r="3148" customHeight="true" spans="1:4">
      <c r="A3148"/>
      <c r="B3148" s="208"/>
      <c r="C3148" s="208"/>
      <c r="D3148" s="208"/>
    </row>
    <row r="3149" customHeight="true" spans="1:4">
      <c r="A3149"/>
      <c r="B3149" s="208"/>
      <c r="C3149" s="208"/>
      <c r="D3149" s="208"/>
    </row>
    <row r="3150" customHeight="true" spans="1:4">
      <c r="A3150"/>
      <c r="B3150" s="208"/>
      <c r="C3150" s="208"/>
      <c r="D3150" s="208"/>
    </row>
    <row r="3151" customHeight="true" spans="1:4">
      <c r="A3151"/>
      <c r="B3151" s="208"/>
      <c r="C3151" s="208"/>
      <c r="D3151" s="208"/>
    </row>
    <row r="3152" customHeight="true" spans="1:4">
      <c r="A3152"/>
      <c r="B3152" s="208"/>
      <c r="C3152" s="208"/>
      <c r="D3152" s="208"/>
    </row>
    <row r="3153" customHeight="true" spans="1:4">
      <c r="A3153"/>
      <c r="B3153" s="208"/>
      <c r="C3153" s="208"/>
      <c r="D3153" s="208"/>
    </row>
    <row r="3154" customHeight="true" spans="1:4">
      <c r="A3154"/>
      <c r="B3154" s="208"/>
      <c r="C3154" s="208"/>
      <c r="D3154" s="208"/>
    </row>
    <row r="3155" customHeight="true" spans="1:4">
      <c r="A3155"/>
      <c r="B3155" s="208"/>
      <c r="C3155" s="208"/>
      <c r="D3155" s="208"/>
    </row>
    <row r="3156" customHeight="true" spans="1:4">
      <c r="A3156"/>
      <c r="B3156" s="208"/>
      <c r="C3156" s="208"/>
      <c r="D3156" s="208"/>
    </row>
    <row r="3157" customHeight="true" spans="1:4">
      <c r="A3157"/>
      <c r="B3157" s="208"/>
      <c r="C3157" s="208"/>
      <c r="D3157" s="208"/>
    </row>
    <row r="3158" customHeight="true" spans="1:4">
      <c r="A3158"/>
      <c r="B3158" s="208"/>
      <c r="C3158" s="208"/>
      <c r="D3158" s="208"/>
    </row>
    <row r="3159" customHeight="true" spans="1:4">
      <c r="A3159"/>
      <c r="B3159" s="208"/>
      <c r="C3159" s="208"/>
      <c r="D3159" s="208"/>
    </row>
    <row r="3160" customHeight="true" spans="1:4">
      <c r="A3160"/>
      <c r="B3160" s="208"/>
      <c r="C3160" s="208"/>
      <c r="D3160" s="208"/>
    </row>
    <row r="3161" customHeight="true" spans="1:4">
      <c r="A3161"/>
      <c r="B3161" s="208"/>
      <c r="C3161" s="208"/>
      <c r="D3161" s="208"/>
    </row>
    <row r="3162" customHeight="true" spans="1:4">
      <c r="A3162"/>
      <c r="B3162" s="208"/>
      <c r="C3162" s="208"/>
      <c r="D3162" s="208"/>
    </row>
    <row r="3163" customHeight="true" spans="1:4">
      <c r="A3163"/>
      <c r="B3163" s="208"/>
      <c r="C3163" s="208"/>
      <c r="D3163" s="208"/>
    </row>
    <row r="3164" customHeight="true" spans="1:4">
      <c r="A3164"/>
      <c r="B3164" s="208"/>
      <c r="C3164" s="208"/>
      <c r="D3164" s="208"/>
    </row>
    <row r="3165" customHeight="true" spans="1:4">
      <c r="A3165"/>
      <c r="B3165" s="208"/>
      <c r="C3165" s="208"/>
      <c r="D3165" s="208"/>
    </row>
    <row r="3166" customHeight="true" spans="1:4">
      <c r="A3166"/>
      <c r="B3166" s="208"/>
      <c r="C3166" s="208"/>
      <c r="D3166" s="208"/>
    </row>
    <row r="3167" customHeight="true" spans="1:4">
      <c r="A3167"/>
      <c r="B3167" s="208"/>
      <c r="C3167" s="208"/>
      <c r="D3167" s="208"/>
    </row>
    <row r="3168" customHeight="true" spans="1:4">
      <c r="A3168"/>
      <c r="B3168" s="208"/>
      <c r="C3168" s="208"/>
      <c r="D3168" s="208"/>
    </row>
    <row r="3169" customHeight="true" spans="1:4">
      <c r="A3169"/>
      <c r="B3169" s="208"/>
      <c r="C3169" s="208"/>
      <c r="D3169" s="208"/>
    </row>
    <row r="3170" customHeight="true" spans="1:4">
      <c r="A3170"/>
      <c r="B3170" s="208"/>
      <c r="C3170" s="208"/>
      <c r="D3170" s="208"/>
    </row>
    <row r="3171" customHeight="true" spans="1:4">
      <c r="A3171"/>
      <c r="B3171" s="208"/>
      <c r="C3171" s="208"/>
      <c r="D3171" s="208"/>
    </row>
    <row r="3172" customHeight="true" spans="1:4">
      <c r="A3172"/>
      <c r="B3172" s="208"/>
      <c r="C3172" s="208"/>
      <c r="D3172" s="208"/>
    </row>
    <row r="3173" customHeight="true" spans="1:4">
      <c r="A3173"/>
      <c r="B3173" s="208"/>
      <c r="C3173" s="208"/>
      <c r="D3173" s="208"/>
    </row>
    <row r="3174" customHeight="true" spans="1:4">
      <c r="A3174"/>
      <c r="B3174" s="208"/>
      <c r="C3174" s="208"/>
      <c r="D3174" s="208"/>
    </row>
    <row r="3175" customHeight="true" spans="1:4">
      <c r="A3175"/>
      <c r="B3175" s="208"/>
      <c r="C3175" s="208"/>
      <c r="D3175" s="208"/>
    </row>
    <row r="3176" customHeight="true" spans="1:4">
      <c r="A3176"/>
      <c r="B3176" s="208"/>
      <c r="C3176" s="208"/>
      <c r="D3176" s="208"/>
    </row>
    <row r="3177" customHeight="true" spans="1:4">
      <c r="A3177"/>
      <c r="B3177" s="208"/>
      <c r="C3177" s="208"/>
      <c r="D3177" s="208"/>
    </row>
    <row r="3178" customHeight="true" spans="1:4">
      <c r="A3178"/>
      <c r="B3178" s="208"/>
      <c r="C3178" s="208"/>
      <c r="D3178" s="208"/>
    </row>
    <row r="3179" customHeight="true" spans="1:4">
      <c r="A3179"/>
      <c r="B3179" s="208"/>
      <c r="C3179" s="208"/>
      <c r="D3179" s="208"/>
    </row>
    <row r="3180" customHeight="true" spans="1:4">
      <c r="A3180"/>
      <c r="B3180" s="208"/>
      <c r="C3180" s="208"/>
      <c r="D3180" s="208"/>
    </row>
    <row r="3181" customHeight="true" spans="1:4">
      <c r="A3181"/>
      <c r="B3181" s="208"/>
      <c r="C3181" s="208"/>
      <c r="D3181" s="208"/>
    </row>
    <row r="3182" customHeight="true" spans="1:4">
      <c r="A3182"/>
      <c r="B3182" s="208"/>
      <c r="C3182" s="208"/>
      <c r="D3182" s="208"/>
    </row>
    <row r="3183" customHeight="true" spans="1:4">
      <c r="A3183"/>
      <c r="B3183" s="208"/>
      <c r="C3183" s="208"/>
      <c r="D3183" s="208"/>
    </row>
    <row r="3184" customHeight="true" spans="1:4">
      <c r="A3184"/>
      <c r="B3184" s="208"/>
      <c r="C3184" s="208"/>
      <c r="D3184" s="208"/>
    </row>
    <row r="3185" customHeight="true" spans="1:4">
      <c r="A3185"/>
      <c r="B3185" s="208"/>
      <c r="C3185" s="208"/>
      <c r="D3185" s="208"/>
    </row>
    <row r="3186" customHeight="true" spans="1:4">
      <c r="A3186"/>
      <c r="B3186" s="208"/>
      <c r="C3186" s="208"/>
      <c r="D3186" s="208"/>
    </row>
    <row r="3187" customHeight="true" spans="1:4">
      <c r="A3187"/>
      <c r="B3187" s="208"/>
      <c r="C3187" s="208"/>
      <c r="D3187" s="208"/>
    </row>
    <row r="3188" customHeight="true" spans="1:4">
      <c r="A3188"/>
      <c r="B3188" s="208"/>
      <c r="C3188" s="208"/>
      <c r="D3188" s="208"/>
    </row>
    <row r="3189" customHeight="true" spans="1:4">
      <c r="A3189"/>
      <c r="B3189" s="208"/>
      <c r="C3189" s="208"/>
      <c r="D3189" s="208"/>
    </row>
    <row r="3190" customHeight="true" spans="1:4">
      <c r="A3190"/>
      <c r="B3190" s="208"/>
      <c r="C3190" s="208"/>
      <c r="D3190" s="208"/>
    </row>
    <row r="3191" customHeight="true" spans="1:4">
      <c r="A3191"/>
      <c r="B3191" s="208"/>
      <c r="C3191" s="208"/>
      <c r="D3191" s="208"/>
    </row>
    <row r="3192" customHeight="true" spans="1:4">
      <c r="A3192"/>
      <c r="B3192" s="208"/>
      <c r="C3192" s="208"/>
      <c r="D3192" s="208"/>
    </row>
    <row r="3193" customHeight="true" spans="1:4">
      <c r="A3193"/>
      <c r="B3193" s="208"/>
      <c r="C3193" s="208"/>
      <c r="D3193" s="208"/>
    </row>
    <row r="3194" customHeight="true" spans="1:4">
      <c r="A3194"/>
      <c r="B3194" s="208"/>
      <c r="C3194" s="208"/>
      <c r="D3194" s="208"/>
    </row>
    <row r="3195" customHeight="true" spans="1:4">
      <c r="A3195"/>
      <c r="B3195" s="208"/>
      <c r="C3195" s="208"/>
      <c r="D3195" s="208"/>
    </row>
    <row r="3196" customHeight="true" spans="1:4">
      <c r="A3196"/>
      <c r="B3196" s="208"/>
      <c r="C3196" s="208"/>
      <c r="D3196" s="208"/>
    </row>
    <row r="3197" customHeight="true" spans="1:4">
      <c r="A3197"/>
      <c r="B3197" s="208"/>
      <c r="C3197" s="208"/>
      <c r="D3197" s="208"/>
    </row>
    <row r="3198" customHeight="true" spans="1:4">
      <c r="A3198"/>
      <c r="B3198" s="208"/>
      <c r="C3198" s="208"/>
      <c r="D3198" s="208"/>
    </row>
    <row r="3199" customHeight="true" spans="1:4">
      <c r="A3199"/>
      <c r="B3199" s="208"/>
      <c r="C3199" s="208"/>
      <c r="D3199" s="208"/>
    </row>
    <row r="3200" customHeight="true" spans="1:4">
      <c r="A3200"/>
      <c r="B3200" s="208"/>
      <c r="C3200" s="208"/>
      <c r="D3200" s="208"/>
    </row>
    <row r="3201" customHeight="true" spans="1:4">
      <c r="A3201"/>
      <c r="B3201" s="208"/>
      <c r="C3201" s="208"/>
      <c r="D3201" s="208"/>
    </row>
    <row r="3202" customHeight="true" spans="1:4">
      <c r="A3202"/>
      <c r="B3202" s="208"/>
      <c r="C3202" s="208"/>
      <c r="D3202" s="208"/>
    </row>
    <row r="3203" customHeight="true" spans="1:4">
      <c r="A3203"/>
      <c r="B3203" s="208"/>
      <c r="C3203" s="208"/>
      <c r="D3203" s="208"/>
    </row>
    <row r="3204" customHeight="true" spans="1:4">
      <c r="A3204"/>
      <c r="B3204" s="208"/>
      <c r="C3204" s="208"/>
      <c r="D3204" s="208"/>
    </row>
    <row r="3205" customHeight="true" spans="1:4">
      <c r="A3205"/>
      <c r="B3205" s="208"/>
      <c r="C3205" s="208"/>
      <c r="D3205" s="208"/>
    </row>
    <row r="3206" customHeight="true" spans="1:4">
      <c r="A3206"/>
      <c r="B3206" s="208"/>
      <c r="C3206" s="208"/>
      <c r="D3206" s="208"/>
    </row>
    <row r="3207" customHeight="true" spans="1:4">
      <c r="A3207"/>
      <c r="B3207" s="208"/>
      <c r="C3207" s="208"/>
      <c r="D3207" s="208"/>
    </row>
    <row r="3208" customHeight="true" spans="1:4">
      <c r="A3208"/>
      <c r="B3208" s="208"/>
      <c r="C3208" s="208"/>
      <c r="D3208" s="208"/>
    </row>
    <row r="3209" customHeight="true" spans="1:4">
      <c r="A3209"/>
      <c r="B3209" s="208"/>
      <c r="C3209" s="208"/>
      <c r="D3209" s="208"/>
    </row>
    <row r="3210" customHeight="true" spans="1:4">
      <c r="A3210"/>
      <c r="B3210" s="208"/>
      <c r="C3210" s="208"/>
      <c r="D3210" s="208"/>
    </row>
    <row r="3211" customHeight="true" spans="1:4">
      <c r="A3211"/>
      <c r="B3211" s="208"/>
      <c r="C3211" s="208"/>
      <c r="D3211" s="208"/>
    </row>
    <row r="3212" customHeight="true" spans="1:4">
      <c r="A3212"/>
      <c r="B3212" s="208"/>
      <c r="C3212" s="208"/>
      <c r="D3212" s="208"/>
    </row>
    <row r="3213" customHeight="true" spans="1:4">
      <c r="A3213"/>
      <c r="B3213" s="208"/>
      <c r="C3213" s="208"/>
      <c r="D3213" s="208"/>
    </row>
    <row r="3214" customHeight="true" spans="1:4">
      <c r="A3214"/>
      <c r="B3214" s="208"/>
      <c r="C3214" s="208"/>
      <c r="D3214" s="208"/>
    </row>
    <row r="3215" customHeight="true" spans="1:4">
      <c r="A3215"/>
      <c r="B3215" s="208"/>
      <c r="C3215" s="208"/>
      <c r="D3215" s="208"/>
    </row>
    <row r="3216" customHeight="true" spans="1:4">
      <c r="A3216"/>
      <c r="B3216" s="208"/>
      <c r="C3216" s="208"/>
      <c r="D3216" s="208"/>
    </row>
    <row r="3217" customHeight="true" spans="1:4">
      <c r="A3217"/>
      <c r="B3217" s="208"/>
      <c r="C3217" s="208"/>
      <c r="D3217" s="208"/>
    </row>
    <row r="3218" customHeight="true" spans="1:4">
      <c r="A3218"/>
      <c r="B3218" s="208"/>
      <c r="C3218" s="208"/>
      <c r="D3218" s="208"/>
    </row>
    <row r="3219" customHeight="true" spans="1:4">
      <c r="A3219"/>
      <c r="B3219" s="208"/>
      <c r="C3219" s="208"/>
      <c r="D3219" s="208"/>
    </row>
    <row r="3220" customHeight="true" spans="1:4">
      <c r="A3220"/>
      <c r="B3220" s="208"/>
      <c r="C3220" s="208"/>
      <c r="D3220" s="208"/>
    </row>
    <row r="3221" customHeight="true" spans="1:4">
      <c r="A3221"/>
      <c r="B3221" s="208"/>
      <c r="C3221" s="208"/>
      <c r="D3221" s="208"/>
    </row>
    <row r="3222" customHeight="true" spans="1:4">
      <c r="A3222"/>
      <c r="B3222" s="208"/>
      <c r="C3222" s="208"/>
      <c r="D3222" s="208"/>
    </row>
    <row r="3223" customHeight="true" spans="1:4">
      <c r="A3223"/>
      <c r="B3223" s="208"/>
      <c r="C3223" s="208"/>
      <c r="D3223" s="208"/>
    </row>
    <row r="3224" customHeight="true" spans="1:4">
      <c r="A3224"/>
      <c r="B3224" s="208"/>
      <c r="C3224" s="208"/>
      <c r="D3224" s="208"/>
    </row>
    <row r="3225" customHeight="true" spans="1:4">
      <c r="A3225"/>
      <c r="B3225" s="208"/>
      <c r="C3225" s="208"/>
      <c r="D3225" s="208"/>
    </row>
    <row r="3226" customHeight="true" spans="1:4">
      <c r="A3226"/>
      <c r="B3226" s="208"/>
      <c r="C3226" s="208"/>
      <c r="D3226" s="208"/>
    </row>
    <row r="3227" customHeight="true" spans="1:4">
      <c r="A3227"/>
      <c r="B3227" s="208"/>
      <c r="C3227" s="208"/>
      <c r="D3227" s="208"/>
    </row>
    <row r="3228" customHeight="true" spans="1:4">
      <c r="A3228"/>
      <c r="B3228" s="208"/>
      <c r="C3228" s="208"/>
      <c r="D3228" s="208"/>
    </row>
    <row r="3229" customHeight="true" spans="1:4">
      <c r="A3229"/>
      <c r="B3229" s="208"/>
      <c r="C3229" s="208"/>
      <c r="D3229" s="208"/>
    </row>
    <row r="3230" customHeight="true" spans="1:4">
      <c r="A3230"/>
      <c r="B3230" s="208"/>
      <c r="C3230" s="208"/>
      <c r="D3230" s="208"/>
    </row>
    <row r="3231" customHeight="true" spans="1:4">
      <c r="A3231"/>
      <c r="B3231" s="208"/>
      <c r="C3231" s="208"/>
      <c r="D3231" s="208"/>
    </row>
    <row r="3232" customHeight="true" spans="1:4">
      <c r="A3232"/>
      <c r="B3232" s="208"/>
      <c r="C3232" s="208"/>
      <c r="D3232" s="208"/>
    </row>
    <row r="3233" customHeight="true" spans="1:4">
      <c r="A3233"/>
      <c r="B3233" s="208"/>
      <c r="C3233" s="208"/>
      <c r="D3233" s="208"/>
    </row>
    <row r="3234" customHeight="true" spans="1:4">
      <c r="A3234"/>
      <c r="B3234" s="208"/>
      <c r="C3234" s="208"/>
      <c r="D3234" s="208"/>
    </row>
    <row r="3235" customHeight="true" spans="1:4">
      <c r="A3235"/>
      <c r="B3235" s="208"/>
      <c r="C3235" s="208"/>
      <c r="D3235" s="208"/>
    </row>
    <row r="3236" customHeight="true" spans="1:4">
      <c r="A3236"/>
      <c r="B3236" s="208"/>
      <c r="C3236" s="208"/>
      <c r="D3236" s="208"/>
    </row>
    <row r="3237" customHeight="true" spans="1:4">
      <c r="A3237"/>
      <c r="B3237" s="208"/>
      <c r="C3237" s="208"/>
      <c r="D3237" s="208"/>
    </row>
    <row r="3238" customHeight="true" spans="1:4">
      <c r="A3238"/>
      <c r="B3238" s="208"/>
      <c r="C3238" s="208"/>
      <c r="D3238" s="208"/>
    </row>
    <row r="3239" customHeight="true" spans="1:4">
      <c r="A3239"/>
      <c r="B3239" s="208"/>
      <c r="C3239" s="208"/>
      <c r="D3239" s="208"/>
    </row>
    <row r="3240" customHeight="true" spans="1:4">
      <c r="A3240"/>
      <c r="B3240" s="208"/>
      <c r="C3240" s="208"/>
      <c r="D3240" s="208"/>
    </row>
    <row r="3241" customHeight="true" spans="1:4">
      <c r="A3241"/>
      <c r="B3241" s="208"/>
      <c r="C3241" s="208"/>
      <c r="D3241" s="208"/>
    </row>
    <row r="3242" customHeight="true" spans="1:4">
      <c r="A3242"/>
      <c r="B3242" s="208"/>
      <c r="C3242" s="208"/>
      <c r="D3242" s="208"/>
    </row>
    <row r="3243" customHeight="true" spans="1:4">
      <c r="A3243"/>
      <c r="B3243" s="208"/>
      <c r="C3243" s="208"/>
      <c r="D3243" s="208"/>
    </row>
    <row r="3244" customHeight="true" spans="1:4">
      <c r="A3244"/>
      <c r="B3244" s="208"/>
      <c r="C3244" s="208"/>
      <c r="D3244" s="208"/>
    </row>
    <row r="3245" customHeight="true" spans="1:4">
      <c r="A3245"/>
      <c r="B3245" s="208"/>
      <c r="C3245" s="208"/>
      <c r="D3245" s="208"/>
    </row>
    <row r="3246" customHeight="true" spans="1:4">
      <c r="A3246"/>
      <c r="B3246" s="208"/>
      <c r="C3246" s="208"/>
      <c r="D3246" s="208"/>
    </row>
    <row r="3247" customHeight="true" spans="1:4">
      <c r="A3247"/>
      <c r="B3247" s="208"/>
      <c r="C3247" s="208"/>
      <c r="D3247" s="208"/>
    </row>
    <row r="3248" customHeight="true" spans="1:4">
      <c r="A3248"/>
      <c r="B3248" s="208"/>
      <c r="C3248" s="208"/>
      <c r="D3248" s="208"/>
    </row>
    <row r="3249" customHeight="true" spans="1:4">
      <c r="A3249"/>
      <c r="B3249" s="208"/>
      <c r="C3249" s="208"/>
      <c r="D3249" s="208"/>
    </row>
    <row r="3250" customHeight="true" spans="1:4">
      <c r="A3250"/>
      <c r="B3250" s="208"/>
      <c r="C3250" s="208"/>
      <c r="D3250" s="208"/>
    </row>
    <row r="3251" customHeight="true" spans="1:4">
      <c r="A3251"/>
      <c r="B3251" s="208"/>
      <c r="C3251" s="208"/>
      <c r="D3251" s="208"/>
    </row>
    <row r="3252" customHeight="true" spans="1:4">
      <c r="A3252"/>
      <c r="B3252" s="208"/>
      <c r="C3252" s="208"/>
      <c r="D3252" s="208"/>
    </row>
    <row r="3253" customHeight="true" spans="1:4">
      <c r="A3253"/>
      <c r="B3253" s="208"/>
      <c r="C3253" s="208"/>
      <c r="D3253" s="208"/>
    </row>
    <row r="3254" customHeight="true" spans="1:4">
      <c r="A3254"/>
      <c r="B3254" s="208"/>
      <c r="C3254" s="208"/>
      <c r="D3254" s="208"/>
    </row>
    <row r="3255" customHeight="true" spans="1:4">
      <c r="A3255"/>
      <c r="B3255" s="208"/>
      <c r="C3255" s="208"/>
      <c r="D3255" s="208"/>
    </row>
    <row r="3256" customHeight="true" spans="1:4">
      <c r="A3256"/>
      <c r="B3256" s="208"/>
      <c r="C3256" s="208"/>
      <c r="D3256" s="208"/>
    </row>
    <row r="3257" customHeight="true" spans="1:4">
      <c r="A3257"/>
      <c r="B3257" s="208"/>
      <c r="C3257" s="208"/>
      <c r="D3257" s="208"/>
    </row>
    <row r="3258" customHeight="true" spans="1:4">
      <c r="A3258"/>
      <c r="B3258" s="208"/>
      <c r="C3258" s="208"/>
      <c r="D3258" s="208"/>
    </row>
    <row r="3259" customHeight="true" spans="1:4">
      <c r="A3259"/>
      <c r="B3259" s="208"/>
      <c r="C3259" s="208"/>
      <c r="D3259" s="208"/>
    </row>
    <row r="3260" customHeight="true" spans="1:4">
      <c r="A3260"/>
      <c r="B3260" s="208"/>
      <c r="C3260" s="208"/>
      <c r="D3260" s="208"/>
    </row>
    <row r="3261" customHeight="true" spans="1:4">
      <c r="A3261"/>
      <c r="B3261" s="208"/>
      <c r="C3261" s="208"/>
      <c r="D3261" s="208"/>
    </row>
    <row r="3262" customHeight="true" spans="1:4">
      <c r="A3262"/>
      <c r="B3262" s="208"/>
      <c r="C3262" s="208"/>
      <c r="D3262" s="208"/>
    </row>
    <row r="3263" customHeight="true" spans="1:4">
      <c r="A3263"/>
      <c r="B3263" s="208"/>
      <c r="C3263" s="208"/>
      <c r="D3263" s="208"/>
    </row>
    <row r="3264" customHeight="true" spans="1:4">
      <c r="A3264"/>
      <c r="B3264" s="208"/>
      <c r="C3264" s="208"/>
      <c r="D3264" s="208"/>
    </row>
    <row r="3265" customHeight="true" spans="1:4">
      <c r="A3265"/>
      <c r="B3265" s="208"/>
      <c r="C3265" s="208"/>
      <c r="D3265" s="208"/>
    </row>
    <row r="3266" customHeight="true" spans="1:4">
      <c r="A3266"/>
      <c r="B3266" s="208"/>
      <c r="C3266" s="208"/>
      <c r="D3266" s="208"/>
    </row>
    <row r="3267" customHeight="true" spans="1:4">
      <c r="A3267"/>
      <c r="B3267" s="208"/>
      <c r="C3267" s="208"/>
      <c r="D3267" s="208"/>
    </row>
    <row r="3268" customHeight="true" spans="1:4">
      <c r="A3268"/>
      <c r="B3268" s="208"/>
      <c r="C3268" s="208"/>
      <c r="D3268" s="208"/>
    </row>
    <row r="3269" customHeight="true" spans="1:4">
      <c r="A3269"/>
      <c r="B3269" s="208"/>
      <c r="C3269" s="208"/>
      <c r="D3269" s="208"/>
    </row>
    <row r="3270" customHeight="true" spans="1:4">
      <c r="A3270"/>
      <c r="B3270" s="208"/>
      <c r="C3270" s="208"/>
      <c r="D3270" s="208"/>
    </row>
    <row r="3271" customHeight="true" spans="1:4">
      <c r="A3271"/>
      <c r="B3271" s="208"/>
      <c r="C3271" s="208"/>
      <c r="D3271" s="208"/>
    </row>
    <row r="3272" customHeight="true" spans="1:4">
      <c r="A3272"/>
      <c r="B3272" s="208"/>
      <c r="C3272" s="208"/>
      <c r="D3272" s="208"/>
    </row>
    <row r="3273" customHeight="true" spans="1:4">
      <c r="A3273"/>
      <c r="B3273" s="208"/>
      <c r="C3273" s="208"/>
      <c r="D3273" s="208"/>
    </row>
    <row r="3274" customHeight="true" spans="1:4">
      <c r="A3274"/>
      <c r="B3274" s="208"/>
      <c r="C3274" s="208"/>
      <c r="D3274" s="208"/>
    </row>
    <row r="3275" customHeight="true" spans="1:4">
      <c r="A3275"/>
      <c r="B3275" s="208"/>
      <c r="C3275" s="208"/>
      <c r="D3275" s="208"/>
    </row>
    <row r="3276" customHeight="true" spans="1:4">
      <c r="A3276"/>
      <c r="B3276" s="208"/>
      <c r="C3276" s="208"/>
      <c r="D3276" s="208"/>
    </row>
    <row r="3277" customHeight="true" spans="1:4">
      <c r="A3277"/>
      <c r="B3277" s="208"/>
      <c r="C3277" s="208"/>
      <c r="D3277" s="208"/>
    </row>
    <row r="3278" customHeight="true" spans="1:4">
      <c r="A3278"/>
      <c r="B3278" s="208"/>
      <c r="C3278" s="208"/>
      <c r="D3278" s="208"/>
    </row>
    <row r="3279" customHeight="true" spans="1:4">
      <c r="A3279"/>
      <c r="B3279" s="208"/>
      <c r="C3279" s="208"/>
      <c r="D3279" s="208"/>
    </row>
    <row r="3280" customHeight="true" spans="1:4">
      <c r="A3280"/>
      <c r="B3280" s="208"/>
      <c r="C3280" s="208"/>
      <c r="D3280" s="208"/>
    </row>
    <row r="3281" customHeight="true" spans="1:4">
      <c r="A3281"/>
      <c r="B3281" s="208"/>
      <c r="C3281" s="208"/>
      <c r="D3281" s="208"/>
    </row>
    <row r="3282" customHeight="true" spans="1:4">
      <c r="A3282"/>
      <c r="B3282" s="208"/>
      <c r="C3282" s="208"/>
      <c r="D3282" s="208"/>
    </row>
    <row r="3283" customHeight="true" spans="1:4">
      <c r="A3283"/>
      <c r="B3283" s="208"/>
      <c r="C3283" s="208"/>
      <c r="D3283" s="208"/>
    </row>
    <row r="3284" customHeight="true" spans="1:4">
      <c r="A3284"/>
      <c r="B3284" s="208"/>
      <c r="C3284" s="208"/>
      <c r="D3284" s="208"/>
    </row>
    <row r="3285" customHeight="true" spans="1:4">
      <c r="A3285"/>
      <c r="B3285" s="208"/>
      <c r="C3285" s="208"/>
      <c r="D3285" s="208"/>
    </row>
    <row r="3286" customHeight="true" spans="1:4">
      <c r="A3286"/>
      <c r="B3286" s="208"/>
      <c r="C3286" s="208"/>
      <c r="D3286" s="208"/>
    </row>
    <row r="3287" customHeight="true" spans="1:4">
      <c r="A3287"/>
      <c r="B3287" s="208"/>
      <c r="C3287" s="208"/>
      <c r="D3287" s="208"/>
    </row>
    <row r="3288" customHeight="true" spans="1:4">
      <c r="A3288"/>
      <c r="B3288" s="208"/>
      <c r="C3288" s="208"/>
      <c r="D3288" s="208"/>
    </row>
    <row r="3289" customHeight="true" spans="1:4">
      <c r="A3289"/>
      <c r="B3289" s="208"/>
      <c r="C3289" s="208"/>
      <c r="D3289" s="208"/>
    </row>
    <row r="3290" customHeight="true" spans="1:4">
      <c r="A3290"/>
      <c r="B3290" s="208"/>
      <c r="C3290" s="208"/>
      <c r="D3290" s="208"/>
    </row>
    <row r="3291" customHeight="true" spans="1:4">
      <c r="A3291"/>
      <c r="B3291" s="208"/>
      <c r="C3291" s="208"/>
      <c r="D3291" s="208"/>
    </row>
    <row r="3292" customHeight="true" spans="1:4">
      <c r="A3292"/>
      <c r="B3292" s="208"/>
      <c r="C3292" s="208"/>
      <c r="D3292" s="208"/>
    </row>
    <row r="3293" customHeight="true" spans="1:4">
      <c r="A3293"/>
      <c r="B3293" s="208"/>
      <c r="C3293" s="208"/>
      <c r="D3293" s="208"/>
    </row>
    <row r="3294" customHeight="true" spans="1:4">
      <c r="A3294"/>
      <c r="B3294" s="208"/>
      <c r="C3294" s="208"/>
      <c r="D3294" s="208"/>
    </row>
    <row r="3295" customHeight="true" spans="1:4">
      <c r="A3295"/>
      <c r="B3295" s="208"/>
      <c r="C3295" s="208"/>
      <c r="D3295" s="208"/>
    </row>
    <row r="3296" customHeight="true" spans="1:4">
      <c r="A3296"/>
      <c r="B3296" s="208"/>
      <c r="C3296" s="208"/>
      <c r="D3296" s="208"/>
    </row>
    <row r="3297" customHeight="true" spans="1:4">
      <c r="A3297"/>
      <c r="B3297" s="208"/>
      <c r="C3297" s="208"/>
      <c r="D3297" s="208"/>
    </row>
    <row r="3298" customHeight="true" spans="1:4">
      <c r="A3298"/>
      <c r="B3298" s="208"/>
      <c r="C3298" s="208"/>
      <c r="D3298" s="208"/>
    </row>
    <row r="3299" customHeight="true" spans="1:4">
      <c r="A3299"/>
      <c r="B3299" s="208"/>
      <c r="C3299" s="208"/>
      <c r="D3299" s="208"/>
    </row>
    <row r="3300" customHeight="true" spans="1:4">
      <c r="A3300"/>
      <c r="B3300" s="208"/>
      <c r="C3300" s="208"/>
      <c r="D3300" s="208"/>
    </row>
    <row r="3301" customHeight="true" spans="1:4">
      <c r="A3301"/>
      <c r="B3301" s="208"/>
      <c r="C3301" s="208"/>
      <c r="D3301" s="208"/>
    </row>
    <row r="3302" customHeight="true" spans="1:4">
      <c r="A3302"/>
      <c r="B3302" s="208"/>
      <c r="C3302" s="208"/>
      <c r="D3302" s="208"/>
    </row>
    <row r="3303" customHeight="true" spans="1:4">
      <c r="A3303"/>
      <c r="B3303" s="208"/>
      <c r="C3303" s="208"/>
      <c r="D3303" s="208"/>
    </row>
    <row r="3304" customHeight="true" spans="1:4">
      <c r="A3304"/>
      <c r="B3304" s="208"/>
      <c r="C3304" s="208"/>
      <c r="D3304" s="208"/>
    </row>
    <row r="3305" customHeight="true" spans="1:4">
      <c r="A3305"/>
      <c r="B3305" s="208"/>
      <c r="C3305" s="208"/>
      <c r="D3305" s="208"/>
    </row>
    <row r="3306" customHeight="true" spans="1:4">
      <c r="A3306"/>
      <c r="B3306" s="208"/>
      <c r="C3306" s="208"/>
      <c r="D3306" s="208"/>
    </row>
    <row r="3307" customHeight="true" spans="1:4">
      <c r="A3307"/>
      <c r="B3307" s="208"/>
      <c r="C3307" s="208"/>
      <c r="D3307" s="208"/>
    </row>
    <row r="3308" customHeight="true" spans="1:4">
      <c r="A3308"/>
      <c r="B3308" s="208"/>
      <c r="C3308" s="208"/>
      <c r="D3308" s="208"/>
    </row>
    <row r="3309" customHeight="true" spans="1:4">
      <c r="A3309"/>
      <c r="B3309" s="208"/>
      <c r="C3309" s="208"/>
      <c r="D3309" s="208"/>
    </row>
    <row r="3310" customHeight="true" spans="1:4">
      <c r="A3310"/>
      <c r="B3310" s="208"/>
      <c r="C3310" s="208"/>
      <c r="D3310" s="208"/>
    </row>
    <row r="3311" customHeight="true" spans="1:4">
      <c r="A3311"/>
      <c r="B3311" s="208"/>
      <c r="C3311" s="208"/>
      <c r="D3311" s="208"/>
    </row>
    <row r="3312" customHeight="true" spans="1:4">
      <c r="A3312"/>
      <c r="B3312" s="208"/>
      <c r="C3312" s="208"/>
      <c r="D3312" s="208"/>
    </row>
    <row r="3313" customHeight="true" spans="1:4">
      <c r="A3313"/>
      <c r="B3313" s="208"/>
      <c r="C3313" s="208"/>
      <c r="D3313" s="208"/>
    </row>
    <row r="3314" customHeight="true" spans="1:4">
      <c r="A3314"/>
      <c r="B3314" s="208"/>
      <c r="C3314" s="208"/>
      <c r="D3314" s="208"/>
    </row>
    <row r="3315" customHeight="true" spans="1:4">
      <c r="A3315"/>
      <c r="B3315" s="208"/>
      <c r="C3315" s="208"/>
      <c r="D3315" s="208"/>
    </row>
    <row r="3316" customHeight="true" spans="1:4">
      <c r="A3316"/>
      <c r="B3316" s="208"/>
      <c r="C3316" s="208"/>
      <c r="D3316" s="208"/>
    </row>
    <row r="3317" customHeight="true" spans="1:4">
      <c r="A3317"/>
      <c r="B3317" s="208"/>
      <c r="C3317" s="208"/>
      <c r="D3317" s="208"/>
    </row>
    <row r="3318" customHeight="true" spans="1:4">
      <c r="A3318"/>
      <c r="B3318" s="208"/>
      <c r="C3318" s="208"/>
      <c r="D3318" s="208"/>
    </row>
    <row r="3319" customHeight="true" spans="1:4">
      <c r="A3319"/>
      <c r="B3319" s="208"/>
      <c r="C3319" s="208"/>
      <c r="D3319" s="208"/>
    </row>
    <row r="3320" customHeight="true" spans="1:4">
      <c r="A3320"/>
      <c r="B3320" s="208"/>
      <c r="C3320" s="208"/>
      <c r="D3320" s="208"/>
    </row>
    <row r="3321" customHeight="true" spans="1:4">
      <c r="A3321"/>
      <c r="B3321" s="208"/>
      <c r="C3321" s="208"/>
      <c r="D3321" s="208"/>
    </row>
    <row r="3322" customHeight="true" spans="1:4">
      <c r="A3322"/>
      <c r="B3322" s="208"/>
      <c r="C3322" s="208"/>
      <c r="D3322" s="208"/>
    </row>
    <row r="3323" customHeight="true" spans="1:4">
      <c r="A3323"/>
      <c r="B3323" s="208"/>
      <c r="C3323" s="208"/>
      <c r="D3323" s="208"/>
    </row>
    <row r="3324" customHeight="true" spans="1:4">
      <c r="A3324"/>
      <c r="B3324" s="208"/>
      <c r="C3324" s="208"/>
      <c r="D3324" s="208"/>
    </row>
    <row r="3325" customHeight="true" spans="1:4">
      <c r="A3325"/>
      <c r="B3325" s="208"/>
      <c r="C3325" s="208"/>
      <c r="D3325" s="208"/>
    </row>
    <row r="3326" customHeight="true" spans="1:4">
      <c r="A3326"/>
      <c r="B3326" s="208"/>
      <c r="C3326" s="208"/>
      <c r="D3326" s="208"/>
    </row>
    <row r="3327" customHeight="true" spans="1:4">
      <c r="A3327"/>
      <c r="B3327" s="208"/>
      <c r="C3327" s="208"/>
      <c r="D3327" s="208"/>
    </row>
    <row r="3328" customHeight="true" spans="1:4">
      <c r="A3328"/>
      <c r="B3328" s="208"/>
      <c r="C3328" s="208"/>
      <c r="D3328" s="208"/>
    </row>
    <row r="3329" customHeight="true" spans="1:4">
      <c r="A3329"/>
      <c r="B3329" s="208"/>
      <c r="C3329" s="208"/>
      <c r="D3329" s="208"/>
    </row>
    <row r="3330" customHeight="true" spans="1:4">
      <c r="A3330"/>
      <c r="B3330" s="208"/>
      <c r="C3330" s="208"/>
      <c r="D3330" s="208"/>
    </row>
    <row r="3331" customHeight="true" spans="1:4">
      <c r="A3331"/>
      <c r="B3331" s="208"/>
      <c r="C3331" s="208"/>
      <c r="D3331" s="208"/>
    </row>
    <row r="3332" customHeight="true" spans="1:4">
      <c r="A3332"/>
      <c r="B3332" s="208"/>
      <c r="C3332" s="208"/>
      <c r="D3332" s="208"/>
    </row>
    <row r="3333" customHeight="true" spans="1:4">
      <c r="A3333"/>
      <c r="B3333" s="208"/>
      <c r="C3333" s="208"/>
      <c r="D3333" s="208"/>
    </row>
    <row r="3334" customHeight="true" spans="1:4">
      <c r="A3334"/>
      <c r="B3334" s="208"/>
      <c r="C3334" s="208"/>
      <c r="D3334" s="208"/>
    </row>
    <row r="3335" customHeight="true" spans="1:4">
      <c r="A3335"/>
      <c r="B3335" s="208"/>
      <c r="C3335" s="208"/>
      <c r="D3335" s="208"/>
    </row>
    <row r="3336" customHeight="true" spans="1:4">
      <c r="A3336"/>
      <c r="B3336" s="208"/>
      <c r="C3336" s="208"/>
      <c r="D3336" s="208"/>
    </row>
    <row r="3337" customHeight="true" spans="1:4">
      <c r="A3337"/>
      <c r="B3337" s="208"/>
      <c r="C3337" s="208"/>
      <c r="D3337" s="208"/>
    </row>
    <row r="3338" customHeight="true" spans="1:4">
      <c r="A3338"/>
      <c r="B3338" s="208"/>
      <c r="C3338" s="208"/>
      <c r="D3338" s="208"/>
    </row>
    <row r="3339" customHeight="true" spans="1:4">
      <c r="A3339"/>
      <c r="B3339" s="208"/>
      <c r="C3339" s="208"/>
      <c r="D3339" s="208"/>
    </row>
    <row r="3340" customHeight="true" spans="1:4">
      <c r="A3340"/>
      <c r="B3340" s="208"/>
      <c r="C3340" s="208"/>
      <c r="D3340" s="208"/>
    </row>
    <row r="3341" customHeight="true" spans="1:4">
      <c r="A3341"/>
      <c r="B3341" s="208"/>
      <c r="C3341" s="208"/>
      <c r="D3341" s="208"/>
    </row>
    <row r="3342" customHeight="true" spans="1:4">
      <c r="A3342"/>
      <c r="B3342" s="208"/>
      <c r="C3342" s="208"/>
      <c r="D3342" s="208"/>
    </row>
    <row r="3343" customHeight="true" spans="1:4">
      <c r="A3343"/>
      <c r="B3343" s="208"/>
      <c r="C3343" s="208"/>
      <c r="D3343" s="208"/>
    </row>
    <row r="3344" customHeight="true" spans="1:4">
      <c r="A3344"/>
      <c r="B3344" s="208"/>
      <c r="C3344" s="208"/>
      <c r="D3344" s="208"/>
    </row>
    <row r="3345" customHeight="true" spans="1:4">
      <c r="A3345"/>
      <c r="B3345" s="208"/>
      <c r="C3345" s="208"/>
      <c r="D3345" s="208"/>
    </row>
    <row r="3346" customHeight="true" spans="1:4">
      <c r="A3346"/>
      <c r="B3346" s="208"/>
      <c r="C3346" s="208"/>
      <c r="D3346" s="208"/>
    </row>
    <row r="3347" customHeight="true" spans="1:4">
      <c r="A3347"/>
      <c r="B3347" s="208"/>
      <c r="C3347" s="208"/>
      <c r="D3347" s="208"/>
    </row>
    <row r="3348" customHeight="true" spans="1:4">
      <c r="A3348"/>
      <c r="B3348" s="208"/>
      <c r="C3348" s="208"/>
      <c r="D3348" s="208"/>
    </row>
    <row r="3349" customHeight="true" spans="1:4">
      <c r="A3349"/>
      <c r="B3349" s="208"/>
      <c r="C3349" s="208"/>
      <c r="D3349" s="208"/>
    </row>
    <row r="3350" customHeight="true" spans="1:4">
      <c r="A3350"/>
      <c r="B3350" s="208"/>
      <c r="C3350" s="208"/>
      <c r="D3350" s="208"/>
    </row>
    <row r="3351" customHeight="true" spans="1:4">
      <c r="A3351"/>
      <c r="B3351" s="208"/>
      <c r="C3351" s="208"/>
      <c r="D3351" s="208"/>
    </row>
    <row r="3352" customHeight="true" spans="1:4">
      <c r="A3352"/>
      <c r="B3352" s="208"/>
      <c r="C3352" s="208"/>
      <c r="D3352" s="208"/>
    </row>
    <row r="3353" customHeight="true" spans="1:4">
      <c r="A3353"/>
      <c r="B3353" s="208"/>
      <c r="C3353" s="208"/>
      <c r="D3353" s="208"/>
    </row>
    <row r="3354" customHeight="true" spans="1:4">
      <c r="A3354"/>
      <c r="B3354" s="208"/>
      <c r="C3354" s="208"/>
      <c r="D3354" s="208"/>
    </row>
    <row r="3355" customHeight="true" spans="1:4">
      <c r="A3355"/>
      <c r="B3355" s="208"/>
      <c r="C3355" s="208"/>
      <c r="D3355" s="208"/>
    </row>
    <row r="3356" customHeight="true" spans="1:4">
      <c r="A3356"/>
      <c r="B3356" s="208"/>
      <c r="C3356" s="208"/>
      <c r="D3356" s="208"/>
    </row>
    <row r="3357" customHeight="true" spans="1:4">
      <c r="A3357"/>
      <c r="B3357" s="208"/>
      <c r="C3357" s="208"/>
      <c r="D3357" s="208"/>
    </row>
    <row r="3358" customHeight="true" spans="1:4">
      <c r="A3358"/>
      <c r="B3358" s="208"/>
      <c r="C3358" s="208"/>
      <c r="D3358" s="208"/>
    </row>
    <row r="3359" customHeight="true" spans="1:4">
      <c r="A3359"/>
      <c r="B3359" s="208"/>
      <c r="C3359" s="208"/>
      <c r="D3359" s="208"/>
    </row>
    <row r="3360" customHeight="true" spans="1:4">
      <c r="A3360"/>
      <c r="B3360" s="208"/>
      <c r="C3360" s="208"/>
      <c r="D3360" s="208"/>
    </row>
    <row r="3361" customHeight="true" spans="1:4">
      <c r="A3361"/>
      <c r="B3361" s="208"/>
      <c r="C3361" s="208"/>
      <c r="D3361" s="208"/>
    </row>
    <row r="3362" customHeight="true" spans="1:4">
      <c r="A3362"/>
      <c r="B3362" s="208"/>
      <c r="C3362" s="208"/>
      <c r="D3362" s="208"/>
    </row>
    <row r="3363" customHeight="true" spans="1:4">
      <c r="A3363"/>
      <c r="B3363" s="208"/>
      <c r="C3363" s="208"/>
      <c r="D3363" s="208"/>
    </row>
    <row r="3364" customHeight="true" spans="1:4">
      <c r="A3364"/>
      <c r="B3364" s="208"/>
      <c r="C3364" s="208"/>
      <c r="D3364" s="208"/>
    </row>
    <row r="3365" customHeight="true" spans="1:4">
      <c r="A3365"/>
      <c r="B3365" s="208"/>
      <c r="C3365" s="208"/>
      <c r="D3365" s="208"/>
    </row>
    <row r="3366" customHeight="true" spans="1:4">
      <c r="A3366"/>
      <c r="B3366" s="208"/>
      <c r="C3366" s="208"/>
      <c r="D3366" s="208"/>
    </row>
    <row r="3367" customHeight="true" spans="1:4">
      <c r="A3367"/>
      <c r="B3367" s="208"/>
      <c r="C3367" s="208"/>
      <c r="D3367" s="208"/>
    </row>
    <row r="3368" customHeight="true" spans="1:4">
      <c r="A3368"/>
      <c r="B3368" s="208"/>
      <c r="C3368" s="208"/>
      <c r="D3368" s="208"/>
    </row>
    <row r="3369" customHeight="true" spans="1:4">
      <c r="A3369"/>
      <c r="B3369" s="208"/>
      <c r="C3369" s="208"/>
      <c r="D3369" s="208"/>
    </row>
    <row r="3370" customHeight="true" spans="1:4">
      <c r="A3370"/>
      <c r="B3370" s="208"/>
      <c r="C3370" s="208"/>
      <c r="D3370" s="208"/>
    </row>
    <row r="3371" customHeight="true" spans="1:4">
      <c r="A3371"/>
      <c r="B3371" s="208"/>
      <c r="C3371" s="208"/>
      <c r="D3371" s="208"/>
    </row>
    <row r="3372" customHeight="true" spans="1:4">
      <c r="A3372"/>
      <c r="B3372" s="208"/>
      <c r="C3372" s="208"/>
      <c r="D3372" s="208"/>
    </row>
    <row r="3373" customHeight="true" spans="1:4">
      <c r="A3373"/>
      <c r="B3373" s="208"/>
      <c r="C3373" s="208"/>
      <c r="D3373" s="208"/>
    </row>
    <row r="3374" customHeight="true" spans="1:4">
      <c r="A3374"/>
      <c r="B3374" s="208"/>
      <c r="C3374" s="208"/>
      <c r="D3374" s="208"/>
    </row>
    <row r="3375" customHeight="true" spans="1:4">
      <c r="A3375"/>
      <c r="B3375" s="208"/>
      <c r="C3375" s="208"/>
      <c r="D3375" s="208"/>
    </row>
    <row r="3376" customHeight="true" spans="1:4">
      <c r="A3376"/>
      <c r="B3376" s="208"/>
      <c r="C3376" s="208"/>
      <c r="D3376" s="208"/>
    </row>
    <row r="3377" customHeight="true" spans="1:4">
      <c r="A3377"/>
      <c r="B3377" s="208"/>
      <c r="C3377" s="208"/>
      <c r="D3377" s="208"/>
    </row>
    <row r="3378" customHeight="true" spans="1:4">
      <c r="A3378"/>
      <c r="B3378" s="208"/>
      <c r="C3378" s="208"/>
      <c r="D3378" s="208"/>
    </row>
    <row r="3379" customHeight="true" spans="1:4">
      <c r="A3379"/>
      <c r="B3379" s="208"/>
      <c r="C3379" s="208"/>
      <c r="D3379" s="208"/>
    </row>
    <row r="3380" customHeight="true" spans="1:4">
      <c r="A3380"/>
      <c r="B3380" s="208"/>
      <c r="C3380" s="208"/>
      <c r="D3380" s="208"/>
    </row>
    <row r="3381" customHeight="true" spans="1:4">
      <c r="A3381"/>
      <c r="B3381" s="208"/>
      <c r="C3381" s="208"/>
      <c r="D3381" s="208"/>
    </row>
    <row r="3382" customHeight="true" spans="1:4">
      <c r="A3382"/>
      <c r="B3382" s="208"/>
      <c r="C3382" s="208"/>
      <c r="D3382" s="208"/>
    </row>
    <row r="3383" customHeight="true" spans="1:4">
      <c r="A3383"/>
      <c r="B3383" s="208"/>
      <c r="C3383" s="208"/>
      <c r="D3383" s="208"/>
    </row>
    <row r="3384" customHeight="true" spans="1:4">
      <c r="A3384"/>
      <c r="B3384" s="208"/>
      <c r="C3384" s="208"/>
      <c r="D3384" s="208"/>
    </row>
    <row r="3385" customHeight="true" spans="1:4">
      <c r="A3385"/>
      <c r="B3385" s="208"/>
      <c r="C3385" s="208"/>
      <c r="D3385" s="208"/>
    </row>
    <row r="3386" customHeight="true" spans="1:4">
      <c r="A3386"/>
      <c r="B3386" s="208"/>
      <c r="C3386" s="208"/>
      <c r="D3386" s="208"/>
    </row>
    <row r="3387" customHeight="true" spans="1:4">
      <c r="A3387"/>
      <c r="B3387" s="208"/>
      <c r="C3387" s="208"/>
      <c r="D3387" s="208"/>
    </row>
    <row r="3388" customHeight="true" spans="1:4">
      <c r="A3388"/>
      <c r="B3388" s="208"/>
      <c r="C3388" s="208"/>
      <c r="D3388" s="208"/>
    </row>
    <row r="3389" customHeight="true" spans="1:4">
      <c r="A3389"/>
      <c r="B3389" s="208"/>
      <c r="C3389" s="208"/>
      <c r="D3389" s="208"/>
    </row>
    <row r="3390" customHeight="true" spans="1:4">
      <c r="A3390"/>
      <c r="B3390" s="208"/>
      <c r="C3390" s="208"/>
      <c r="D3390" s="208"/>
    </row>
    <row r="3391" customHeight="true" spans="1:4">
      <c r="A3391"/>
      <c r="B3391" s="208"/>
      <c r="C3391" s="208"/>
      <c r="D3391" s="208"/>
    </row>
    <row r="3392" customHeight="true" spans="1:4">
      <c r="A3392"/>
      <c r="B3392" s="208"/>
      <c r="C3392" s="208"/>
      <c r="D3392" s="208"/>
    </row>
    <row r="3393" customHeight="true" spans="1:4">
      <c r="A3393"/>
      <c r="B3393" s="208"/>
      <c r="C3393" s="208"/>
      <c r="D3393" s="208"/>
    </row>
    <row r="3394" customHeight="true" spans="1:4">
      <c r="A3394"/>
      <c r="B3394" s="208"/>
      <c r="C3394" s="208"/>
      <c r="D3394" s="208"/>
    </row>
    <row r="3395" customHeight="true" spans="1:4">
      <c r="A3395"/>
      <c r="B3395" s="208"/>
      <c r="C3395" s="208"/>
      <c r="D3395" s="208"/>
    </row>
    <row r="3396" customHeight="true" spans="1:4">
      <c r="A3396"/>
      <c r="B3396" s="208"/>
      <c r="C3396" s="208"/>
      <c r="D3396" s="208"/>
    </row>
    <row r="3397" customHeight="true" spans="1:4">
      <c r="A3397"/>
      <c r="B3397" s="208"/>
      <c r="C3397" s="208"/>
      <c r="D3397" s="208"/>
    </row>
    <row r="3398" customHeight="true" spans="1:4">
      <c r="A3398"/>
      <c r="B3398" s="208"/>
      <c r="C3398" s="208"/>
      <c r="D3398" s="208"/>
    </row>
    <row r="3399" customHeight="true" spans="1:4">
      <c r="A3399"/>
      <c r="B3399" s="208"/>
      <c r="C3399" s="208"/>
      <c r="D3399" s="208"/>
    </row>
    <row r="3400" customHeight="true" spans="1:4">
      <c r="A3400"/>
      <c r="B3400" s="208"/>
      <c r="C3400" s="208"/>
      <c r="D3400" s="208"/>
    </row>
    <row r="3401" customHeight="true" spans="1:4">
      <c r="A3401"/>
      <c r="B3401" s="208"/>
      <c r="C3401" s="208"/>
      <c r="D3401" s="208"/>
    </row>
    <row r="3402" customHeight="true" spans="1:4">
      <c r="A3402"/>
      <c r="B3402" s="208"/>
      <c r="C3402" s="208"/>
      <c r="D3402" s="208"/>
    </row>
    <row r="3403" customHeight="true" spans="1:4">
      <c r="A3403"/>
      <c r="B3403" s="208"/>
      <c r="C3403" s="208"/>
      <c r="D3403" s="208"/>
    </row>
    <row r="3404" customHeight="true" spans="1:4">
      <c r="A3404"/>
      <c r="B3404" s="208"/>
      <c r="C3404" s="208"/>
      <c r="D3404" s="208"/>
    </row>
    <row r="3405" customHeight="true" spans="1:4">
      <c r="A3405"/>
      <c r="B3405" s="208"/>
      <c r="C3405" s="208"/>
      <c r="D3405" s="208"/>
    </row>
    <row r="3406" customHeight="true" spans="1:4">
      <c r="A3406"/>
      <c r="B3406" s="208"/>
      <c r="C3406" s="208"/>
      <c r="D3406" s="208"/>
    </row>
    <row r="3407" customHeight="true" spans="1:4">
      <c r="A3407"/>
      <c r="B3407" s="208"/>
      <c r="C3407" s="208"/>
      <c r="D3407" s="208"/>
    </row>
    <row r="3408" customHeight="true" spans="1:4">
      <c r="A3408"/>
      <c r="B3408" s="208"/>
      <c r="C3408" s="208"/>
      <c r="D3408" s="208"/>
    </row>
    <row r="3409" customHeight="true" spans="1:4">
      <c r="A3409"/>
      <c r="B3409" s="208"/>
      <c r="C3409" s="208"/>
      <c r="D3409" s="208"/>
    </row>
    <row r="3410" customHeight="true" spans="1:4">
      <c r="A3410"/>
      <c r="B3410" s="208"/>
      <c r="C3410" s="208"/>
      <c r="D3410" s="208"/>
    </row>
    <row r="3411" customHeight="true" spans="1:4">
      <c r="A3411"/>
      <c r="B3411" s="208"/>
      <c r="C3411" s="208"/>
      <c r="D3411" s="208"/>
    </row>
    <row r="3412" customHeight="true" spans="1:4">
      <c r="A3412"/>
      <c r="B3412" s="208"/>
      <c r="C3412" s="208"/>
      <c r="D3412" s="208"/>
    </row>
    <row r="3413" customHeight="true" spans="1:4">
      <c r="A3413"/>
      <c r="B3413" s="208"/>
      <c r="C3413" s="208"/>
      <c r="D3413" s="208"/>
    </row>
    <row r="3414" customHeight="true" spans="1:4">
      <c r="A3414"/>
      <c r="B3414" s="208"/>
      <c r="C3414" s="208"/>
      <c r="D3414" s="208"/>
    </row>
    <row r="3415" customHeight="true" spans="1:4">
      <c r="A3415"/>
      <c r="B3415" s="208"/>
      <c r="C3415" s="208"/>
      <c r="D3415" s="208"/>
    </row>
    <row r="3416" customHeight="true" spans="1:4">
      <c r="A3416"/>
      <c r="B3416" s="208"/>
      <c r="C3416" s="208"/>
      <c r="D3416" s="208"/>
    </row>
    <row r="3417" customHeight="true" spans="1:4">
      <c r="A3417"/>
      <c r="B3417" s="208"/>
      <c r="C3417" s="208"/>
      <c r="D3417" s="208"/>
    </row>
    <row r="3418" customHeight="true" spans="1:4">
      <c r="A3418"/>
      <c r="B3418" s="208"/>
      <c r="C3418" s="208"/>
      <c r="D3418" s="208"/>
    </row>
    <row r="3419" customHeight="true" spans="1:4">
      <c r="A3419"/>
      <c r="B3419" s="208"/>
      <c r="C3419" s="208"/>
      <c r="D3419" s="208"/>
    </row>
    <row r="3420" customHeight="true" spans="1:4">
      <c r="A3420"/>
      <c r="B3420" s="208"/>
      <c r="C3420" s="208"/>
      <c r="D3420" s="208"/>
    </row>
    <row r="3421" customHeight="true" spans="1:4">
      <c r="A3421"/>
      <c r="B3421" s="208"/>
      <c r="C3421" s="208"/>
      <c r="D3421" s="208"/>
    </row>
    <row r="3422" customHeight="true" spans="1:4">
      <c r="A3422"/>
      <c r="B3422" s="208"/>
      <c r="C3422" s="208"/>
      <c r="D3422" s="208"/>
    </row>
    <row r="3423" customHeight="true" spans="1:4">
      <c r="A3423"/>
      <c r="B3423" s="208"/>
      <c r="C3423" s="208"/>
      <c r="D3423" s="208"/>
    </row>
    <row r="3424" customHeight="true" spans="1:4">
      <c r="A3424"/>
      <c r="B3424" s="208"/>
      <c r="C3424" s="208"/>
      <c r="D3424" s="208"/>
    </row>
    <row r="3425" customHeight="true" spans="1:4">
      <c r="A3425"/>
      <c r="B3425" s="208"/>
      <c r="C3425" s="208"/>
      <c r="D3425" s="208"/>
    </row>
    <row r="3426" customHeight="true" spans="1:4">
      <c r="A3426"/>
      <c r="B3426" s="208"/>
      <c r="C3426" s="208"/>
      <c r="D3426" s="208"/>
    </row>
    <row r="3427" customHeight="true" spans="1:4">
      <c r="A3427"/>
      <c r="B3427" s="208"/>
      <c r="C3427" s="208"/>
      <c r="D3427" s="208"/>
    </row>
    <row r="3428" customHeight="true" spans="1:4">
      <c r="A3428"/>
      <c r="B3428" s="208"/>
      <c r="C3428" s="208"/>
      <c r="D3428" s="208"/>
    </row>
    <row r="3429" customHeight="true" spans="1:4">
      <c r="A3429"/>
      <c r="B3429" s="208"/>
      <c r="C3429" s="208"/>
      <c r="D3429" s="208"/>
    </row>
    <row r="3430" customHeight="true" spans="1:4">
      <c r="A3430"/>
      <c r="B3430" s="208"/>
      <c r="C3430" s="208"/>
      <c r="D3430" s="208"/>
    </row>
    <row r="3431" customHeight="true" spans="1:4">
      <c r="A3431"/>
      <c r="B3431" s="208"/>
      <c r="C3431" s="208"/>
      <c r="D3431" s="208"/>
    </row>
    <row r="3432" customHeight="true" spans="1:4">
      <c r="A3432"/>
      <c r="B3432" s="208"/>
      <c r="C3432" s="208"/>
      <c r="D3432" s="208"/>
    </row>
    <row r="3433" customHeight="true" spans="1:4">
      <c r="A3433"/>
      <c r="B3433" s="208"/>
      <c r="C3433" s="208"/>
      <c r="D3433" s="208"/>
    </row>
    <row r="3434" customHeight="true" spans="1:4">
      <c r="A3434"/>
      <c r="B3434" s="208"/>
      <c r="C3434" s="208"/>
      <c r="D3434" s="208"/>
    </row>
    <row r="3435" customHeight="true" spans="1:4">
      <c r="A3435"/>
      <c r="B3435" s="208"/>
      <c r="C3435" s="208"/>
      <c r="D3435" s="208"/>
    </row>
    <row r="3436" customHeight="true" spans="1:4">
      <c r="A3436"/>
      <c r="B3436" s="208"/>
      <c r="C3436" s="208"/>
      <c r="D3436" s="208"/>
    </row>
    <row r="3437" customHeight="true" spans="1:4">
      <c r="A3437"/>
      <c r="B3437" s="208"/>
      <c r="C3437" s="208"/>
      <c r="D3437" s="208"/>
    </row>
    <row r="3438" customHeight="true" spans="1:4">
      <c r="A3438"/>
      <c r="B3438" s="208"/>
      <c r="C3438" s="208"/>
      <c r="D3438" s="208"/>
    </row>
    <row r="3439" customHeight="true" spans="1:4">
      <c r="A3439"/>
      <c r="B3439" s="208"/>
      <c r="C3439" s="208"/>
      <c r="D3439" s="208"/>
    </row>
    <row r="3440" customHeight="true" spans="1:4">
      <c r="A3440"/>
      <c r="B3440" s="208"/>
      <c r="C3440" s="208"/>
      <c r="D3440" s="208"/>
    </row>
    <row r="3441" customHeight="true" spans="1:4">
      <c r="A3441"/>
      <c r="B3441" s="208"/>
      <c r="C3441" s="208"/>
      <c r="D3441" s="208"/>
    </row>
    <row r="3442" customHeight="true" spans="1:4">
      <c r="A3442"/>
      <c r="B3442" s="208"/>
      <c r="C3442" s="208"/>
      <c r="D3442" s="208"/>
    </row>
    <row r="3443" customHeight="true" spans="1:4">
      <c r="A3443"/>
      <c r="B3443" s="208"/>
      <c r="C3443" s="208"/>
      <c r="D3443" s="208"/>
    </row>
    <row r="3444" customHeight="true" spans="1:4">
      <c r="A3444"/>
      <c r="B3444" s="208"/>
      <c r="C3444" s="208"/>
      <c r="D3444" s="208"/>
    </row>
    <row r="3445" customHeight="true" spans="1:4">
      <c r="A3445"/>
      <c r="B3445" s="208"/>
      <c r="C3445" s="208"/>
      <c r="D3445" s="208"/>
    </row>
    <row r="3446" customHeight="true" spans="1:4">
      <c r="A3446"/>
      <c r="B3446" s="208"/>
      <c r="C3446" s="208"/>
      <c r="D3446" s="208"/>
    </row>
    <row r="3447" customHeight="true" spans="1:4">
      <c r="A3447"/>
      <c r="B3447" s="208"/>
      <c r="C3447" s="208"/>
      <c r="D3447" s="208"/>
    </row>
    <row r="3448" customHeight="true" spans="1:4">
      <c r="A3448"/>
      <c r="B3448" s="208"/>
      <c r="C3448" s="208"/>
      <c r="D3448" s="208"/>
    </row>
    <row r="3449" customHeight="true" spans="1:4">
      <c r="A3449"/>
      <c r="B3449" s="208"/>
      <c r="C3449" s="208"/>
      <c r="D3449" s="208"/>
    </row>
    <row r="3450" customHeight="true" spans="1:4">
      <c r="A3450"/>
      <c r="B3450" s="208"/>
      <c r="C3450" s="208"/>
      <c r="D3450" s="208"/>
    </row>
    <row r="3451" customHeight="true" spans="1:4">
      <c r="A3451"/>
      <c r="B3451" s="208"/>
      <c r="C3451" s="208"/>
      <c r="D3451" s="208"/>
    </row>
    <row r="3452" customHeight="true" spans="1:4">
      <c r="A3452"/>
      <c r="B3452" s="208"/>
      <c r="C3452" s="208"/>
      <c r="D3452" s="208"/>
    </row>
    <row r="3453" customHeight="true" spans="1:4">
      <c r="A3453"/>
      <c r="B3453" s="208"/>
      <c r="C3453" s="208"/>
      <c r="D3453" s="208"/>
    </row>
    <row r="3454" customHeight="true" spans="1:4">
      <c r="A3454"/>
      <c r="B3454" s="208"/>
      <c r="C3454" s="208"/>
      <c r="D3454" s="208"/>
    </row>
    <row r="3455" customHeight="true" spans="1:4">
      <c r="A3455"/>
      <c r="B3455" s="208"/>
      <c r="C3455" s="208"/>
      <c r="D3455" s="208"/>
    </row>
    <row r="3456" customHeight="true" spans="1:4">
      <c r="A3456"/>
      <c r="B3456" s="208"/>
      <c r="C3456" s="208"/>
      <c r="D3456" s="208"/>
    </row>
    <row r="3457" customHeight="true" spans="1:4">
      <c r="A3457"/>
      <c r="B3457" s="208"/>
      <c r="C3457" s="208"/>
      <c r="D3457" s="208"/>
    </row>
    <row r="3458" customHeight="true" spans="1:4">
      <c r="A3458"/>
      <c r="B3458" s="208"/>
      <c r="C3458" s="208"/>
      <c r="D3458" s="208"/>
    </row>
    <row r="3459" customHeight="true" spans="1:4">
      <c r="A3459"/>
      <c r="B3459" s="208"/>
      <c r="C3459" s="208"/>
      <c r="D3459" s="208"/>
    </row>
    <row r="3460" customHeight="true" spans="1:4">
      <c r="A3460"/>
      <c r="B3460" s="208"/>
      <c r="C3460" s="208"/>
      <c r="D3460" s="208"/>
    </row>
    <row r="3461" customHeight="true" spans="1:4">
      <c r="A3461"/>
      <c r="B3461" s="208"/>
      <c r="C3461" s="208"/>
      <c r="D3461" s="208"/>
    </row>
    <row r="3462" customHeight="true" spans="1:4">
      <c r="A3462"/>
      <c r="B3462" s="208"/>
      <c r="C3462" s="208"/>
      <c r="D3462" s="208"/>
    </row>
    <row r="3463" customHeight="true" spans="1:4">
      <c r="A3463"/>
      <c r="B3463" s="208"/>
      <c r="C3463" s="208"/>
      <c r="D3463" s="208"/>
    </row>
    <row r="3464" customHeight="true" spans="1:4">
      <c r="A3464"/>
      <c r="B3464" s="208"/>
      <c r="C3464" s="208"/>
      <c r="D3464" s="208"/>
    </row>
    <row r="3465" customHeight="true" spans="1:4">
      <c r="A3465"/>
      <c r="B3465" s="208"/>
      <c r="C3465" s="208"/>
      <c r="D3465" s="208"/>
    </row>
    <row r="3466" customHeight="true" spans="1:4">
      <c r="A3466"/>
      <c r="B3466" s="208"/>
      <c r="C3466" s="208"/>
      <c r="D3466" s="208"/>
    </row>
    <row r="3467" customHeight="true" spans="1:4">
      <c r="A3467"/>
      <c r="B3467" s="208"/>
      <c r="C3467" s="208"/>
      <c r="D3467" s="208"/>
    </row>
    <row r="3468" customHeight="true" spans="1:4">
      <c r="A3468"/>
      <c r="B3468" s="208"/>
      <c r="C3468" s="208"/>
      <c r="D3468" s="208"/>
    </row>
    <row r="3469" customHeight="true" spans="1:4">
      <c r="A3469"/>
      <c r="B3469" s="208"/>
      <c r="C3469" s="208"/>
      <c r="D3469" s="208"/>
    </row>
    <row r="3470" customHeight="true" spans="1:4">
      <c r="A3470"/>
      <c r="B3470" s="208"/>
      <c r="C3470" s="208"/>
      <c r="D3470" s="208"/>
    </row>
    <row r="3471" customHeight="true" spans="1:4">
      <c r="A3471"/>
      <c r="B3471" s="208"/>
      <c r="C3471" s="208"/>
      <c r="D3471" s="208"/>
    </row>
    <row r="3472" customHeight="true" spans="1:4">
      <c r="A3472"/>
      <c r="B3472" s="208"/>
      <c r="C3472" s="208"/>
      <c r="D3472" s="208"/>
    </row>
    <row r="3473" customHeight="true" spans="1:4">
      <c r="A3473"/>
      <c r="B3473" s="208"/>
      <c r="C3473" s="208"/>
      <c r="D3473" s="208"/>
    </row>
    <row r="3474" customHeight="true" spans="1:4">
      <c r="A3474"/>
      <c r="B3474" s="208"/>
      <c r="C3474" s="208"/>
      <c r="D3474" s="208"/>
    </row>
    <row r="3475" customHeight="true" spans="1:4">
      <c r="A3475"/>
      <c r="B3475" s="208"/>
      <c r="C3475" s="208"/>
      <c r="D3475" s="208"/>
    </row>
    <row r="3476" customHeight="true" spans="1:4">
      <c r="A3476"/>
      <c r="B3476" s="208"/>
      <c r="C3476" s="208"/>
      <c r="D3476" s="208"/>
    </row>
    <row r="3477" customHeight="true" spans="1:4">
      <c r="A3477"/>
      <c r="B3477" s="208"/>
      <c r="C3477" s="208"/>
      <c r="D3477" s="208"/>
    </row>
    <row r="3478" customHeight="true" spans="1:4">
      <c r="A3478"/>
      <c r="B3478" s="208"/>
      <c r="C3478" s="208"/>
      <c r="D3478" s="208"/>
    </row>
    <row r="3479" customHeight="true" spans="1:4">
      <c r="A3479"/>
      <c r="B3479" s="208"/>
      <c r="C3479" s="208"/>
      <c r="D3479" s="208"/>
    </row>
    <row r="3480" customHeight="true" spans="1:4">
      <c r="A3480"/>
      <c r="B3480" s="208"/>
      <c r="C3480" s="208"/>
      <c r="D3480" s="208"/>
    </row>
    <row r="3481" customHeight="true" spans="1:4">
      <c r="A3481"/>
      <c r="B3481" s="208"/>
      <c r="C3481" s="208"/>
      <c r="D3481" s="208"/>
    </row>
    <row r="3482" customHeight="true" spans="1:4">
      <c r="A3482"/>
      <c r="B3482" s="208"/>
      <c r="C3482" s="208"/>
      <c r="D3482" s="208"/>
    </row>
    <row r="3483" customHeight="true" spans="1:4">
      <c r="A3483"/>
      <c r="B3483" s="208"/>
      <c r="C3483" s="208"/>
      <c r="D3483" s="208"/>
    </row>
    <row r="3484" customHeight="true" spans="1:4">
      <c r="A3484"/>
      <c r="B3484" s="208"/>
      <c r="C3484" s="208"/>
      <c r="D3484" s="208"/>
    </row>
    <row r="3485" customHeight="true" spans="1:4">
      <c r="A3485"/>
      <c r="B3485" s="208"/>
      <c r="C3485" s="208"/>
      <c r="D3485" s="208"/>
    </row>
    <row r="3486" customHeight="true" spans="1:4">
      <c r="A3486"/>
      <c r="B3486" s="208"/>
      <c r="C3486" s="208"/>
      <c r="D3486" s="208"/>
    </row>
    <row r="3487" customHeight="true" spans="1:4">
      <c r="A3487"/>
      <c r="B3487" s="208"/>
      <c r="C3487" s="208"/>
      <c r="D3487" s="208"/>
    </row>
    <row r="3488" customHeight="true" spans="1:4">
      <c r="A3488"/>
      <c r="B3488" s="208"/>
      <c r="C3488" s="208"/>
      <c r="D3488" s="208"/>
    </row>
    <row r="3489" customHeight="true" spans="1:4">
      <c r="A3489"/>
      <c r="B3489" s="208"/>
      <c r="C3489" s="208"/>
      <c r="D3489" s="208"/>
    </row>
    <row r="3490" customHeight="true" spans="1:4">
      <c r="A3490"/>
      <c r="B3490" s="208"/>
      <c r="C3490" s="208"/>
      <c r="D3490" s="208"/>
    </row>
    <row r="3491" customHeight="true" spans="1:4">
      <c r="A3491"/>
      <c r="B3491" s="208"/>
      <c r="C3491" s="208"/>
      <c r="D3491" s="208"/>
    </row>
    <row r="3492" customHeight="true" spans="1:4">
      <c r="A3492"/>
      <c r="B3492" s="208"/>
      <c r="C3492" s="208"/>
      <c r="D3492" s="208"/>
    </row>
    <row r="3493" customHeight="true" spans="1:4">
      <c r="A3493"/>
      <c r="B3493" s="208"/>
      <c r="C3493" s="208"/>
      <c r="D3493" s="208"/>
    </row>
    <row r="3494" customHeight="true" spans="1:4">
      <c r="A3494"/>
      <c r="B3494" s="208"/>
      <c r="C3494" s="208"/>
      <c r="D3494" s="208"/>
    </row>
    <row r="3495" customHeight="true" spans="1:4">
      <c r="A3495"/>
      <c r="B3495" s="208"/>
      <c r="C3495" s="208"/>
      <c r="D3495" s="208"/>
    </row>
    <row r="3496" customHeight="true" spans="1:4">
      <c r="A3496"/>
      <c r="B3496" s="208"/>
      <c r="C3496" s="208"/>
      <c r="D3496" s="208"/>
    </row>
    <row r="3497" customHeight="true" spans="1:4">
      <c r="A3497"/>
      <c r="B3497" s="208"/>
      <c r="C3497" s="208"/>
      <c r="D3497" s="208"/>
    </row>
    <row r="3498" customHeight="true" spans="1:4">
      <c r="A3498"/>
      <c r="B3498" s="208"/>
      <c r="C3498" s="208"/>
      <c r="D3498" s="208"/>
    </row>
    <row r="3499" customHeight="true" spans="1:4">
      <c r="A3499"/>
      <c r="B3499" s="208"/>
      <c r="C3499" s="208"/>
      <c r="D3499" s="208"/>
    </row>
    <row r="3500" customHeight="true" spans="1:4">
      <c r="A3500"/>
      <c r="B3500" s="208"/>
      <c r="C3500" s="208"/>
      <c r="D3500" s="208"/>
    </row>
    <row r="3501" customHeight="true" spans="1:4">
      <c r="A3501"/>
      <c r="B3501" s="208"/>
      <c r="C3501" s="208"/>
      <c r="D3501" s="208"/>
    </row>
    <row r="3502" customHeight="true" spans="1:4">
      <c r="A3502"/>
      <c r="B3502" s="208"/>
      <c r="C3502" s="208"/>
      <c r="D3502" s="208"/>
    </row>
    <row r="3503" customHeight="true" spans="1:4">
      <c r="A3503"/>
      <c r="B3503" s="208"/>
      <c r="C3503" s="208"/>
      <c r="D3503" s="208"/>
    </row>
    <row r="3504" customHeight="true" spans="1:4">
      <c r="A3504"/>
      <c r="B3504" s="208"/>
      <c r="C3504" s="208"/>
      <c r="D3504" s="208"/>
    </row>
    <row r="3505" customHeight="true" spans="1:4">
      <c r="A3505"/>
      <c r="B3505" s="208"/>
      <c r="C3505" s="208"/>
      <c r="D3505" s="208"/>
    </row>
    <row r="3506" customHeight="true" spans="1:4">
      <c r="A3506"/>
      <c r="B3506" s="208"/>
      <c r="C3506" s="208"/>
      <c r="D3506" s="208"/>
    </row>
    <row r="3507" customHeight="true" spans="1:4">
      <c r="A3507"/>
      <c r="B3507" s="208"/>
      <c r="C3507" s="208"/>
      <c r="D3507" s="208"/>
    </row>
    <row r="3508" customHeight="true" spans="1:4">
      <c r="A3508"/>
      <c r="B3508" s="208"/>
      <c r="C3508" s="208"/>
      <c r="D3508" s="208"/>
    </row>
    <row r="3509" customHeight="true" spans="1:4">
      <c r="A3509"/>
      <c r="B3509" s="208"/>
      <c r="C3509" s="208"/>
      <c r="D3509" s="208"/>
    </row>
    <row r="3510" customHeight="true" spans="1:4">
      <c r="A3510"/>
      <c r="B3510" s="208"/>
      <c r="C3510" s="208"/>
      <c r="D3510" s="208"/>
    </row>
    <row r="3511" customHeight="true" spans="1:4">
      <c r="A3511"/>
      <c r="B3511" s="208"/>
      <c r="C3511" s="208"/>
      <c r="D3511" s="208"/>
    </row>
    <row r="3512" customHeight="true" spans="1:4">
      <c r="A3512"/>
      <c r="B3512" s="208"/>
      <c r="C3512" s="208"/>
      <c r="D3512" s="208"/>
    </row>
    <row r="3513" customHeight="true" spans="1:4">
      <c r="A3513"/>
      <c r="B3513" s="208"/>
      <c r="C3513" s="208"/>
      <c r="D3513" s="208"/>
    </row>
    <row r="3514" customHeight="true" spans="1:4">
      <c r="A3514"/>
      <c r="B3514" s="208"/>
      <c r="C3514" s="208"/>
      <c r="D3514" s="208"/>
    </row>
    <row r="3515" customHeight="true" spans="1:4">
      <c r="A3515"/>
      <c r="B3515" s="208"/>
      <c r="C3515" s="208"/>
      <c r="D3515" s="208"/>
    </row>
    <row r="3516" customHeight="true" spans="1:4">
      <c r="A3516"/>
      <c r="B3516" s="208"/>
      <c r="C3516" s="208"/>
      <c r="D3516" s="208"/>
    </row>
    <row r="3517" customHeight="true" spans="1:4">
      <c r="A3517"/>
      <c r="B3517" s="208"/>
      <c r="C3517" s="208"/>
      <c r="D3517" s="208"/>
    </row>
    <row r="3518" customHeight="true" spans="1:4">
      <c r="A3518"/>
      <c r="B3518" s="208"/>
      <c r="C3518" s="208"/>
      <c r="D3518" s="208"/>
    </row>
    <row r="3519" customHeight="true" spans="1:4">
      <c r="A3519"/>
      <c r="B3519" s="208"/>
      <c r="C3519" s="208"/>
      <c r="D3519" s="208"/>
    </row>
    <row r="3520" customHeight="true" spans="1:4">
      <c r="A3520"/>
      <c r="B3520" s="208"/>
      <c r="C3520" s="208"/>
      <c r="D3520" s="208"/>
    </row>
    <row r="3521" customHeight="true" spans="1:4">
      <c r="A3521"/>
      <c r="B3521" s="208"/>
      <c r="C3521" s="208"/>
      <c r="D3521" s="208"/>
    </row>
    <row r="3522" customHeight="true" spans="1:4">
      <c r="A3522"/>
      <c r="B3522" s="208"/>
      <c r="C3522" s="208"/>
      <c r="D3522" s="208"/>
    </row>
    <row r="3523" customHeight="true" spans="1:4">
      <c r="A3523"/>
      <c r="B3523" s="208"/>
      <c r="C3523" s="208"/>
      <c r="D3523" s="208"/>
    </row>
    <row r="3524" customHeight="true" spans="1:4">
      <c r="A3524"/>
      <c r="B3524" s="208"/>
      <c r="C3524" s="208"/>
      <c r="D3524" s="208"/>
    </row>
    <row r="3525" customHeight="true" spans="1:4">
      <c r="A3525"/>
      <c r="B3525" s="208"/>
      <c r="C3525" s="208"/>
      <c r="D3525" s="208"/>
    </row>
    <row r="3526" customHeight="true" spans="1:4">
      <c r="A3526"/>
      <c r="B3526" s="208"/>
      <c r="C3526" s="208"/>
      <c r="D3526" s="208"/>
    </row>
    <row r="3527" customHeight="true" spans="1:4">
      <c r="A3527"/>
      <c r="B3527" s="208"/>
      <c r="C3527" s="208"/>
      <c r="D3527" s="208"/>
    </row>
    <row r="3528" customHeight="true" spans="1:4">
      <c r="A3528"/>
      <c r="B3528" s="208"/>
      <c r="C3528" s="208"/>
      <c r="D3528" s="208"/>
    </row>
    <row r="3529" customHeight="true" spans="1:4">
      <c r="A3529"/>
      <c r="B3529" s="208"/>
      <c r="C3529" s="208"/>
      <c r="D3529" s="208"/>
    </row>
    <row r="3530" customHeight="true" spans="1:4">
      <c r="A3530"/>
      <c r="B3530" s="208"/>
      <c r="C3530" s="208"/>
      <c r="D3530" s="208"/>
    </row>
    <row r="3531" customHeight="true" spans="1:4">
      <c r="A3531"/>
      <c r="B3531" s="208"/>
      <c r="C3531" s="208"/>
      <c r="D3531" s="208"/>
    </row>
    <row r="3532" customHeight="true" spans="1:4">
      <c r="A3532"/>
      <c r="B3532" s="208"/>
      <c r="C3532" s="208"/>
      <c r="D3532" s="208"/>
    </row>
    <row r="3533" customHeight="true" spans="1:4">
      <c r="A3533"/>
      <c r="B3533" s="208"/>
      <c r="C3533" s="208"/>
      <c r="D3533" s="208"/>
    </row>
    <row r="3534" customHeight="true" spans="1:4">
      <c r="A3534"/>
      <c r="B3534" s="208"/>
      <c r="C3534" s="208"/>
      <c r="D3534" s="208"/>
    </row>
    <row r="3535" customHeight="true" spans="1:4">
      <c r="A3535"/>
      <c r="B3535" s="208"/>
      <c r="C3535" s="208"/>
      <c r="D3535" s="208"/>
    </row>
    <row r="3536" customHeight="true" spans="1:4">
      <c r="A3536"/>
      <c r="B3536" s="208"/>
      <c r="C3536" s="208"/>
      <c r="D3536" s="208"/>
    </row>
    <row r="3537" customHeight="true" spans="1:4">
      <c r="A3537"/>
      <c r="B3537" s="208"/>
      <c r="C3537" s="208"/>
      <c r="D3537" s="208"/>
    </row>
    <row r="3538" customHeight="true" spans="1:4">
      <c r="A3538"/>
      <c r="B3538" s="208"/>
      <c r="C3538" s="208"/>
      <c r="D3538" s="208"/>
    </row>
    <row r="3539" customHeight="true" spans="1:4">
      <c r="A3539"/>
      <c r="B3539" s="208"/>
      <c r="C3539" s="208"/>
      <c r="D3539" s="208"/>
    </row>
    <row r="3540" customHeight="true" spans="1:4">
      <c r="A3540"/>
      <c r="B3540" s="208"/>
      <c r="C3540" s="208"/>
      <c r="D3540" s="208"/>
    </row>
    <row r="3541" customHeight="true" spans="1:4">
      <c r="A3541"/>
      <c r="B3541" s="208"/>
      <c r="C3541" s="208"/>
      <c r="D3541" s="208"/>
    </row>
    <row r="3542" customHeight="true" spans="1:4">
      <c r="A3542"/>
      <c r="B3542" s="208"/>
      <c r="C3542" s="208"/>
      <c r="D3542" s="208"/>
    </row>
    <row r="3543" customHeight="true" spans="1:4">
      <c r="A3543"/>
      <c r="B3543" s="208"/>
      <c r="C3543" s="208"/>
      <c r="D3543" s="208"/>
    </row>
    <row r="3544" customHeight="true" spans="1:4">
      <c r="A3544"/>
      <c r="B3544" s="208"/>
      <c r="C3544" s="208"/>
      <c r="D3544" s="208"/>
    </row>
    <row r="3545" customHeight="true" spans="1:4">
      <c r="A3545"/>
      <c r="B3545" s="208"/>
      <c r="C3545" s="208"/>
      <c r="D3545" s="208"/>
    </row>
    <row r="3546" customHeight="true" spans="1:4">
      <c r="A3546"/>
      <c r="B3546" s="208"/>
      <c r="C3546" s="208"/>
      <c r="D3546" s="208"/>
    </row>
    <row r="3547" customHeight="true" spans="1:4">
      <c r="A3547"/>
      <c r="B3547" s="208"/>
      <c r="C3547" s="208"/>
      <c r="D3547" s="208"/>
    </row>
    <row r="3548" customHeight="true" spans="1:4">
      <c r="A3548"/>
      <c r="B3548" s="208"/>
      <c r="C3548" s="208"/>
      <c r="D3548" s="208"/>
    </row>
    <row r="3549" customHeight="true" spans="1:4">
      <c r="A3549"/>
      <c r="B3549" s="208"/>
      <c r="C3549" s="208"/>
      <c r="D3549" s="208"/>
    </row>
    <row r="3550" customHeight="true" spans="1:4">
      <c r="A3550"/>
      <c r="B3550" s="208"/>
      <c r="C3550" s="208"/>
      <c r="D3550" s="208"/>
    </row>
    <row r="3551" customHeight="true" spans="1:4">
      <c r="A3551"/>
      <c r="B3551" s="208"/>
      <c r="C3551" s="208"/>
      <c r="D3551" s="208"/>
    </row>
    <row r="3552" customHeight="true" spans="1:4">
      <c r="A3552"/>
      <c r="B3552" s="208"/>
      <c r="C3552" s="208"/>
      <c r="D3552" s="208"/>
    </row>
    <row r="3553" customHeight="true" spans="1:4">
      <c r="A3553"/>
      <c r="B3553" s="208"/>
      <c r="C3553" s="208"/>
      <c r="D3553" s="208"/>
    </row>
    <row r="3554" customHeight="true" spans="1:4">
      <c r="A3554"/>
      <c r="B3554" s="208"/>
      <c r="C3554" s="208"/>
      <c r="D3554" s="208"/>
    </row>
    <row r="3555" customHeight="true" spans="1:4">
      <c r="A3555"/>
      <c r="B3555" s="208"/>
      <c r="C3555" s="208"/>
      <c r="D3555" s="208"/>
    </row>
    <row r="3556" customHeight="true" spans="1:4">
      <c r="A3556"/>
      <c r="B3556" s="208"/>
      <c r="C3556" s="208"/>
      <c r="D3556" s="208"/>
    </row>
    <row r="3557" customHeight="true" spans="1:4">
      <c r="A3557"/>
      <c r="B3557" s="208"/>
      <c r="C3557" s="208"/>
      <c r="D3557" s="208"/>
    </row>
    <row r="3558" customHeight="true" spans="1:4">
      <c r="A3558"/>
      <c r="B3558" s="208"/>
      <c r="C3558" s="208"/>
      <c r="D3558" s="208"/>
    </row>
    <row r="3559" customHeight="true" spans="1:4">
      <c r="A3559"/>
      <c r="B3559" s="208"/>
      <c r="C3559" s="208"/>
      <c r="D3559" s="208"/>
    </row>
    <row r="3560" customHeight="true" spans="1:4">
      <c r="A3560"/>
      <c r="B3560" s="208"/>
      <c r="C3560" s="208"/>
      <c r="D3560" s="208"/>
    </row>
    <row r="3561" customHeight="true" spans="1:4">
      <c r="A3561"/>
      <c r="B3561" s="208"/>
      <c r="C3561" s="208"/>
      <c r="D3561" s="208"/>
    </row>
    <row r="3562" customHeight="true" spans="1:4">
      <c r="A3562"/>
      <c r="B3562" s="208"/>
      <c r="C3562" s="208"/>
      <c r="D3562" s="208"/>
    </row>
    <row r="3563" customHeight="true" spans="1:4">
      <c r="A3563"/>
      <c r="B3563" s="208"/>
      <c r="C3563" s="208"/>
      <c r="D3563" s="208"/>
    </row>
    <row r="3564" customHeight="true" spans="1:4">
      <c r="A3564"/>
      <c r="B3564" s="208"/>
      <c r="C3564" s="208"/>
      <c r="D3564" s="208"/>
    </row>
    <row r="3565" customHeight="true" spans="1:4">
      <c r="A3565"/>
      <c r="B3565" s="208"/>
      <c r="C3565" s="208"/>
      <c r="D3565" s="208"/>
    </row>
    <row r="3566" customHeight="true" spans="1:4">
      <c r="A3566"/>
      <c r="B3566" s="208"/>
      <c r="C3566" s="208"/>
      <c r="D3566" s="208"/>
    </row>
    <row r="3567" customHeight="true" spans="1:4">
      <c r="A3567"/>
      <c r="B3567" s="208"/>
      <c r="C3567" s="208"/>
      <c r="D3567" s="208"/>
    </row>
    <row r="3568" customHeight="true" spans="1:4">
      <c r="A3568"/>
      <c r="B3568" s="208"/>
      <c r="C3568" s="208"/>
      <c r="D3568" s="208"/>
    </row>
    <row r="3569" customHeight="true" spans="1:4">
      <c r="A3569"/>
      <c r="B3569" s="208"/>
      <c r="C3569" s="208"/>
      <c r="D3569" s="208"/>
    </row>
    <row r="3570" customHeight="true" spans="1:4">
      <c r="A3570"/>
      <c r="B3570" s="208"/>
      <c r="C3570" s="208"/>
      <c r="D3570" s="208"/>
    </row>
    <row r="3571" customHeight="true" spans="1:4">
      <c r="A3571"/>
      <c r="B3571" s="208"/>
      <c r="C3571" s="208"/>
      <c r="D3571" s="208"/>
    </row>
    <row r="3572" customHeight="true" spans="1:4">
      <c r="A3572"/>
      <c r="B3572" s="208"/>
      <c r="C3572" s="208"/>
      <c r="D3572" s="208"/>
    </row>
    <row r="3573" customHeight="true" spans="1:4">
      <c r="A3573"/>
      <c r="B3573" s="208"/>
      <c r="C3573" s="208"/>
      <c r="D3573" s="208"/>
    </row>
    <row r="3574" customHeight="true" spans="1:4">
      <c r="A3574"/>
      <c r="B3574" s="208"/>
      <c r="C3574" s="208"/>
      <c r="D3574" s="208"/>
    </row>
    <row r="3575" customHeight="true" spans="1:4">
      <c r="A3575"/>
      <c r="B3575" s="208"/>
      <c r="C3575" s="208"/>
      <c r="D3575" s="208"/>
    </row>
    <row r="3576" customHeight="true" spans="1:4">
      <c r="A3576"/>
      <c r="B3576" s="208"/>
      <c r="C3576" s="208"/>
      <c r="D3576" s="208"/>
    </row>
    <row r="3577" customHeight="true" spans="1:4">
      <c r="A3577"/>
      <c r="B3577" s="208"/>
      <c r="C3577" s="208"/>
      <c r="D3577" s="208"/>
    </row>
    <row r="3578" customHeight="true" spans="1:4">
      <c r="A3578"/>
      <c r="B3578" s="208"/>
      <c r="C3578" s="208"/>
      <c r="D3578" s="208"/>
    </row>
    <row r="3579" customHeight="true" spans="1:4">
      <c r="A3579"/>
      <c r="B3579" s="208"/>
      <c r="C3579" s="208"/>
      <c r="D3579" s="208"/>
    </row>
    <row r="3580" customHeight="true" spans="1:4">
      <c r="A3580"/>
      <c r="B3580" s="208"/>
      <c r="C3580" s="208"/>
      <c r="D3580" s="208"/>
    </row>
    <row r="3581" customHeight="true" spans="1:4">
      <c r="A3581"/>
      <c r="B3581" s="208"/>
      <c r="C3581" s="208"/>
      <c r="D3581" s="208"/>
    </row>
    <row r="3582" customHeight="true" spans="1:4">
      <c r="A3582"/>
      <c r="B3582" s="208"/>
      <c r="C3582" s="208"/>
      <c r="D3582" s="208"/>
    </row>
    <row r="3583" customHeight="true" spans="1:4">
      <c r="A3583"/>
      <c r="B3583" s="208"/>
      <c r="C3583" s="208"/>
      <c r="D3583" s="208"/>
    </row>
    <row r="3584" customHeight="true" spans="1:4">
      <c r="A3584"/>
      <c r="B3584" s="208"/>
      <c r="C3584" s="208"/>
      <c r="D3584" s="208"/>
    </row>
    <row r="3585" customHeight="true" spans="1:4">
      <c r="A3585"/>
      <c r="B3585" s="208"/>
      <c r="C3585" s="208"/>
      <c r="D3585" s="208"/>
    </row>
    <row r="3586" customHeight="true" spans="1:4">
      <c r="A3586"/>
      <c r="B3586" s="208"/>
      <c r="C3586" s="208"/>
      <c r="D3586" s="208"/>
    </row>
    <row r="3587" customHeight="true" spans="1:4">
      <c r="A3587"/>
      <c r="B3587" s="208"/>
      <c r="C3587" s="208"/>
      <c r="D3587" s="208"/>
    </row>
    <row r="3588" customHeight="true" spans="1:4">
      <c r="A3588"/>
      <c r="B3588" s="208"/>
      <c r="C3588" s="208"/>
      <c r="D3588" s="208"/>
    </row>
    <row r="3589" customHeight="true" spans="1:4">
      <c r="A3589"/>
      <c r="B3589" s="208"/>
      <c r="C3589" s="208"/>
      <c r="D3589" s="208"/>
    </row>
    <row r="3590" customHeight="true" spans="1:4">
      <c r="A3590"/>
      <c r="B3590" s="208"/>
      <c r="C3590" s="208"/>
      <c r="D3590" s="208"/>
    </row>
    <row r="3591" customHeight="true" spans="1:4">
      <c r="A3591"/>
      <c r="B3591" s="208"/>
      <c r="C3591" s="208"/>
      <c r="D3591" s="208"/>
    </row>
    <row r="3592" customHeight="true" spans="1:4">
      <c r="A3592"/>
      <c r="B3592" s="208"/>
      <c r="C3592" s="208"/>
      <c r="D3592" s="208"/>
    </row>
    <row r="3593" customHeight="true" spans="1:4">
      <c r="A3593"/>
      <c r="B3593" s="208"/>
      <c r="C3593" s="208"/>
      <c r="D3593" s="208"/>
    </row>
    <row r="3594" customHeight="true" spans="1:4">
      <c r="A3594"/>
      <c r="B3594" s="208"/>
      <c r="C3594" s="208"/>
      <c r="D3594" s="208"/>
    </row>
    <row r="3595" customHeight="true" spans="1:4">
      <c r="A3595"/>
      <c r="B3595" s="208"/>
      <c r="C3595" s="208"/>
      <c r="D3595" s="208"/>
    </row>
    <row r="3596" customHeight="true" spans="1:4">
      <c r="A3596"/>
      <c r="B3596" s="208"/>
      <c r="C3596" s="208"/>
      <c r="D3596" s="208"/>
    </row>
    <row r="3597" customHeight="true" spans="1:4">
      <c r="A3597"/>
      <c r="B3597" s="208"/>
      <c r="C3597" s="208"/>
      <c r="D3597" s="208"/>
    </row>
    <row r="3598" customHeight="true" spans="1:4">
      <c r="A3598"/>
      <c r="B3598" s="208"/>
      <c r="C3598" s="208"/>
      <c r="D3598" s="208"/>
    </row>
    <row r="3599" customHeight="true" spans="1:4">
      <c r="A3599"/>
      <c r="B3599" s="208"/>
      <c r="C3599" s="208"/>
      <c r="D3599" s="208"/>
    </row>
    <row r="3600" customHeight="true" spans="1:4">
      <c r="A3600"/>
      <c r="B3600" s="208"/>
      <c r="C3600" s="208"/>
      <c r="D3600" s="208"/>
    </row>
    <row r="3601" customHeight="true" spans="1:4">
      <c r="A3601"/>
      <c r="B3601" s="208"/>
      <c r="C3601" s="208"/>
      <c r="D3601" s="208"/>
    </row>
    <row r="3602" customHeight="true" spans="1:4">
      <c r="A3602"/>
      <c r="B3602" s="208"/>
      <c r="C3602" s="208"/>
      <c r="D3602" s="208"/>
    </row>
    <row r="3603" customHeight="true" spans="1:4">
      <c r="A3603"/>
      <c r="B3603" s="208"/>
      <c r="C3603" s="208"/>
      <c r="D3603" s="208"/>
    </row>
    <row r="3604" customHeight="true" spans="1:4">
      <c r="A3604"/>
      <c r="B3604" s="208"/>
      <c r="C3604" s="208"/>
      <c r="D3604" s="208"/>
    </row>
    <row r="3605" customHeight="true" spans="1:4">
      <c r="A3605"/>
      <c r="B3605" s="208"/>
      <c r="C3605" s="208"/>
      <c r="D3605" s="208"/>
    </row>
    <row r="3606" customHeight="true" spans="1:4">
      <c r="A3606"/>
      <c r="B3606" s="208"/>
      <c r="C3606" s="208"/>
      <c r="D3606" s="208"/>
    </row>
    <row r="3607" customHeight="true" spans="1:4">
      <c r="A3607"/>
      <c r="B3607" s="208"/>
      <c r="C3607" s="208"/>
      <c r="D3607" s="208"/>
    </row>
    <row r="3608" customHeight="true" spans="1:4">
      <c r="A3608"/>
      <c r="B3608" s="208"/>
      <c r="C3608" s="208"/>
      <c r="D3608" s="208"/>
    </row>
    <row r="3609" customHeight="true" spans="1:4">
      <c r="A3609"/>
      <c r="B3609" s="208"/>
      <c r="C3609" s="208"/>
      <c r="D3609" s="208"/>
    </row>
    <row r="3610" customHeight="true" spans="1:4">
      <c r="A3610"/>
      <c r="B3610" s="208"/>
      <c r="C3610" s="208"/>
      <c r="D3610" s="208"/>
    </row>
    <row r="3611" customHeight="true" spans="1:4">
      <c r="A3611"/>
      <c r="B3611" s="208"/>
      <c r="C3611" s="208"/>
      <c r="D3611" s="208"/>
    </row>
    <row r="3612" customHeight="true" spans="1:4">
      <c r="A3612"/>
      <c r="B3612" s="208"/>
      <c r="C3612" s="208"/>
      <c r="D3612" s="208"/>
    </row>
    <row r="3613" customHeight="true" spans="1:4">
      <c r="A3613"/>
      <c r="B3613" s="208"/>
      <c r="C3613" s="208"/>
      <c r="D3613" s="208"/>
    </row>
    <row r="3614" customHeight="true" spans="1:4">
      <c r="A3614"/>
      <c r="B3614" s="208"/>
      <c r="C3614" s="208"/>
      <c r="D3614" s="208"/>
    </row>
    <row r="3615" customHeight="true" spans="1:4">
      <c r="A3615"/>
      <c r="B3615" s="208"/>
      <c r="C3615" s="208"/>
      <c r="D3615" s="208"/>
    </row>
    <row r="3616" customHeight="true" spans="1:4">
      <c r="A3616"/>
      <c r="B3616" s="208"/>
      <c r="C3616" s="208"/>
      <c r="D3616" s="208"/>
    </row>
    <row r="3617" customHeight="true" spans="1:4">
      <c r="A3617"/>
      <c r="B3617" s="208"/>
      <c r="C3617" s="208"/>
      <c r="D3617" s="208"/>
    </row>
    <row r="3618" customHeight="true" spans="1:4">
      <c r="A3618"/>
      <c r="B3618" s="208"/>
      <c r="C3618" s="208"/>
      <c r="D3618" s="208"/>
    </row>
    <row r="3619" customHeight="true" spans="1:4">
      <c r="A3619"/>
      <c r="B3619" s="208"/>
      <c r="C3619" s="208"/>
      <c r="D3619" s="208"/>
    </row>
    <row r="3620" customHeight="true" spans="1:4">
      <c r="A3620"/>
      <c r="B3620" s="208"/>
      <c r="C3620" s="208"/>
      <c r="D3620" s="208"/>
    </row>
    <row r="3621" customHeight="true" spans="1:4">
      <c r="A3621"/>
      <c r="B3621" s="208"/>
      <c r="C3621" s="208"/>
      <c r="D3621" s="208"/>
    </row>
    <row r="3622" customHeight="true" spans="1:4">
      <c r="A3622"/>
      <c r="B3622" s="208"/>
      <c r="C3622" s="208"/>
      <c r="D3622" s="208"/>
    </row>
    <row r="3623" customHeight="true" spans="1:4">
      <c r="A3623"/>
      <c r="B3623" s="208"/>
      <c r="C3623" s="208"/>
      <c r="D3623" s="208"/>
    </row>
    <row r="3624" customHeight="true" spans="1:4">
      <c r="A3624"/>
      <c r="B3624" s="208"/>
      <c r="C3624" s="208"/>
      <c r="D3624" s="208"/>
    </row>
    <row r="3625" customHeight="true" spans="1:4">
      <c r="A3625"/>
      <c r="B3625" s="208"/>
      <c r="C3625" s="208"/>
      <c r="D3625" s="208"/>
    </row>
    <row r="3626" customHeight="true" spans="1:4">
      <c r="A3626"/>
      <c r="B3626" s="208"/>
      <c r="C3626" s="208"/>
      <c r="D3626" s="208"/>
    </row>
    <row r="3627" customHeight="true" spans="1:4">
      <c r="A3627"/>
      <c r="B3627" s="208"/>
      <c r="C3627" s="208"/>
      <c r="D3627" s="208"/>
    </row>
    <row r="3628" customHeight="true" spans="1:4">
      <c r="A3628"/>
      <c r="B3628" s="208"/>
      <c r="C3628" s="208"/>
      <c r="D3628" s="208"/>
    </row>
    <row r="3629" customHeight="true" spans="1:4">
      <c r="A3629"/>
      <c r="B3629" s="208"/>
      <c r="C3629" s="208"/>
      <c r="D3629" s="208"/>
    </row>
    <row r="3630" customHeight="true" spans="1:4">
      <c r="A3630"/>
      <c r="B3630" s="208"/>
      <c r="C3630" s="208"/>
      <c r="D3630" s="208"/>
    </row>
    <row r="3631" customHeight="true" spans="1:4">
      <c r="A3631"/>
      <c r="B3631" s="208"/>
      <c r="C3631" s="208"/>
      <c r="D3631" s="208"/>
    </row>
    <row r="3632" customHeight="true" spans="1:4">
      <c r="A3632"/>
      <c r="B3632" s="208"/>
      <c r="C3632" s="208"/>
      <c r="D3632" s="208"/>
    </row>
    <row r="3633" customHeight="true" spans="1:4">
      <c r="A3633"/>
      <c r="B3633" s="208"/>
      <c r="C3633" s="208"/>
      <c r="D3633" s="208"/>
    </row>
    <row r="3634" customHeight="true" spans="1:4">
      <c r="A3634"/>
      <c r="B3634" s="208"/>
      <c r="C3634" s="208"/>
      <c r="D3634" s="208"/>
    </row>
    <row r="3635" customHeight="true" spans="1:4">
      <c r="A3635"/>
      <c r="B3635" s="208"/>
      <c r="C3635" s="208"/>
      <c r="D3635" s="208"/>
    </row>
    <row r="3636" customHeight="true" spans="1:4">
      <c r="A3636"/>
      <c r="B3636" s="208"/>
      <c r="C3636" s="208"/>
      <c r="D3636" s="208"/>
    </row>
    <row r="3637" customHeight="true" spans="1:4">
      <c r="A3637"/>
      <c r="B3637" s="208"/>
      <c r="C3637" s="208"/>
      <c r="D3637" s="208"/>
    </row>
    <row r="3638" customHeight="true" spans="1:4">
      <c r="A3638"/>
      <c r="B3638" s="208"/>
      <c r="C3638" s="208"/>
      <c r="D3638" s="208"/>
    </row>
    <row r="3639" customHeight="true" spans="1:4">
      <c r="A3639"/>
      <c r="B3639" s="208"/>
      <c r="C3639" s="208"/>
      <c r="D3639" s="208"/>
    </row>
    <row r="3640" customHeight="true" spans="1:4">
      <c r="A3640"/>
      <c r="B3640" s="208"/>
      <c r="C3640" s="208"/>
      <c r="D3640" s="208"/>
    </row>
    <row r="3641" customHeight="true" spans="1:4">
      <c r="A3641"/>
      <c r="B3641" s="208"/>
      <c r="C3641" s="208"/>
      <c r="D3641" s="208"/>
    </row>
    <row r="3642" customHeight="true" spans="1:4">
      <c r="A3642"/>
      <c r="B3642" s="208"/>
      <c r="C3642" s="208"/>
      <c r="D3642" s="208"/>
    </row>
    <row r="3643" customHeight="true" spans="1:4">
      <c r="A3643"/>
      <c r="B3643" s="208"/>
      <c r="C3643" s="208"/>
      <c r="D3643" s="208"/>
    </row>
    <row r="3644" customHeight="true" spans="1:4">
      <c r="A3644"/>
      <c r="B3644" s="208"/>
      <c r="C3644" s="208"/>
      <c r="D3644" s="208"/>
    </row>
    <row r="3645" customHeight="true" spans="1:4">
      <c r="A3645"/>
      <c r="B3645" s="208"/>
      <c r="C3645" s="208"/>
      <c r="D3645" s="208"/>
    </row>
    <row r="3646" customHeight="true" spans="1:4">
      <c r="A3646"/>
      <c r="B3646" s="208"/>
      <c r="C3646" s="208"/>
      <c r="D3646" s="208"/>
    </row>
    <row r="3647" customHeight="true" spans="1:4">
      <c r="A3647"/>
      <c r="B3647" s="208"/>
      <c r="C3647" s="208"/>
      <c r="D3647" s="208"/>
    </row>
    <row r="3648" customHeight="true" spans="1:4">
      <c r="A3648"/>
      <c r="B3648" s="208"/>
      <c r="C3648" s="208"/>
      <c r="D3648" s="208"/>
    </row>
    <row r="3649" customHeight="true" spans="1:4">
      <c r="A3649"/>
      <c r="B3649" s="208"/>
      <c r="C3649" s="208"/>
      <c r="D3649" s="208"/>
    </row>
    <row r="3650" customHeight="true" spans="1:4">
      <c r="A3650"/>
      <c r="B3650" s="208"/>
      <c r="C3650" s="208"/>
      <c r="D3650" s="208"/>
    </row>
    <row r="3651" customHeight="true" spans="1:4">
      <c r="A3651"/>
      <c r="B3651" s="208"/>
      <c r="C3651" s="208"/>
      <c r="D3651" s="208"/>
    </row>
    <row r="3652" customHeight="true" spans="1:4">
      <c r="A3652"/>
      <c r="B3652" s="208"/>
      <c r="C3652" s="208"/>
      <c r="D3652" s="208"/>
    </row>
    <row r="3653" customHeight="true" spans="1:4">
      <c r="A3653"/>
      <c r="B3653" s="208"/>
      <c r="C3653" s="208"/>
      <c r="D3653" s="208"/>
    </row>
    <row r="3654" customHeight="true" spans="1:4">
      <c r="A3654"/>
      <c r="B3654" s="208"/>
      <c r="C3654" s="208"/>
      <c r="D3654" s="208"/>
    </row>
    <row r="3655" customHeight="true" spans="1:4">
      <c r="A3655"/>
      <c r="B3655" s="208"/>
      <c r="C3655" s="208"/>
      <c r="D3655" s="208"/>
    </row>
    <row r="3656" customHeight="true" spans="1:4">
      <c r="A3656"/>
      <c r="B3656" s="208"/>
      <c r="C3656" s="208"/>
      <c r="D3656" s="208"/>
    </row>
    <row r="3657" customHeight="true" spans="1:4">
      <c r="A3657"/>
      <c r="B3657" s="208"/>
      <c r="C3657" s="208"/>
      <c r="D3657" s="208"/>
    </row>
    <row r="3658" customHeight="true" spans="1:4">
      <c r="A3658"/>
      <c r="B3658" s="208"/>
      <c r="C3658" s="208"/>
      <c r="D3658" s="208"/>
    </row>
    <row r="3659" customHeight="true" spans="1:4">
      <c r="A3659"/>
      <c r="B3659" s="208"/>
      <c r="C3659" s="208"/>
      <c r="D3659" s="208"/>
    </row>
    <row r="3660" customHeight="true" spans="1:4">
      <c r="A3660"/>
      <c r="B3660" s="208"/>
      <c r="C3660" s="208"/>
      <c r="D3660" s="208"/>
    </row>
    <row r="3661" customHeight="true" spans="1:4">
      <c r="A3661"/>
      <c r="B3661" s="208"/>
      <c r="C3661" s="208"/>
      <c r="D3661" s="208"/>
    </row>
    <row r="3662" customHeight="true" spans="1:4">
      <c r="A3662"/>
      <c r="B3662" s="208"/>
      <c r="C3662" s="208"/>
      <c r="D3662" s="208"/>
    </row>
    <row r="3663" customHeight="true" spans="1:4">
      <c r="A3663"/>
      <c r="B3663" s="208"/>
      <c r="C3663" s="208"/>
      <c r="D3663" s="208"/>
    </row>
    <row r="3664" customHeight="true" spans="1:4">
      <c r="A3664"/>
      <c r="B3664" s="208"/>
      <c r="C3664" s="208"/>
      <c r="D3664" s="208"/>
    </row>
    <row r="3665" customHeight="true" spans="1:4">
      <c r="A3665"/>
      <c r="B3665" s="208"/>
      <c r="C3665" s="208"/>
      <c r="D3665" s="208"/>
    </row>
    <row r="3666" customHeight="true" spans="1:4">
      <c r="A3666"/>
      <c r="B3666" s="208"/>
      <c r="C3666" s="208"/>
      <c r="D3666" s="208"/>
    </row>
    <row r="3667" customHeight="true" spans="1:4">
      <c r="A3667"/>
      <c r="B3667" s="208"/>
      <c r="C3667" s="208"/>
      <c r="D3667" s="208"/>
    </row>
    <row r="3668" customHeight="true" spans="1:4">
      <c r="A3668"/>
      <c r="B3668" s="208"/>
      <c r="C3668" s="208"/>
      <c r="D3668" s="208"/>
    </row>
    <row r="3669" customHeight="true" spans="1:4">
      <c r="A3669"/>
      <c r="B3669" s="208"/>
      <c r="C3669" s="208"/>
      <c r="D3669" s="208"/>
    </row>
    <row r="3670" customHeight="true" spans="1:4">
      <c r="A3670"/>
      <c r="B3670" s="208"/>
      <c r="C3670" s="208"/>
      <c r="D3670" s="208"/>
    </row>
    <row r="3671" customHeight="true" spans="1:4">
      <c r="A3671"/>
      <c r="B3671" s="208"/>
      <c r="C3671" s="208"/>
      <c r="D3671" s="208"/>
    </row>
    <row r="3672" customHeight="true" spans="1:4">
      <c r="A3672"/>
      <c r="B3672" s="208"/>
      <c r="C3672" s="208"/>
      <c r="D3672" s="208"/>
    </row>
    <row r="3673" customHeight="true" spans="1:4">
      <c r="A3673"/>
      <c r="B3673" s="208"/>
      <c r="C3673" s="208"/>
      <c r="D3673" s="208"/>
    </row>
    <row r="3674" customHeight="true" spans="1:4">
      <c r="A3674"/>
      <c r="B3674" s="208"/>
      <c r="C3674" s="208"/>
      <c r="D3674" s="208"/>
    </row>
    <row r="3675" customHeight="true" spans="1:4">
      <c r="A3675"/>
      <c r="B3675" s="208"/>
      <c r="C3675" s="208"/>
      <c r="D3675" s="208"/>
    </row>
    <row r="3676" customHeight="true" spans="1:4">
      <c r="A3676"/>
      <c r="B3676" s="208"/>
      <c r="C3676" s="208"/>
      <c r="D3676" s="208"/>
    </row>
    <row r="3677" customHeight="true" spans="1:4">
      <c r="A3677"/>
      <c r="B3677" s="208"/>
      <c r="C3677" s="208"/>
      <c r="D3677" s="208"/>
    </row>
    <row r="3678" customHeight="true" spans="1:4">
      <c r="A3678"/>
      <c r="B3678" s="208"/>
      <c r="C3678" s="208"/>
      <c r="D3678" s="208"/>
    </row>
    <row r="3679" customHeight="true" spans="1:4">
      <c r="A3679"/>
      <c r="B3679" s="208"/>
      <c r="C3679" s="208"/>
      <c r="D3679" s="208"/>
    </row>
    <row r="3680" customHeight="true" spans="1:4">
      <c r="A3680"/>
      <c r="B3680" s="208"/>
      <c r="C3680" s="208"/>
      <c r="D3680" s="208"/>
    </row>
    <row r="3681" customHeight="true" spans="1:4">
      <c r="A3681"/>
      <c r="B3681" s="208"/>
      <c r="C3681" s="208"/>
      <c r="D3681" s="208"/>
    </row>
    <row r="3682" customHeight="true" spans="1:4">
      <c r="A3682"/>
      <c r="B3682" s="208"/>
      <c r="C3682" s="208"/>
      <c r="D3682" s="208"/>
    </row>
    <row r="3683" customHeight="true" spans="1:4">
      <c r="A3683"/>
      <c r="B3683" s="208"/>
      <c r="C3683" s="208"/>
      <c r="D3683" s="208"/>
    </row>
    <row r="3684" customHeight="true" spans="1:4">
      <c r="A3684"/>
      <c r="B3684" s="208"/>
      <c r="C3684" s="208"/>
      <c r="D3684" s="208"/>
    </row>
    <row r="3685" customHeight="true" spans="1:4">
      <c r="A3685"/>
      <c r="B3685" s="208"/>
      <c r="C3685" s="208"/>
      <c r="D3685" s="208"/>
    </row>
    <row r="3686" customHeight="true" spans="1:4">
      <c r="A3686"/>
      <c r="B3686" s="208"/>
      <c r="C3686" s="208"/>
      <c r="D3686" s="208"/>
    </row>
    <row r="3687" customHeight="true" spans="1:4">
      <c r="A3687"/>
      <c r="B3687" s="208"/>
      <c r="C3687" s="208"/>
      <c r="D3687" s="208"/>
    </row>
    <row r="3688" customHeight="true" spans="1:4">
      <c r="A3688"/>
      <c r="B3688" s="208"/>
      <c r="C3688" s="208"/>
      <c r="D3688" s="208"/>
    </row>
    <row r="3689" customHeight="true" spans="1:4">
      <c r="A3689"/>
      <c r="B3689" s="208"/>
      <c r="C3689" s="208"/>
      <c r="D3689" s="208"/>
    </row>
    <row r="3690" customHeight="true" spans="1:4">
      <c r="A3690"/>
      <c r="B3690" s="208"/>
      <c r="C3690" s="208"/>
      <c r="D3690" s="208"/>
    </row>
    <row r="3691" customHeight="true" spans="1:4">
      <c r="A3691"/>
      <c r="B3691" s="208"/>
      <c r="C3691" s="208"/>
      <c r="D3691" s="208"/>
    </row>
    <row r="3692" customHeight="true" spans="1:4">
      <c r="A3692"/>
      <c r="B3692" s="208"/>
      <c r="C3692" s="208"/>
      <c r="D3692" s="208"/>
    </row>
    <row r="3693" customHeight="true" spans="1:4">
      <c r="A3693"/>
      <c r="B3693" s="208"/>
      <c r="C3693" s="208"/>
      <c r="D3693" s="208"/>
    </row>
    <row r="3694" customHeight="true" spans="1:4">
      <c r="A3694"/>
      <c r="B3694" s="208"/>
      <c r="C3694" s="208"/>
      <c r="D3694" s="208"/>
    </row>
    <row r="3695" customHeight="true" spans="1:4">
      <c r="A3695"/>
      <c r="B3695" s="208"/>
      <c r="C3695" s="208"/>
      <c r="D3695" s="208"/>
    </row>
    <row r="3696" customHeight="true" spans="1:4">
      <c r="A3696"/>
      <c r="B3696" s="208"/>
      <c r="C3696" s="208"/>
      <c r="D3696" s="208"/>
    </row>
    <row r="3697" customHeight="true" spans="1:4">
      <c r="A3697"/>
      <c r="B3697" s="208"/>
      <c r="C3697" s="208"/>
      <c r="D3697" s="208"/>
    </row>
    <row r="3698" customHeight="true" spans="1:4">
      <c r="A3698"/>
      <c r="B3698" s="208"/>
      <c r="C3698" s="208"/>
      <c r="D3698" s="208"/>
    </row>
    <row r="3699" customHeight="true" spans="1:4">
      <c r="A3699"/>
      <c r="B3699" s="208"/>
      <c r="C3699" s="208"/>
      <c r="D3699" s="208"/>
    </row>
    <row r="3700" customHeight="true" spans="1:4">
      <c r="A3700"/>
      <c r="B3700" s="208"/>
      <c r="C3700" s="208"/>
      <c r="D3700" s="208"/>
    </row>
    <row r="3701" customHeight="true" spans="1:4">
      <c r="A3701"/>
      <c r="B3701" s="208"/>
      <c r="C3701" s="208"/>
      <c r="D3701" s="208"/>
    </row>
    <row r="3702" customHeight="true" spans="1:4">
      <c r="A3702"/>
      <c r="B3702" s="208"/>
      <c r="C3702" s="208"/>
      <c r="D3702" s="208"/>
    </row>
    <row r="3703" customHeight="true" spans="1:4">
      <c r="A3703"/>
      <c r="B3703" s="208"/>
      <c r="C3703" s="208"/>
      <c r="D3703" s="208"/>
    </row>
    <row r="3704" customHeight="true" spans="1:4">
      <c r="A3704"/>
      <c r="B3704" s="208"/>
      <c r="C3704" s="208"/>
      <c r="D3704" s="208"/>
    </row>
    <row r="3705" customHeight="true" spans="1:4">
      <c r="A3705"/>
      <c r="B3705" s="208"/>
      <c r="C3705" s="208"/>
      <c r="D3705" s="208"/>
    </row>
    <row r="3706" customHeight="true" spans="1:4">
      <c r="A3706"/>
      <c r="B3706" s="208"/>
      <c r="C3706" s="208"/>
      <c r="D3706" s="208"/>
    </row>
    <row r="3707" customHeight="true" spans="1:4">
      <c r="A3707"/>
      <c r="B3707" s="208"/>
      <c r="C3707" s="208"/>
      <c r="D3707" s="208"/>
    </row>
    <row r="3708" customHeight="true" spans="1:4">
      <c r="A3708"/>
      <c r="B3708" s="208"/>
      <c r="C3708" s="208"/>
      <c r="D3708" s="208"/>
    </row>
    <row r="3709" customHeight="true" spans="1:4">
      <c r="A3709"/>
      <c r="B3709" s="208"/>
      <c r="C3709" s="208"/>
      <c r="D3709" s="208"/>
    </row>
    <row r="3710" customHeight="true" spans="1:4">
      <c r="A3710"/>
      <c r="B3710" s="208"/>
      <c r="C3710" s="208"/>
      <c r="D3710" s="208"/>
    </row>
    <row r="3711" customHeight="true" spans="1:4">
      <c r="A3711"/>
      <c r="B3711" s="208"/>
      <c r="C3711" s="208"/>
      <c r="D3711" s="208"/>
    </row>
    <row r="3712" customHeight="true" spans="1:4">
      <c r="A3712"/>
      <c r="B3712" s="208"/>
      <c r="C3712" s="208"/>
      <c r="D3712" s="208"/>
    </row>
    <row r="3713" customHeight="true" spans="1:4">
      <c r="A3713"/>
      <c r="B3713" s="208"/>
      <c r="C3713" s="208"/>
      <c r="D3713" s="208"/>
    </row>
    <row r="3714" customHeight="true" spans="1:4">
      <c r="A3714"/>
      <c r="B3714" s="208"/>
      <c r="C3714" s="208"/>
      <c r="D3714" s="208"/>
    </row>
    <row r="3715" customHeight="true" spans="1:4">
      <c r="A3715"/>
      <c r="B3715" s="208"/>
      <c r="C3715" s="208"/>
      <c r="D3715" s="208"/>
    </row>
    <row r="3716" customHeight="true" spans="1:4">
      <c r="A3716"/>
      <c r="B3716" s="208"/>
      <c r="C3716" s="208"/>
      <c r="D3716" s="208"/>
    </row>
    <row r="3717" customHeight="true" spans="1:4">
      <c r="A3717"/>
      <c r="B3717" s="208"/>
      <c r="C3717" s="208"/>
      <c r="D3717" s="208"/>
    </row>
    <row r="3718" customHeight="true" spans="1:4">
      <c r="A3718"/>
      <c r="B3718" s="208"/>
      <c r="C3718" s="208"/>
      <c r="D3718" s="208"/>
    </row>
    <row r="3719" customHeight="true" spans="1:4">
      <c r="A3719"/>
      <c r="B3719" s="208"/>
      <c r="C3719" s="208"/>
      <c r="D3719" s="208"/>
    </row>
    <row r="3720" customHeight="true" spans="1:4">
      <c r="A3720"/>
      <c r="B3720" s="208"/>
      <c r="C3720" s="208"/>
      <c r="D3720" s="208"/>
    </row>
    <row r="3721" customHeight="true" spans="1:4">
      <c r="A3721"/>
      <c r="B3721" s="208"/>
      <c r="C3721" s="208"/>
      <c r="D3721" s="208"/>
    </row>
    <row r="3722" customHeight="true" spans="1:4">
      <c r="A3722"/>
      <c r="B3722" s="208"/>
      <c r="C3722" s="208"/>
      <c r="D3722" s="208"/>
    </row>
    <row r="3723" customHeight="true" spans="1:4">
      <c r="A3723"/>
      <c r="B3723" s="208"/>
      <c r="C3723" s="208"/>
      <c r="D3723" s="208"/>
    </row>
    <row r="3724" customHeight="true" spans="1:4">
      <c r="A3724"/>
      <c r="B3724" s="208"/>
      <c r="C3724" s="208"/>
      <c r="D3724" s="208"/>
    </row>
    <row r="3725" customHeight="true" spans="1:4">
      <c r="A3725"/>
      <c r="B3725" s="208"/>
      <c r="C3725" s="208"/>
      <c r="D3725" s="208"/>
    </row>
    <row r="3726" customHeight="true" spans="1:4">
      <c r="A3726"/>
      <c r="B3726" s="208"/>
      <c r="C3726" s="208"/>
      <c r="D3726" s="208"/>
    </row>
    <row r="3727" customHeight="true" spans="1:4">
      <c r="A3727"/>
      <c r="B3727" s="208"/>
      <c r="C3727" s="208"/>
      <c r="D3727" s="208"/>
    </row>
    <row r="3728" customHeight="true" spans="1:4">
      <c r="A3728"/>
      <c r="B3728" s="208"/>
      <c r="C3728" s="208"/>
      <c r="D3728" s="208"/>
    </row>
    <row r="3729" customHeight="true" spans="1:4">
      <c r="A3729"/>
      <c r="B3729" s="208"/>
      <c r="C3729" s="208"/>
      <c r="D3729" s="208"/>
    </row>
    <row r="3730" customHeight="true" spans="1:4">
      <c r="A3730"/>
      <c r="B3730" s="208"/>
      <c r="C3730" s="208"/>
      <c r="D3730" s="208"/>
    </row>
    <row r="3731" customHeight="true" spans="1:4">
      <c r="A3731"/>
      <c r="B3731" s="208"/>
      <c r="C3731" s="208"/>
      <c r="D3731" s="208"/>
    </row>
    <row r="3732" customHeight="true" spans="1:4">
      <c r="A3732"/>
      <c r="B3732" s="208"/>
      <c r="C3732" s="208"/>
      <c r="D3732" s="208"/>
    </row>
    <row r="3733" customHeight="true" spans="1:4">
      <c r="A3733"/>
      <c r="B3733" s="208"/>
      <c r="C3733" s="208"/>
      <c r="D3733" s="208"/>
    </row>
    <row r="3734" customHeight="true" spans="1:4">
      <c r="A3734"/>
      <c r="B3734" s="208"/>
      <c r="C3734" s="208"/>
      <c r="D3734" s="208"/>
    </row>
    <row r="3735" customHeight="true" spans="1:4">
      <c r="A3735"/>
      <c r="B3735" s="208"/>
      <c r="C3735" s="208"/>
      <c r="D3735" s="208"/>
    </row>
    <row r="3736" customHeight="true" spans="1:4">
      <c r="A3736"/>
      <c r="B3736" s="208"/>
      <c r="C3736" s="208"/>
      <c r="D3736" s="208"/>
    </row>
    <row r="3737" customHeight="true" spans="1:4">
      <c r="A3737"/>
      <c r="B3737" s="208"/>
      <c r="C3737" s="208"/>
      <c r="D3737" s="208"/>
    </row>
    <row r="3738" customHeight="true" spans="1:4">
      <c r="A3738"/>
      <c r="B3738" s="208"/>
      <c r="C3738" s="208"/>
      <c r="D3738" s="208"/>
    </row>
    <row r="3739" customHeight="true" spans="1:4">
      <c r="A3739"/>
      <c r="B3739" s="208"/>
      <c r="C3739" s="208"/>
      <c r="D3739" s="208"/>
    </row>
    <row r="3740" customHeight="true" spans="1:4">
      <c r="A3740"/>
      <c r="B3740" s="208"/>
      <c r="C3740" s="208"/>
      <c r="D3740" s="208"/>
    </row>
    <row r="3741" customHeight="true" spans="1:4">
      <c r="A3741"/>
      <c r="B3741" s="208"/>
      <c r="C3741" s="208"/>
      <c r="D3741" s="208"/>
    </row>
    <row r="3742" customHeight="true" spans="1:4">
      <c r="A3742"/>
      <c r="B3742" s="208"/>
      <c r="C3742" s="208"/>
      <c r="D3742" s="208"/>
    </row>
    <row r="3743" customHeight="true" spans="1:4">
      <c r="A3743"/>
      <c r="B3743" s="208"/>
      <c r="C3743" s="208"/>
      <c r="D3743" s="208"/>
    </row>
    <row r="3744" customHeight="true" spans="1:4">
      <c r="A3744"/>
      <c r="B3744" s="208"/>
      <c r="C3744" s="208"/>
      <c r="D3744" s="208"/>
    </row>
    <row r="3745" customHeight="true" spans="1:4">
      <c r="A3745"/>
      <c r="B3745" s="208"/>
      <c r="C3745" s="208"/>
      <c r="D3745" s="208"/>
    </row>
    <row r="3746" customHeight="true" spans="1:4">
      <c r="A3746"/>
      <c r="B3746" s="208"/>
      <c r="C3746" s="208"/>
      <c r="D3746" s="208"/>
    </row>
    <row r="3747" customHeight="true" spans="1:4">
      <c r="A3747"/>
      <c r="B3747" s="208"/>
      <c r="C3747" s="208"/>
      <c r="D3747" s="208"/>
    </row>
    <row r="3748" customHeight="true" spans="1:4">
      <c r="A3748"/>
      <c r="B3748" s="208"/>
      <c r="C3748" s="208"/>
      <c r="D3748" s="208"/>
    </row>
    <row r="3749" customHeight="true" spans="1:4">
      <c r="A3749"/>
      <c r="B3749" s="208"/>
      <c r="C3749" s="208"/>
      <c r="D3749" s="208"/>
    </row>
    <row r="3750" customHeight="true" spans="1:4">
      <c r="A3750"/>
      <c r="B3750" s="208"/>
      <c r="C3750" s="208"/>
      <c r="D3750" s="208"/>
    </row>
    <row r="3751" customHeight="true" spans="1:4">
      <c r="A3751"/>
      <c r="B3751" s="208"/>
      <c r="C3751" s="208"/>
      <c r="D3751" s="208"/>
    </row>
    <row r="3752" customHeight="true" spans="1:4">
      <c r="A3752"/>
      <c r="B3752" s="208"/>
      <c r="C3752" s="208"/>
      <c r="D3752" s="208"/>
    </row>
    <row r="3753" customHeight="true" spans="1:4">
      <c r="A3753"/>
      <c r="B3753" s="208"/>
      <c r="C3753" s="208"/>
      <c r="D3753" s="208"/>
    </row>
    <row r="3754" customHeight="true" spans="1:4">
      <c r="A3754"/>
      <c r="B3754" s="208"/>
      <c r="C3754" s="208"/>
      <c r="D3754" s="208"/>
    </row>
    <row r="3755" customHeight="true" spans="1:4">
      <c r="A3755"/>
      <c r="B3755" s="208"/>
      <c r="C3755" s="208"/>
      <c r="D3755" s="208"/>
    </row>
    <row r="3756" customHeight="true" spans="1:4">
      <c r="A3756"/>
      <c r="B3756" s="208"/>
      <c r="C3756" s="208"/>
      <c r="D3756" s="208"/>
    </row>
    <row r="3757" customHeight="true" spans="1:4">
      <c r="A3757"/>
      <c r="B3757" s="208"/>
      <c r="C3757" s="208"/>
      <c r="D3757" s="208"/>
    </row>
    <row r="3758" customHeight="true" spans="1:4">
      <c r="A3758"/>
      <c r="B3758" s="208"/>
      <c r="C3758" s="208"/>
      <c r="D3758" s="208"/>
    </row>
    <row r="3759" customHeight="true" spans="1:4">
      <c r="A3759"/>
      <c r="B3759" s="208"/>
      <c r="C3759" s="208"/>
      <c r="D3759" s="208"/>
    </row>
    <row r="3760" customHeight="true" spans="1:4">
      <c r="A3760"/>
      <c r="B3760" s="208"/>
      <c r="C3760" s="208"/>
      <c r="D3760" s="208"/>
    </row>
    <row r="3761" customHeight="true" spans="1:4">
      <c r="A3761"/>
      <c r="B3761" s="208"/>
      <c r="C3761" s="208"/>
      <c r="D3761" s="208"/>
    </row>
    <row r="3762" customHeight="true" spans="1:4">
      <c r="A3762"/>
      <c r="B3762" s="208"/>
      <c r="C3762" s="208"/>
      <c r="D3762" s="208"/>
    </row>
    <row r="3763" customHeight="true" spans="1:4">
      <c r="A3763"/>
      <c r="B3763" s="208"/>
      <c r="C3763" s="208"/>
      <c r="D3763" s="208"/>
    </row>
    <row r="3764" customHeight="true" spans="1:4">
      <c r="A3764"/>
      <c r="B3764" s="208"/>
      <c r="C3764" s="208"/>
      <c r="D3764" s="208"/>
    </row>
    <row r="3765" customHeight="true" spans="1:4">
      <c r="A3765"/>
      <c r="B3765" s="208"/>
      <c r="C3765" s="208"/>
      <c r="D3765" s="208"/>
    </row>
    <row r="3766" customHeight="true" spans="1:4">
      <c r="A3766"/>
      <c r="B3766" s="208"/>
      <c r="C3766" s="208"/>
      <c r="D3766" s="208"/>
    </row>
    <row r="3767" customHeight="true" spans="1:4">
      <c r="A3767"/>
      <c r="B3767" s="208"/>
      <c r="C3767" s="208"/>
      <c r="D3767" s="208"/>
    </row>
    <row r="3768" customHeight="true" spans="1:4">
      <c r="A3768"/>
      <c r="B3768" s="208"/>
      <c r="C3768" s="208"/>
      <c r="D3768" s="208"/>
    </row>
    <row r="3769" customHeight="true" spans="1:4">
      <c r="A3769"/>
      <c r="B3769" s="208"/>
      <c r="C3769" s="208"/>
      <c r="D3769" s="208"/>
    </row>
    <row r="3770" customHeight="true" spans="1:4">
      <c r="A3770"/>
      <c r="B3770" s="208"/>
      <c r="C3770" s="208"/>
      <c r="D3770" s="208"/>
    </row>
    <row r="3771" customHeight="true" spans="1:4">
      <c r="A3771"/>
      <c r="B3771" s="208"/>
      <c r="C3771" s="208"/>
      <c r="D3771" s="208"/>
    </row>
    <row r="3772" customHeight="true" spans="1:4">
      <c r="A3772"/>
      <c r="B3772" s="208"/>
      <c r="C3772" s="208"/>
      <c r="D3772" s="208"/>
    </row>
    <row r="3773" customHeight="true" spans="1:4">
      <c r="A3773"/>
      <c r="B3773" s="208"/>
      <c r="C3773" s="208"/>
      <c r="D3773" s="208"/>
    </row>
    <row r="3774" customHeight="true" spans="1:4">
      <c r="A3774"/>
      <c r="B3774" s="208"/>
      <c r="C3774" s="208"/>
      <c r="D3774" s="208"/>
    </row>
    <row r="3775" customHeight="true" spans="1:4">
      <c r="A3775"/>
      <c r="B3775" s="208"/>
      <c r="C3775" s="208"/>
      <c r="D3775" s="208"/>
    </row>
    <row r="3776" customHeight="true" spans="1:4">
      <c r="A3776"/>
      <c r="B3776" s="208"/>
      <c r="C3776" s="208"/>
      <c r="D3776" s="208"/>
    </row>
    <row r="3777" customHeight="true" spans="1:4">
      <c r="A3777"/>
      <c r="B3777" s="208"/>
      <c r="C3777" s="208"/>
      <c r="D3777" s="208"/>
    </row>
    <row r="3778" customHeight="true" spans="1:4">
      <c r="A3778"/>
      <c r="B3778" s="208"/>
      <c r="C3778" s="208"/>
      <c r="D3778" s="208"/>
    </row>
    <row r="3779" customHeight="true" spans="1:4">
      <c r="A3779"/>
      <c r="B3779" s="208"/>
      <c r="C3779" s="208"/>
      <c r="D3779" s="208"/>
    </row>
    <row r="3780" customHeight="true" spans="1:4">
      <c r="A3780"/>
      <c r="B3780" s="208"/>
      <c r="C3780" s="208"/>
      <c r="D3780" s="208"/>
    </row>
    <row r="3781" customHeight="true" spans="1:4">
      <c r="A3781"/>
      <c r="B3781" s="208"/>
      <c r="C3781" s="208"/>
      <c r="D3781" s="208"/>
    </row>
    <row r="3782" customHeight="true" spans="1:4">
      <c r="A3782"/>
      <c r="B3782" s="208"/>
      <c r="C3782" s="208"/>
      <c r="D3782" s="208"/>
    </row>
    <row r="3783" customHeight="true" spans="1:4">
      <c r="A3783"/>
      <c r="B3783" s="208"/>
      <c r="C3783" s="208"/>
      <c r="D3783" s="208"/>
    </row>
    <row r="3784" customHeight="true" spans="1:4">
      <c r="A3784"/>
      <c r="B3784" s="208"/>
      <c r="C3784" s="208"/>
      <c r="D3784" s="208"/>
    </row>
    <row r="3785" customHeight="true" spans="1:4">
      <c r="A3785"/>
      <c r="B3785" s="208"/>
      <c r="C3785" s="208"/>
      <c r="D3785" s="208"/>
    </row>
    <row r="3786" customHeight="true" spans="1:4">
      <c r="A3786"/>
      <c r="B3786" s="208"/>
      <c r="C3786" s="208"/>
      <c r="D3786" s="208"/>
    </row>
    <row r="3787" customHeight="true" spans="1:4">
      <c r="A3787"/>
      <c r="B3787" s="208"/>
      <c r="C3787" s="208"/>
      <c r="D3787" s="208"/>
    </row>
    <row r="3788" customHeight="true" spans="1:4">
      <c r="A3788"/>
      <c r="B3788" s="208"/>
      <c r="C3788" s="208"/>
      <c r="D3788" s="208"/>
    </row>
    <row r="3789" customHeight="true" spans="1:4">
      <c r="A3789"/>
      <c r="B3789" s="208"/>
      <c r="C3789" s="208"/>
      <c r="D3789" s="208"/>
    </row>
    <row r="3790" customHeight="true" spans="1:4">
      <c r="A3790"/>
      <c r="B3790" s="208"/>
      <c r="C3790" s="208"/>
      <c r="D3790" s="208"/>
    </row>
    <row r="3791" customHeight="true" spans="1:4">
      <c r="A3791"/>
      <c r="B3791" s="208"/>
      <c r="C3791" s="208"/>
      <c r="D3791" s="208"/>
    </row>
    <row r="3792" customHeight="true" spans="1:4">
      <c r="A3792"/>
      <c r="B3792" s="208"/>
      <c r="C3792" s="208"/>
      <c r="D3792" s="208"/>
    </row>
    <row r="3793" customHeight="true" spans="1:4">
      <c r="A3793"/>
      <c r="B3793" s="208"/>
      <c r="C3793" s="208"/>
      <c r="D3793" s="208"/>
    </row>
    <row r="3794" customHeight="true" spans="1:4">
      <c r="A3794"/>
      <c r="B3794" s="208"/>
      <c r="C3794" s="208"/>
      <c r="D3794" s="208"/>
    </row>
    <row r="3795" customHeight="true" spans="1:4">
      <c r="A3795"/>
      <c r="B3795" s="208"/>
      <c r="C3795" s="208"/>
      <c r="D3795" s="208"/>
    </row>
    <row r="3796" customHeight="true" spans="1:4">
      <c r="A3796"/>
      <c r="B3796" s="208"/>
      <c r="C3796" s="208"/>
      <c r="D3796" s="208"/>
    </row>
    <row r="3797" customHeight="true" spans="1:4">
      <c r="A3797"/>
      <c r="B3797" s="208"/>
      <c r="C3797" s="208"/>
      <c r="D3797" s="208"/>
    </row>
    <row r="3798" customHeight="true" spans="1:4">
      <c r="A3798"/>
      <c r="B3798" s="208"/>
      <c r="C3798" s="208"/>
      <c r="D3798" s="208"/>
    </row>
    <row r="3799" customHeight="true" spans="1:4">
      <c r="A3799"/>
      <c r="B3799" s="208"/>
      <c r="C3799" s="208"/>
      <c r="D3799" s="208"/>
    </row>
    <row r="3800" customHeight="true" spans="1:4">
      <c r="A3800"/>
      <c r="B3800" s="208"/>
      <c r="C3800" s="208"/>
      <c r="D3800" s="208"/>
    </row>
    <row r="3801" customHeight="true" spans="1:4">
      <c r="A3801"/>
      <c r="B3801" s="208"/>
      <c r="C3801" s="208"/>
      <c r="D3801" s="208"/>
    </row>
    <row r="3802" customHeight="true" spans="1:4">
      <c r="A3802"/>
      <c r="B3802" s="208"/>
      <c r="C3802" s="208"/>
      <c r="D3802" s="208"/>
    </row>
    <row r="3803" customHeight="true" spans="1:4">
      <c r="A3803"/>
      <c r="B3803" s="208"/>
      <c r="C3803" s="208"/>
      <c r="D3803" s="208"/>
    </row>
    <row r="3804" customHeight="true" spans="1:4">
      <c r="A3804"/>
      <c r="B3804" s="208"/>
      <c r="C3804" s="208"/>
      <c r="D3804" s="208"/>
    </row>
    <row r="3805" customHeight="true" spans="1:4">
      <c r="A3805"/>
      <c r="B3805" s="208"/>
      <c r="C3805" s="208"/>
      <c r="D3805" s="208"/>
    </row>
    <row r="3806" customHeight="true" spans="1:4">
      <c r="A3806"/>
      <c r="B3806" s="208"/>
      <c r="C3806" s="208"/>
      <c r="D3806" s="208"/>
    </row>
    <row r="3807" customHeight="true" spans="1:4">
      <c r="A3807"/>
      <c r="B3807" s="208"/>
      <c r="C3807" s="208"/>
      <c r="D3807" s="208"/>
    </row>
    <row r="3808" customHeight="true" spans="1:4">
      <c r="A3808"/>
      <c r="B3808" s="208"/>
      <c r="C3808" s="208"/>
      <c r="D3808" s="208"/>
    </row>
    <row r="3809" customHeight="true" spans="1:4">
      <c r="A3809"/>
      <c r="B3809" s="208"/>
      <c r="C3809" s="208"/>
      <c r="D3809" s="208"/>
    </row>
    <row r="3810" customHeight="true" spans="1:4">
      <c r="A3810"/>
      <c r="B3810" s="208"/>
      <c r="C3810" s="208"/>
      <c r="D3810" s="208"/>
    </row>
    <row r="3811" customHeight="true" spans="1:4">
      <c r="A3811"/>
      <c r="B3811" s="208"/>
      <c r="C3811" s="208"/>
      <c r="D3811" s="208"/>
    </row>
    <row r="3812" customHeight="true" spans="1:4">
      <c r="A3812"/>
      <c r="B3812" s="208"/>
      <c r="C3812" s="208"/>
      <c r="D3812" s="208"/>
    </row>
    <row r="3813" customHeight="true" spans="1:4">
      <c r="A3813"/>
      <c r="B3813" s="208"/>
      <c r="C3813" s="208"/>
      <c r="D3813" s="208"/>
    </row>
    <row r="3814" customHeight="true" spans="1:4">
      <c r="A3814"/>
      <c r="B3814" s="208"/>
      <c r="C3814" s="208"/>
      <c r="D3814" s="208"/>
    </row>
    <row r="3815" customHeight="true" spans="1:4">
      <c r="A3815"/>
      <c r="B3815" s="208"/>
      <c r="C3815" s="208"/>
      <c r="D3815" s="208"/>
    </row>
    <row r="3816" customHeight="true" spans="1:4">
      <c r="A3816"/>
      <c r="B3816" s="208"/>
      <c r="C3816" s="208"/>
      <c r="D3816" s="208"/>
    </row>
    <row r="3817" customHeight="true" spans="1:4">
      <c r="A3817"/>
      <c r="B3817" s="208"/>
      <c r="C3817" s="208"/>
      <c r="D3817" s="208"/>
    </row>
    <row r="3818" customHeight="true" spans="1:4">
      <c r="A3818"/>
      <c r="B3818" s="208"/>
      <c r="C3818" s="208"/>
      <c r="D3818" s="208"/>
    </row>
    <row r="3819" customHeight="true" spans="1:4">
      <c r="A3819"/>
      <c r="B3819" s="208"/>
      <c r="C3819" s="208"/>
      <c r="D3819" s="208"/>
    </row>
    <row r="3820" customHeight="true" spans="1:4">
      <c r="A3820"/>
      <c r="B3820" s="208"/>
      <c r="C3820" s="208"/>
      <c r="D3820" s="208"/>
    </row>
    <row r="3821" customHeight="true" spans="1:4">
      <c r="A3821"/>
      <c r="B3821" s="208"/>
      <c r="C3821" s="208"/>
      <c r="D3821" s="208"/>
    </row>
    <row r="3822" customHeight="true" spans="1:4">
      <c r="A3822"/>
      <c r="B3822" s="208"/>
      <c r="C3822" s="208"/>
      <c r="D3822" s="208"/>
    </row>
    <row r="3823" customHeight="true" spans="1:4">
      <c r="A3823"/>
      <c r="B3823" s="208"/>
      <c r="C3823" s="208"/>
      <c r="D3823" s="208"/>
    </row>
    <row r="3824" customHeight="true" spans="1:4">
      <c r="A3824"/>
      <c r="B3824" s="208"/>
      <c r="C3824" s="208"/>
      <c r="D3824" s="208"/>
    </row>
    <row r="3825" customHeight="true" spans="1:4">
      <c r="A3825"/>
      <c r="B3825" s="208"/>
      <c r="C3825" s="208"/>
      <c r="D3825" s="208"/>
    </row>
    <row r="3826" customHeight="true" spans="1:4">
      <c r="A3826"/>
      <c r="B3826" s="208"/>
      <c r="C3826" s="208"/>
      <c r="D3826" s="208"/>
    </row>
    <row r="3827" customHeight="true" spans="1:4">
      <c r="A3827"/>
      <c r="B3827" s="208"/>
      <c r="C3827" s="208"/>
      <c r="D3827" s="208"/>
    </row>
    <row r="3828" customHeight="true" spans="1:4">
      <c r="A3828"/>
      <c r="B3828" s="208"/>
      <c r="C3828" s="208"/>
      <c r="D3828" s="208"/>
    </row>
    <row r="3829" customHeight="true" spans="1:4">
      <c r="A3829"/>
      <c r="B3829" s="208"/>
      <c r="C3829" s="208"/>
      <c r="D3829" s="208"/>
    </row>
    <row r="3830" customHeight="true" spans="1:4">
      <c r="A3830"/>
      <c r="B3830" s="208"/>
      <c r="C3830" s="208"/>
      <c r="D3830" s="208"/>
    </row>
    <row r="3831" customHeight="true" spans="1:4">
      <c r="A3831"/>
      <c r="B3831" s="208"/>
      <c r="C3831" s="208"/>
      <c r="D3831" s="208"/>
    </row>
    <row r="3832" customHeight="true" spans="1:4">
      <c r="A3832"/>
      <c r="B3832" s="208"/>
      <c r="C3832" s="208"/>
      <c r="D3832" s="208"/>
    </row>
    <row r="3833" customHeight="true" spans="1:4">
      <c r="A3833"/>
      <c r="B3833" s="208"/>
      <c r="C3833" s="208"/>
      <c r="D3833" s="208"/>
    </row>
    <row r="3834" customHeight="true" spans="1:4">
      <c r="A3834"/>
      <c r="B3834" s="208"/>
      <c r="C3834" s="208"/>
      <c r="D3834" s="208"/>
    </row>
    <row r="3835" customHeight="true" spans="1:4">
      <c r="A3835"/>
      <c r="B3835" s="208"/>
      <c r="C3835" s="208"/>
      <c r="D3835" s="208"/>
    </row>
    <row r="3836" customHeight="true" spans="1:4">
      <c r="A3836"/>
      <c r="B3836" s="208"/>
      <c r="C3836" s="208"/>
      <c r="D3836" s="208"/>
    </row>
    <row r="3837" customHeight="true" spans="1:4">
      <c r="A3837"/>
      <c r="B3837" s="208"/>
      <c r="C3837" s="208"/>
      <c r="D3837" s="208"/>
    </row>
    <row r="3838" customHeight="true" spans="1:4">
      <c r="A3838"/>
      <c r="B3838" s="208"/>
      <c r="C3838" s="208"/>
      <c r="D3838" s="208"/>
    </row>
    <row r="3839" customHeight="true" spans="1:4">
      <c r="A3839"/>
      <c r="B3839" s="208"/>
      <c r="C3839" s="208"/>
      <c r="D3839" s="208"/>
    </row>
    <row r="3840" customHeight="true" spans="1:4">
      <c r="A3840"/>
      <c r="B3840" s="208"/>
      <c r="C3840" s="208"/>
      <c r="D3840" s="208"/>
    </row>
    <row r="3841" customHeight="true" spans="1:4">
      <c r="A3841"/>
      <c r="B3841" s="208"/>
      <c r="C3841" s="208"/>
      <c r="D3841" s="208"/>
    </row>
    <row r="3842" customHeight="true" spans="1:4">
      <c r="A3842"/>
      <c r="B3842" s="208"/>
      <c r="C3842" s="208"/>
      <c r="D3842" s="208"/>
    </row>
    <row r="3843" customHeight="true" spans="1:4">
      <c r="A3843"/>
      <c r="B3843" s="208"/>
      <c r="C3843" s="208"/>
      <c r="D3843" s="208"/>
    </row>
    <row r="3844" customHeight="true" spans="1:4">
      <c r="A3844"/>
      <c r="B3844" s="208"/>
      <c r="C3844" s="208"/>
      <c r="D3844" s="208"/>
    </row>
    <row r="3845" customHeight="true" spans="1:4">
      <c r="A3845"/>
      <c r="B3845" s="208"/>
      <c r="C3845" s="208"/>
      <c r="D3845" s="208"/>
    </row>
    <row r="3846" customHeight="true" spans="1:4">
      <c r="A3846"/>
      <c r="B3846" s="208"/>
      <c r="C3846" s="208"/>
      <c r="D3846" s="208"/>
    </row>
    <row r="3847" customHeight="true" spans="1:4">
      <c r="A3847"/>
      <c r="B3847" s="208"/>
      <c r="C3847" s="208"/>
      <c r="D3847" s="208"/>
    </row>
    <row r="3848" customHeight="true" spans="1:4">
      <c r="A3848"/>
      <c r="B3848" s="208"/>
      <c r="C3848" s="208"/>
      <c r="D3848" s="208"/>
    </row>
    <row r="3849" customHeight="true" spans="1:4">
      <c r="A3849"/>
      <c r="B3849" s="208"/>
      <c r="C3849" s="208"/>
      <c r="D3849" s="208"/>
    </row>
    <row r="3850" customHeight="true" spans="1:4">
      <c r="A3850"/>
      <c r="B3850" s="208"/>
      <c r="C3850" s="208"/>
      <c r="D3850" s="208"/>
    </row>
    <row r="3851" customHeight="true" spans="1:4">
      <c r="A3851"/>
      <c r="B3851" s="208"/>
      <c r="C3851" s="208"/>
      <c r="D3851" s="208"/>
    </row>
    <row r="3852" customHeight="true" spans="1:4">
      <c r="A3852"/>
      <c r="B3852" s="208"/>
      <c r="C3852" s="208"/>
      <c r="D3852" s="208"/>
    </row>
    <row r="3853" customHeight="true" spans="1:4">
      <c r="A3853"/>
      <c r="B3853" s="208"/>
      <c r="C3853" s="208"/>
      <c r="D3853" s="208"/>
    </row>
    <row r="3854" customHeight="true" spans="1:4">
      <c r="A3854"/>
      <c r="B3854" s="208"/>
      <c r="C3854" s="208"/>
      <c r="D3854" s="208"/>
    </row>
    <row r="3855" customHeight="true" spans="1:4">
      <c r="A3855"/>
      <c r="B3855" s="208"/>
      <c r="C3855" s="208"/>
      <c r="D3855" s="208"/>
    </row>
    <row r="3856" customHeight="true" spans="1:4">
      <c r="A3856"/>
      <c r="B3856" s="208"/>
      <c r="C3856" s="208"/>
      <c r="D3856" s="208"/>
    </row>
    <row r="3857" customHeight="true" spans="1:4">
      <c r="A3857"/>
      <c r="B3857" s="208"/>
      <c r="C3857" s="208"/>
      <c r="D3857" s="208"/>
    </row>
    <row r="3858" customHeight="true" spans="1:4">
      <c r="A3858"/>
      <c r="B3858" s="208"/>
      <c r="C3858" s="208"/>
      <c r="D3858" s="208"/>
    </row>
    <row r="3859" customHeight="true" spans="1:4">
      <c r="A3859"/>
      <c r="B3859" s="208"/>
      <c r="C3859" s="208"/>
      <c r="D3859" s="208"/>
    </row>
    <row r="3860" customHeight="true" spans="1:4">
      <c r="A3860"/>
      <c r="B3860" s="208"/>
      <c r="C3860" s="208"/>
      <c r="D3860" s="208"/>
    </row>
    <row r="3861" customHeight="true" spans="1:4">
      <c r="A3861"/>
      <c r="B3861" s="208"/>
      <c r="C3861" s="208"/>
      <c r="D3861" s="208"/>
    </row>
    <row r="3862" customHeight="true" spans="1:4">
      <c r="A3862"/>
      <c r="B3862" s="208"/>
      <c r="C3862" s="208"/>
      <c r="D3862" s="208"/>
    </row>
    <row r="3863" customHeight="true" spans="1:4">
      <c r="A3863"/>
      <c r="B3863" s="208"/>
      <c r="C3863" s="208"/>
      <c r="D3863" s="208"/>
    </row>
    <row r="3864" customHeight="true" spans="1:4">
      <c r="A3864"/>
      <c r="B3864" s="208"/>
      <c r="C3864" s="208"/>
      <c r="D3864" s="208"/>
    </row>
    <row r="3865" customHeight="true" spans="1:4">
      <c r="A3865"/>
      <c r="B3865" s="208"/>
      <c r="C3865" s="208"/>
      <c r="D3865" s="208"/>
    </row>
    <row r="3866" customHeight="true" spans="1:4">
      <c r="A3866"/>
      <c r="B3866" s="208"/>
      <c r="C3866" s="208"/>
      <c r="D3866" s="208"/>
    </row>
    <row r="3867" customHeight="true" spans="1:4">
      <c r="A3867"/>
      <c r="B3867" s="208"/>
      <c r="C3867" s="208"/>
      <c r="D3867" s="208"/>
    </row>
    <row r="3868" customHeight="true" spans="1:4">
      <c r="A3868"/>
      <c r="B3868" s="208"/>
      <c r="C3868" s="208"/>
      <c r="D3868" s="208"/>
    </row>
    <row r="3869" customHeight="true" spans="1:4">
      <c r="A3869"/>
      <c r="B3869" s="208"/>
      <c r="C3869" s="208"/>
      <c r="D3869" s="208"/>
    </row>
    <row r="3870" customHeight="true" spans="1:4">
      <c r="A3870"/>
      <c r="B3870" s="208"/>
      <c r="C3870" s="208"/>
      <c r="D3870" s="208"/>
    </row>
    <row r="3871" customHeight="true" spans="1:4">
      <c r="A3871"/>
      <c r="B3871" s="208"/>
      <c r="C3871" s="208"/>
      <c r="D3871" s="208"/>
    </row>
    <row r="3872" customHeight="true" spans="1:4">
      <c r="A3872"/>
      <c r="B3872" s="208"/>
      <c r="C3872" s="208"/>
      <c r="D3872" s="208"/>
    </row>
    <row r="3873" customHeight="true" spans="1:4">
      <c r="A3873"/>
      <c r="B3873" s="208"/>
      <c r="C3873" s="208"/>
      <c r="D3873" s="208"/>
    </row>
    <row r="3874" customHeight="true" spans="1:4">
      <c r="A3874"/>
      <c r="B3874" s="208"/>
      <c r="C3874" s="208"/>
      <c r="D3874" s="208"/>
    </row>
    <row r="3875" customHeight="true" spans="1:4">
      <c r="A3875"/>
      <c r="B3875" s="208"/>
      <c r="C3875" s="208"/>
      <c r="D3875" s="208"/>
    </row>
    <row r="3876" customHeight="true" spans="1:4">
      <c r="A3876"/>
      <c r="B3876" s="208"/>
      <c r="C3876" s="208"/>
      <c r="D3876" s="208"/>
    </row>
    <row r="3877" customHeight="true" spans="1:4">
      <c r="A3877"/>
      <c r="B3877" s="208"/>
      <c r="C3877" s="208"/>
      <c r="D3877" s="208"/>
    </row>
    <row r="3878" customHeight="true" spans="1:4">
      <c r="A3878"/>
      <c r="B3878" s="208"/>
      <c r="C3878" s="208"/>
      <c r="D3878" s="208"/>
    </row>
    <row r="3879" customHeight="true" spans="1:4">
      <c r="A3879"/>
      <c r="B3879" s="208"/>
      <c r="C3879" s="208"/>
      <c r="D3879" s="208"/>
    </row>
    <row r="3880" customHeight="true" spans="1:4">
      <c r="A3880"/>
      <c r="B3880" s="208"/>
      <c r="C3880" s="208"/>
      <c r="D3880" s="208"/>
    </row>
    <row r="3881" customHeight="true" spans="1:4">
      <c r="A3881"/>
      <c r="B3881" s="208"/>
      <c r="C3881" s="208"/>
      <c r="D3881" s="208"/>
    </row>
    <row r="3882" customHeight="true" spans="1:4">
      <c r="A3882"/>
      <c r="B3882" s="208"/>
      <c r="C3882" s="208"/>
      <c r="D3882" s="208"/>
    </row>
    <row r="3883" customHeight="true" spans="1:4">
      <c r="A3883"/>
      <c r="B3883" s="208"/>
      <c r="C3883" s="208"/>
      <c r="D3883" s="208"/>
    </row>
    <row r="3884" customHeight="true" spans="1:4">
      <c r="A3884"/>
      <c r="B3884" s="208"/>
      <c r="C3884" s="208"/>
      <c r="D3884" s="208"/>
    </row>
    <row r="3885" customHeight="true" spans="1:4">
      <c r="A3885"/>
      <c r="B3885" s="208"/>
      <c r="C3885" s="208"/>
      <c r="D3885" s="208"/>
    </row>
    <row r="3886" customHeight="true" spans="1:4">
      <c r="A3886"/>
      <c r="B3886" s="208"/>
      <c r="C3886" s="208"/>
      <c r="D3886" s="208"/>
    </row>
    <row r="3887" customHeight="true" spans="1:4">
      <c r="A3887"/>
      <c r="B3887" s="208"/>
      <c r="C3887" s="208"/>
      <c r="D3887" s="208"/>
    </row>
    <row r="3888" customHeight="true" spans="1:4">
      <c r="A3888"/>
      <c r="B3888" s="208"/>
      <c r="C3888" s="208"/>
      <c r="D3888" s="208"/>
    </row>
    <row r="3889" customHeight="true" spans="1:4">
      <c r="A3889"/>
      <c r="B3889" s="208"/>
      <c r="C3889" s="208"/>
      <c r="D3889" s="208"/>
    </row>
    <row r="3890" customHeight="true" spans="1:4">
      <c r="A3890"/>
      <c r="B3890" s="208"/>
      <c r="C3890" s="208"/>
      <c r="D3890" s="208"/>
    </row>
    <row r="3891" customHeight="true" spans="1:4">
      <c r="A3891"/>
      <c r="B3891" s="208"/>
      <c r="C3891" s="208"/>
      <c r="D3891" s="208"/>
    </row>
    <row r="3892" customHeight="true" spans="1:4">
      <c r="A3892"/>
      <c r="B3892" s="208"/>
      <c r="C3892" s="208"/>
      <c r="D3892" s="208"/>
    </row>
    <row r="3893" customHeight="true" spans="1:4">
      <c r="A3893"/>
      <c r="B3893" s="208"/>
      <c r="C3893" s="208"/>
      <c r="D3893" s="208"/>
    </row>
    <row r="3894" customHeight="true" spans="1:4">
      <c r="A3894"/>
      <c r="B3894" s="208"/>
      <c r="C3894" s="208"/>
      <c r="D3894" s="208"/>
    </row>
    <row r="3895" customHeight="true" spans="1:4">
      <c r="A3895"/>
      <c r="B3895" s="208"/>
      <c r="C3895" s="208"/>
      <c r="D3895" s="208"/>
    </row>
    <row r="3896" customHeight="true" spans="1:4">
      <c r="A3896"/>
      <c r="B3896" s="208"/>
      <c r="C3896" s="208"/>
      <c r="D3896" s="208"/>
    </row>
    <row r="3897" customHeight="true" spans="1:4">
      <c r="A3897"/>
      <c r="B3897" s="208"/>
      <c r="C3897" s="208"/>
      <c r="D3897" s="208"/>
    </row>
    <row r="3898" customHeight="true" spans="1:4">
      <c r="A3898"/>
      <c r="B3898" s="208"/>
      <c r="C3898" s="208"/>
      <c r="D3898" s="208"/>
    </row>
    <row r="3899" customHeight="true" spans="1:4">
      <c r="A3899"/>
      <c r="B3899" s="208"/>
      <c r="C3899" s="208"/>
      <c r="D3899" s="208"/>
    </row>
    <row r="3900" customHeight="true" spans="1:4">
      <c r="A3900"/>
      <c r="B3900" s="208"/>
      <c r="C3900" s="208"/>
      <c r="D3900" s="208"/>
    </row>
    <row r="3901" customHeight="true" spans="1:4">
      <c r="A3901"/>
      <c r="B3901" s="208"/>
      <c r="C3901" s="208"/>
      <c r="D3901" s="208"/>
    </row>
    <row r="3902" customHeight="true" spans="1:4">
      <c r="A3902"/>
      <c r="B3902" s="208"/>
      <c r="C3902" s="208"/>
      <c r="D3902" s="208"/>
    </row>
    <row r="3903" customHeight="true" spans="1:4">
      <c r="A3903"/>
      <c r="B3903" s="208"/>
      <c r="C3903" s="208"/>
      <c r="D3903" s="208"/>
    </row>
    <row r="3904" customHeight="true" spans="1:4">
      <c r="A3904"/>
      <c r="B3904" s="208"/>
      <c r="C3904" s="208"/>
      <c r="D3904" s="208"/>
    </row>
    <row r="3905" customHeight="true" spans="1:4">
      <c r="A3905"/>
      <c r="B3905" s="208"/>
      <c r="C3905" s="208"/>
      <c r="D3905" s="208"/>
    </row>
    <row r="3906" customHeight="true" spans="1:4">
      <c r="A3906"/>
      <c r="B3906" s="208"/>
      <c r="C3906" s="208"/>
      <c r="D3906" s="208"/>
    </row>
    <row r="3907" customHeight="true" spans="1:4">
      <c r="A3907"/>
      <c r="B3907" s="208"/>
      <c r="C3907" s="208"/>
      <c r="D3907" s="208"/>
    </row>
    <row r="3908" customHeight="true" spans="1:4">
      <c r="A3908"/>
      <c r="B3908" s="208"/>
      <c r="C3908" s="208"/>
      <c r="D3908" s="208"/>
    </row>
    <row r="3909" customHeight="true" spans="1:4">
      <c r="A3909"/>
      <c r="B3909" s="208"/>
      <c r="C3909" s="208"/>
      <c r="D3909" s="208"/>
    </row>
    <row r="3910" customHeight="true" spans="1:4">
      <c r="A3910"/>
      <c r="B3910" s="208"/>
      <c r="C3910" s="208"/>
      <c r="D3910" s="208"/>
    </row>
    <row r="3911" customHeight="true" spans="1:4">
      <c r="A3911"/>
      <c r="B3911" s="208"/>
      <c r="C3911" s="208"/>
      <c r="D3911" s="208"/>
    </row>
    <row r="3912" customHeight="true" spans="1:4">
      <c r="A3912"/>
      <c r="B3912" s="208"/>
      <c r="C3912" s="208"/>
      <c r="D3912" s="208"/>
    </row>
    <row r="3913" customHeight="true" spans="1:4">
      <c r="A3913"/>
      <c r="B3913" s="208"/>
      <c r="C3913" s="208"/>
      <c r="D3913" s="208"/>
    </row>
    <row r="3914" customHeight="true" spans="1:4">
      <c r="A3914"/>
      <c r="B3914" s="208"/>
      <c r="C3914" s="208"/>
      <c r="D3914" s="208"/>
    </row>
    <row r="3915" customHeight="true" spans="1:4">
      <c r="A3915"/>
      <c r="B3915" s="208"/>
      <c r="C3915" s="208"/>
      <c r="D3915" s="208"/>
    </row>
    <row r="3916" customHeight="true" spans="1:4">
      <c r="A3916"/>
      <c r="B3916" s="208"/>
      <c r="C3916" s="208"/>
      <c r="D3916" s="208"/>
    </row>
    <row r="3917" customHeight="true" spans="1:4">
      <c r="A3917"/>
      <c r="B3917" s="208"/>
      <c r="C3917" s="208"/>
      <c r="D3917" s="208"/>
    </row>
    <row r="3918" customHeight="true" spans="1:4">
      <c r="A3918"/>
      <c r="B3918" s="208"/>
      <c r="C3918" s="208"/>
      <c r="D3918" s="208"/>
    </row>
    <row r="3919" customHeight="true" spans="1:4">
      <c r="A3919"/>
      <c r="B3919" s="208"/>
      <c r="C3919" s="208"/>
      <c r="D3919" s="208"/>
    </row>
    <row r="3920" customHeight="true" spans="1:4">
      <c r="A3920"/>
      <c r="B3920" s="208"/>
      <c r="C3920" s="208"/>
      <c r="D3920" s="208"/>
    </row>
    <row r="3921" customHeight="true" spans="1:4">
      <c r="A3921"/>
      <c r="B3921" s="208"/>
      <c r="C3921" s="208"/>
      <c r="D3921" s="208"/>
    </row>
    <row r="3922" customHeight="true" spans="1:4">
      <c r="A3922"/>
      <c r="B3922" s="208"/>
      <c r="C3922" s="208"/>
      <c r="D3922" s="208"/>
    </row>
    <row r="3923" customHeight="true" spans="1:4">
      <c r="A3923"/>
      <c r="B3923" s="208"/>
      <c r="C3923" s="208"/>
      <c r="D3923" s="208"/>
    </row>
    <row r="3924" customHeight="true" spans="1:4">
      <c r="A3924"/>
      <c r="B3924" s="208"/>
      <c r="C3924" s="208"/>
      <c r="D3924" s="208"/>
    </row>
    <row r="3925" customHeight="true" spans="1:4">
      <c r="A3925"/>
      <c r="B3925" s="208"/>
      <c r="C3925" s="208"/>
      <c r="D3925" s="208"/>
    </row>
    <row r="3926" customHeight="true" spans="1:4">
      <c r="A3926"/>
      <c r="B3926" s="208"/>
      <c r="C3926" s="208"/>
      <c r="D3926" s="208"/>
    </row>
    <row r="3927" customHeight="true" spans="1:4">
      <c r="A3927"/>
      <c r="B3927" s="208"/>
      <c r="C3927" s="208"/>
      <c r="D3927" s="208"/>
    </row>
    <row r="3928" customHeight="true" spans="1:4">
      <c r="A3928"/>
      <c r="B3928" s="208"/>
      <c r="C3928" s="208"/>
      <c r="D3928" s="208"/>
    </row>
    <row r="3929" customHeight="true" spans="1:4">
      <c r="A3929"/>
      <c r="B3929" s="208"/>
      <c r="C3929" s="208"/>
      <c r="D3929" s="208"/>
    </row>
    <row r="3930" customHeight="true" spans="1:4">
      <c r="A3930"/>
      <c r="B3930" s="208"/>
      <c r="C3930" s="208"/>
      <c r="D3930" s="208"/>
    </row>
    <row r="3931" customHeight="true" spans="1:4">
      <c r="A3931"/>
      <c r="B3931" s="208"/>
      <c r="C3931" s="208"/>
      <c r="D3931" s="208"/>
    </row>
    <row r="3932" customHeight="true" spans="1:4">
      <c r="A3932"/>
      <c r="B3932" s="208"/>
      <c r="C3932" s="208"/>
      <c r="D3932" s="208"/>
    </row>
    <row r="3933" customHeight="true" spans="1:4">
      <c r="A3933"/>
      <c r="B3933" s="208"/>
      <c r="C3933" s="208"/>
      <c r="D3933" s="208"/>
    </row>
    <row r="3934" customHeight="true" spans="1:4">
      <c r="A3934"/>
      <c r="B3934" s="208"/>
      <c r="C3934" s="208"/>
      <c r="D3934" s="208"/>
    </row>
    <row r="3935" customHeight="true" spans="1:4">
      <c r="A3935"/>
      <c r="B3935" s="208"/>
      <c r="C3935" s="208"/>
      <c r="D3935" s="208"/>
    </row>
    <row r="3936" customHeight="true" spans="1:4">
      <c r="A3936"/>
      <c r="B3936" s="208"/>
      <c r="C3936" s="208"/>
      <c r="D3936" s="208"/>
    </row>
    <row r="3937" customHeight="true" spans="1:4">
      <c r="A3937"/>
      <c r="B3937" s="208"/>
      <c r="C3937" s="208"/>
      <c r="D3937" s="208"/>
    </row>
    <row r="3938" customHeight="true" spans="1:4">
      <c r="A3938"/>
      <c r="B3938" s="208"/>
      <c r="C3938" s="208"/>
      <c r="D3938" s="208"/>
    </row>
    <row r="3939" customHeight="true" spans="1:4">
      <c r="A3939"/>
      <c r="B3939" s="208"/>
      <c r="C3939" s="208"/>
      <c r="D3939" s="208"/>
    </row>
    <row r="3940" customHeight="true" spans="1:4">
      <c r="A3940"/>
      <c r="B3940" s="208"/>
      <c r="C3940" s="208"/>
      <c r="D3940" s="208"/>
    </row>
    <row r="3941" customHeight="true" spans="1:4">
      <c r="A3941"/>
      <c r="B3941" s="208"/>
      <c r="C3941" s="208"/>
      <c r="D3941" s="208"/>
    </row>
    <row r="3942" customHeight="true" spans="1:4">
      <c r="A3942"/>
      <c r="B3942" s="208"/>
      <c r="C3942" s="208"/>
      <c r="D3942" s="208"/>
    </row>
    <row r="3943" customHeight="true" spans="1:4">
      <c r="A3943"/>
      <c r="B3943" s="208"/>
      <c r="C3943" s="208"/>
      <c r="D3943" s="208"/>
    </row>
    <row r="3944" customHeight="true" spans="1:4">
      <c r="A3944"/>
      <c r="B3944" s="208"/>
      <c r="C3944" s="208"/>
      <c r="D3944" s="208"/>
    </row>
    <row r="3945" customHeight="true" spans="1:4">
      <c r="A3945"/>
      <c r="B3945" s="208"/>
      <c r="C3945" s="208"/>
      <c r="D3945" s="208"/>
    </row>
    <row r="3946" customHeight="true" spans="1:4">
      <c r="A3946"/>
      <c r="B3946" s="208"/>
      <c r="C3946" s="208"/>
      <c r="D3946" s="208"/>
    </row>
    <row r="3947" customHeight="true" spans="1:4">
      <c r="A3947"/>
      <c r="B3947" s="208"/>
      <c r="C3947" s="208"/>
      <c r="D3947" s="208"/>
    </row>
    <row r="3948" customHeight="true" spans="1:4">
      <c r="A3948"/>
      <c r="B3948" s="208"/>
      <c r="C3948" s="208"/>
      <c r="D3948" s="208"/>
    </row>
    <row r="3949" customHeight="true" spans="1:4">
      <c r="A3949"/>
      <c r="B3949" s="208"/>
      <c r="C3949" s="208"/>
      <c r="D3949" s="208"/>
    </row>
    <row r="3950" customHeight="true" spans="1:4">
      <c r="A3950"/>
      <c r="B3950" s="208"/>
      <c r="C3950" s="208"/>
      <c r="D3950" s="208"/>
    </row>
    <row r="3951" customHeight="true" spans="1:4">
      <c r="A3951"/>
      <c r="B3951" s="208"/>
      <c r="C3951" s="208"/>
      <c r="D3951" s="208"/>
    </row>
    <row r="3952" customHeight="true" spans="1:4">
      <c r="A3952"/>
      <c r="B3952" s="208"/>
      <c r="C3952" s="208"/>
      <c r="D3952" s="208"/>
    </row>
    <row r="3953" customHeight="true" spans="1:4">
      <c r="A3953"/>
      <c r="B3953" s="208"/>
      <c r="C3953" s="208"/>
      <c r="D3953" s="208"/>
    </row>
    <row r="3954" customHeight="true" spans="1:4">
      <c r="A3954"/>
      <c r="B3954" s="208"/>
      <c r="C3954" s="208"/>
      <c r="D3954" s="208"/>
    </row>
    <row r="3955" customHeight="true" spans="1:4">
      <c r="A3955"/>
      <c r="B3955" s="208"/>
      <c r="C3955" s="208"/>
      <c r="D3955" s="208"/>
    </row>
    <row r="3956" customHeight="true" spans="1:4">
      <c r="A3956"/>
      <c r="B3956" s="208"/>
      <c r="C3956" s="208"/>
      <c r="D3956" s="208"/>
    </row>
    <row r="3957" customHeight="true" spans="1:4">
      <c r="A3957"/>
      <c r="B3957" s="208"/>
      <c r="C3957" s="208"/>
      <c r="D3957" s="208"/>
    </row>
    <row r="3958" customHeight="true" spans="1:4">
      <c r="A3958"/>
      <c r="B3958" s="208"/>
      <c r="C3958" s="208"/>
      <c r="D3958" s="208"/>
    </row>
    <row r="3959" customHeight="true" spans="1:4">
      <c r="A3959"/>
      <c r="B3959" s="208"/>
      <c r="C3959" s="208"/>
      <c r="D3959" s="208"/>
    </row>
    <row r="3960" customHeight="true" spans="1:4">
      <c r="A3960"/>
      <c r="B3960" s="208"/>
      <c r="C3960" s="208"/>
      <c r="D3960" s="208"/>
    </row>
    <row r="3961" customHeight="true" spans="1:4">
      <c r="A3961"/>
      <c r="B3961" s="208"/>
      <c r="C3961" s="208"/>
      <c r="D3961" s="208"/>
    </row>
    <row r="3962" customHeight="true" spans="1:4">
      <c r="A3962"/>
      <c r="B3962" s="208"/>
      <c r="C3962" s="208"/>
      <c r="D3962" s="208"/>
    </row>
    <row r="3963" customHeight="true" spans="1:4">
      <c r="A3963"/>
      <c r="B3963" s="208"/>
      <c r="C3963" s="208"/>
      <c r="D3963" s="208"/>
    </row>
    <row r="3964" customHeight="true" spans="1:4">
      <c r="A3964"/>
      <c r="B3964" s="208"/>
      <c r="C3964" s="208"/>
      <c r="D3964" s="208"/>
    </row>
    <row r="3965" customHeight="true" spans="1:4">
      <c r="A3965"/>
      <c r="B3965" s="208"/>
      <c r="C3965" s="208"/>
      <c r="D3965" s="208"/>
    </row>
    <row r="3966" customHeight="true" spans="1:4">
      <c r="A3966"/>
      <c r="B3966" s="208"/>
      <c r="C3966" s="208"/>
      <c r="D3966" s="208"/>
    </row>
    <row r="3967" customHeight="true" spans="1:4">
      <c r="A3967"/>
      <c r="B3967" s="208"/>
      <c r="C3967" s="208"/>
      <c r="D3967" s="208"/>
    </row>
    <row r="3968" customHeight="true" spans="1:4">
      <c r="A3968"/>
      <c r="B3968" s="208"/>
      <c r="C3968" s="208"/>
      <c r="D3968" s="208"/>
    </row>
    <row r="3969" customHeight="true" spans="1:4">
      <c r="A3969"/>
      <c r="B3969" s="208"/>
      <c r="C3969" s="208"/>
      <c r="D3969" s="208"/>
    </row>
    <row r="3970" customHeight="true" spans="1:4">
      <c r="A3970"/>
      <c r="B3970" s="208"/>
      <c r="C3970" s="208"/>
      <c r="D3970" s="208"/>
    </row>
    <row r="3971" customHeight="true" spans="1:4">
      <c r="A3971"/>
      <c r="B3971" s="208"/>
      <c r="C3971" s="208"/>
      <c r="D3971" s="208"/>
    </row>
    <row r="3972" customHeight="true" spans="1:4">
      <c r="A3972"/>
      <c r="B3972" s="208"/>
      <c r="C3972" s="208"/>
      <c r="D3972" s="208"/>
    </row>
    <row r="3973" customHeight="true" spans="1:4">
      <c r="A3973"/>
      <c r="B3973" s="208"/>
      <c r="C3973" s="208"/>
      <c r="D3973" s="208"/>
    </row>
    <row r="3974" customHeight="true" spans="1:4">
      <c r="A3974"/>
      <c r="B3974" s="208"/>
      <c r="C3974" s="208"/>
      <c r="D3974" s="208"/>
    </row>
    <row r="3975" customHeight="true" spans="1:4">
      <c r="A3975"/>
      <c r="B3975" s="208"/>
      <c r="C3975" s="208"/>
      <c r="D3975" s="208"/>
    </row>
    <row r="3976" customHeight="true" spans="1:4">
      <c r="A3976"/>
      <c r="B3976" s="208"/>
      <c r="C3976" s="208"/>
      <c r="D3976" s="208"/>
    </row>
    <row r="3977" customHeight="true" spans="1:4">
      <c r="A3977"/>
      <c r="B3977" s="208"/>
      <c r="C3977" s="208"/>
      <c r="D3977" s="208"/>
    </row>
    <row r="3978" customHeight="true" spans="1:4">
      <c r="A3978"/>
      <c r="B3978" s="208"/>
      <c r="C3978" s="208"/>
      <c r="D3978" s="208"/>
    </row>
    <row r="3979" customHeight="true" spans="1:4">
      <c r="A3979"/>
      <c r="B3979" s="208"/>
      <c r="C3979" s="208"/>
      <c r="D3979" s="208"/>
    </row>
    <row r="3980" customHeight="true" spans="1:4">
      <c r="A3980"/>
      <c r="B3980" s="208"/>
      <c r="C3980" s="208"/>
      <c r="D3980" s="208"/>
    </row>
    <row r="3981" customHeight="true" spans="1:4">
      <c r="A3981"/>
      <c r="B3981" s="208"/>
      <c r="C3981" s="208"/>
      <c r="D3981" s="208"/>
    </row>
    <row r="3982" customHeight="true" spans="1:4">
      <c r="A3982"/>
      <c r="B3982" s="208"/>
      <c r="C3982" s="208"/>
      <c r="D3982" s="208"/>
    </row>
    <row r="3983" customHeight="true" spans="1:4">
      <c r="A3983"/>
      <c r="B3983" s="208"/>
      <c r="C3983" s="208"/>
      <c r="D3983" s="208"/>
    </row>
    <row r="3984" customHeight="true" spans="1:4">
      <c r="A3984"/>
      <c r="B3984" s="208"/>
      <c r="C3984" s="208"/>
      <c r="D3984" s="208"/>
    </row>
    <row r="3985" customHeight="true" spans="1:4">
      <c r="A3985"/>
      <c r="B3985" s="208"/>
      <c r="C3985" s="208"/>
      <c r="D3985" s="208"/>
    </row>
    <row r="3986" customHeight="true" spans="1:4">
      <c r="A3986"/>
      <c r="B3986" s="208"/>
      <c r="C3986" s="208"/>
      <c r="D3986" s="208"/>
    </row>
    <row r="3987" customHeight="true" spans="1:4">
      <c r="A3987"/>
      <c r="B3987" s="208"/>
      <c r="C3987" s="208"/>
      <c r="D3987" s="208"/>
    </row>
    <row r="3988" customHeight="true" spans="1:4">
      <c r="A3988"/>
      <c r="B3988" s="208"/>
      <c r="C3988" s="208"/>
      <c r="D3988" s="208"/>
    </row>
    <row r="3989" customHeight="true" spans="1:4">
      <c r="A3989"/>
      <c r="B3989" s="208"/>
      <c r="C3989" s="208"/>
      <c r="D3989" s="208"/>
    </row>
    <row r="3990" customHeight="true" spans="1:4">
      <c r="A3990"/>
      <c r="B3990" s="208"/>
      <c r="C3990" s="208"/>
      <c r="D3990" s="208"/>
    </row>
    <row r="3991" customHeight="true" spans="1:4">
      <c r="A3991"/>
      <c r="B3991" s="208"/>
      <c r="C3991" s="208"/>
      <c r="D3991" s="208"/>
    </row>
    <row r="3992" customHeight="true" spans="1:4">
      <c r="A3992"/>
      <c r="B3992" s="208"/>
      <c r="C3992" s="208"/>
      <c r="D3992" s="208"/>
    </row>
    <row r="3993" customHeight="true" spans="1:4">
      <c r="A3993"/>
      <c r="B3993" s="208"/>
      <c r="C3993" s="208"/>
      <c r="D3993" s="208"/>
    </row>
    <row r="3994" customHeight="true" spans="1:4">
      <c r="A3994"/>
      <c r="B3994" s="208"/>
      <c r="C3994" s="208"/>
      <c r="D3994" s="208"/>
    </row>
    <row r="3995" customHeight="true" spans="1:4">
      <c r="A3995"/>
      <c r="B3995" s="208"/>
      <c r="C3995" s="208"/>
      <c r="D3995" s="208"/>
    </row>
    <row r="3996" customHeight="true" spans="1:4">
      <c r="A3996"/>
      <c r="B3996" s="208"/>
      <c r="C3996" s="208"/>
      <c r="D3996" s="208"/>
    </row>
    <row r="3997" customHeight="true" spans="1:4">
      <c r="A3997"/>
      <c r="B3997" s="208"/>
      <c r="C3997" s="208"/>
      <c r="D3997" s="208"/>
    </row>
    <row r="3998" customHeight="true" spans="1:4">
      <c r="A3998"/>
      <c r="B3998" s="208"/>
      <c r="C3998" s="208"/>
      <c r="D3998" s="208"/>
    </row>
    <row r="3999" customHeight="true" spans="1:4">
      <c r="A3999"/>
      <c r="B3999" s="208"/>
      <c r="C3999" s="208"/>
      <c r="D3999" s="208"/>
    </row>
    <row r="4000" customHeight="true" spans="1:4">
      <c r="A4000"/>
      <c r="B4000" s="208"/>
      <c r="C4000" s="208"/>
      <c r="D4000" s="208"/>
    </row>
    <row r="4001" customHeight="true" spans="1:4">
      <c r="A4001"/>
      <c r="B4001" s="208"/>
      <c r="C4001" s="208"/>
      <c r="D4001" s="208"/>
    </row>
    <row r="4002" customHeight="true" spans="1:4">
      <c r="A4002"/>
      <c r="B4002" s="208"/>
      <c r="C4002" s="208"/>
      <c r="D4002" s="208"/>
    </row>
    <row r="4003" customHeight="true" spans="1:4">
      <c r="A4003"/>
      <c r="B4003" s="208"/>
      <c r="C4003" s="208"/>
      <c r="D4003" s="208"/>
    </row>
    <row r="4004" customHeight="true" spans="1:4">
      <c r="A4004"/>
      <c r="B4004" s="208"/>
      <c r="C4004" s="208"/>
      <c r="D4004" s="208"/>
    </row>
    <row r="4005" customHeight="true" spans="1:4">
      <c r="A4005"/>
      <c r="B4005" s="208"/>
      <c r="C4005" s="208"/>
      <c r="D4005" s="208"/>
    </row>
    <row r="4006" customHeight="true" spans="1:4">
      <c r="A4006"/>
      <c r="B4006" s="208"/>
      <c r="C4006" s="208"/>
      <c r="D4006" s="208"/>
    </row>
    <row r="4007" customHeight="true" spans="1:4">
      <c r="A4007"/>
      <c r="B4007" s="208"/>
      <c r="C4007" s="208"/>
      <c r="D4007" s="208"/>
    </row>
    <row r="4008" customHeight="true" spans="1:4">
      <c r="A4008"/>
      <c r="B4008" s="208"/>
      <c r="C4008" s="208"/>
      <c r="D4008" s="208"/>
    </row>
    <row r="4009" customHeight="true" spans="1:4">
      <c r="A4009"/>
      <c r="B4009" s="208"/>
      <c r="C4009" s="208"/>
      <c r="D4009" s="208"/>
    </row>
    <row r="4010" customHeight="true" spans="1:4">
      <c r="A4010"/>
      <c r="B4010" s="208"/>
      <c r="C4010" s="208"/>
      <c r="D4010" s="208"/>
    </row>
    <row r="4011" customHeight="true" spans="1:4">
      <c r="A4011"/>
      <c r="B4011" s="208"/>
      <c r="C4011" s="208"/>
      <c r="D4011" s="208"/>
    </row>
    <row r="4012" customHeight="true" spans="1:4">
      <c r="A4012"/>
      <c r="B4012" s="208"/>
      <c r="C4012" s="208"/>
      <c r="D4012" s="208"/>
    </row>
    <row r="4013" customHeight="true" spans="1:4">
      <c r="A4013"/>
      <c r="B4013" s="208"/>
      <c r="C4013" s="208"/>
      <c r="D4013" s="208"/>
    </row>
    <row r="4014" customHeight="true" spans="1:4">
      <c r="A4014"/>
      <c r="B4014" s="208"/>
      <c r="C4014" s="208"/>
      <c r="D4014" s="208"/>
    </row>
    <row r="4015" customHeight="true" spans="1:4">
      <c r="A4015"/>
      <c r="B4015" s="208"/>
      <c r="C4015" s="208"/>
      <c r="D4015" s="208"/>
    </row>
    <row r="4016" customHeight="true" spans="1:4">
      <c r="A4016"/>
      <c r="B4016" s="208"/>
      <c r="C4016" s="208"/>
      <c r="D4016" s="208"/>
    </row>
    <row r="4017" customHeight="true" spans="1:4">
      <c r="A4017"/>
      <c r="B4017" s="208"/>
      <c r="C4017" s="208"/>
      <c r="D4017" s="208"/>
    </row>
    <row r="4018" customHeight="true" spans="1:4">
      <c r="A4018"/>
      <c r="B4018" s="208"/>
      <c r="C4018" s="208"/>
      <c r="D4018" s="208"/>
    </row>
    <row r="4019" customHeight="true" spans="1:4">
      <c r="A4019"/>
      <c r="B4019" s="208"/>
      <c r="C4019" s="208"/>
      <c r="D4019" s="208"/>
    </row>
    <row r="4020" customHeight="true" spans="1:4">
      <c r="A4020"/>
      <c r="B4020" s="208"/>
      <c r="C4020" s="208"/>
      <c r="D4020" s="208"/>
    </row>
    <row r="4021" customHeight="true" spans="1:4">
      <c r="A4021"/>
      <c r="B4021" s="208"/>
      <c r="C4021" s="208"/>
      <c r="D4021" s="208"/>
    </row>
    <row r="4022" customHeight="true" spans="1:4">
      <c r="A4022"/>
      <c r="B4022" s="208"/>
      <c r="C4022" s="208"/>
      <c r="D4022" s="208"/>
    </row>
    <row r="4023" customHeight="true" spans="1:4">
      <c r="A4023"/>
      <c r="B4023" s="208"/>
      <c r="C4023" s="208"/>
      <c r="D4023" s="208"/>
    </row>
    <row r="4024" customHeight="true" spans="1:4">
      <c r="A4024"/>
      <c r="B4024" s="208"/>
      <c r="C4024" s="208"/>
      <c r="D4024" s="208"/>
    </row>
    <row r="4025" customHeight="true" spans="1:4">
      <c r="A4025"/>
      <c r="B4025" s="208"/>
      <c r="C4025" s="208"/>
      <c r="D4025" s="208"/>
    </row>
    <row r="4026" customHeight="true" spans="1:4">
      <c r="A4026"/>
      <c r="B4026" s="208"/>
      <c r="C4026" s="208"/>
      <c r="D4026" s="208"/>
    </row>
    <row r="4027" customHeight="true" spans="1:4">
      <c r="A4027"/>
      <c r="B4027" s="208"/>
      <c r="C4027" s="208"/>
      <c r="D4027" s="208"/>
    </row>
    <row r="4028" customHeight="true" spans="1:4">
      <c r="A4028"/>
      <c r="B4028" s="208"/>
      <c r="C4028" s="208"/>
      <c r="D4028" s="208"/>
    </row>
    <row r="4029" customHeight="true" spans="1:4">
      <c r="A4029"/>
      <c r="B4029" s="208"/>
      <c r="C4029" s="208"/>
      <c r="D4029" s="208"/>
    </row>
    <row r="4030" customHeight="true" spans="1:4">
      <c r="A4030"/>
      <c r="B4030" s="208"/>
      <c r="C4030" s="208"/>
      <c r="D4030" s="208"/>
    </row>
    <row r="4031" customHeight="true" spans="1:4">
      <c r="A4031"/>
      <c r="B4031" s="208"/>
      <c r="C4031" s="208"/>
      <c r="D4031" s="208"/>
    </row>
    <row r="4032" customHeight="true" spans="1:4">
      <c r="A4032"/>
      <c r="B4032" s="208"/>
      <c r="C4032" s="208"/>
      <c r="D4032" s="208"/>
    </row>
    <row r="4033" customHeight="true" spans="1:4">
      <c r="A4033"/>
      <c r="B4033" s="208"/>
      <c r="C4033" s="208"/>
      <c r="D4033" s="208"/>
    </row>
    <row r="4034" customHeight="true" spans="1:4">
      <c r="A4034"/>
      <c r="B4034" s="208"/>
      <c r="C4034" s="208"/>
      <c r="D4034" s="208"/>
    </row>
    <row r="4035" customHeight="true" spans="1:4">
      <c r="A4035"/>
      <c r="B4035" s="208"/>
      <c r="C4035" s="208"/>
      <c r="D4035" s="208"/>
    </row>
    <row r="4036" customHeight="true" spans="1:4">
      <c r="A4036"/>
      <c r="B4036" s="208"/>
      <c r="C4036" s="208"/>
      <c r="D4036" s="208"/>
    </row>
    <row r="4037" customHeight="true" spans="1:4">
      <c r="A4037"/>
      <c r="B4037" s="208"/>
      <c r="C4037" s="208"/>
      <c r="D4037" s="208"/>
    </row>
    <row r="4038" customHeight="true" spans="1:4">
      <c r="A4038"/>
      <c r="B4038" s="208"/>
      <c r="C4038" s="208"/>
      <c r="D4038" s="208"/>
    </row>
    <row r="4039" customHeight="true" spans="1:4">
      <c r="A4039"/>
      <c r="B4039" s="208"/>
      <c r="C4039" s="208"/>
      <c r="D4039" s="208"/>
    </row>
    <row r="4040" customHeight="true" spans="1:4">
      <c r="A4040"/>
      <c r="B4040" s="208"/>
      <c r="C4040" s="208"/>
      <c r="D4040" s="208"/>
    </row>
    <row r="4041" customHeight="true" spans="1:4">
      <c r="A4041"/>
      <c r="B4041" s="208"/>
      <c r="C4041" s="208"/>
      <c r="D4041" s="208"/>
    </row>
    <row r="4042" customHeight="true" spans="1:4">
      <c r="A4042"/>
      <c r="B4042" s="208"/>
      <c r="C4042" s="208"/>
      <c r="D4042" s="208"/>
    </row>
    <row r="4043" customHeight="true" spans="1:4">
      <c r="A4043"/>
      <c r="B4043" s="208"/>
      <c r="C4043" s="208"/>
      <c r="D4043" s="208"/>
    </row>
    <row r="4044" customHeight="true" spans="1:4">
      <c r="A4044"/>
      <c r="B4044" s="208"/>
      <c r="C4044" s="208"/>
      <c r="D4044" s="208"/>
    </row>
    <row r="4045" customHeight="true" spans="1:4">
      <c r="A4045"/>
      <c r="B4045" s="208"/>
      <c r="C4045" s="208"/>
      <c r="D4045" s="208"/>
    </row>
    <row r="4046" customHeight="true" spans="1:4">
      <c r="A4046"/>
      <c r="B4046" s="208"/>
      <c r="C4046" s="208"/>
      <c r="D4046" s="208"/>
    </row>
    <row r="4047" customHeight="true" spans="1:4">
      <c r="A4047"/>
      <c r="B4047" s="208"/>
      <c r="C4047" s="208"/>
      <c r="D4047" s="208"/>
    </row>
    <row r="4048" customHeight="true" spans="1:4">
      <c r="A4048"/>
      <c r="B4048" s="208"/>
      <c r="C4048" s="208"/>
      <c r="D4048" s="208"/>
    </row>
    <row r="4049" customHeight="true" spans="1:4">
      <c r="A4049"/>
      <c r="B4049" s="208"/>
      <c r="C4049" s="208"/>
      <c r="D4049" s="208"/>
    </row>
    <row r="4050" customHeight="true" spans="1:4">
      <c r="A4050"/>
      <c r="B4050" s="208"/>
      <c r="C4050" s="208"/>
      <c r="D4050" s="208"/>
    </row>
    <row r="4051" customHeight="true" spans="1:4">
      <c r="A4051"/>
      <c r="B4051" s="208"/>
      <c r="C4051" s="208"/>
      <c r="D4051" s="208"/>
    </row>
    <row r="4052" customHeight="true" spans="1:4">
      <c r="A4052"/>
      <c r="B4052" s="208"/>
      <c r="C4052" s="208"/>
      <c r="D4052" s="208"/>
    </row>
    <row r="4053" customHeight="true" spans="1:4">
      <c r="A4053"/>
      <c r="B4053" s="208"/>
      <c r="C4053" s="208"/>
      <c r="D4053" s="208"/>
    </row>
    <row r="4054" customHeight="true" spans="1:4">
      <c r="A4054"/>
      <c r="B4054" s="208"/>
      <c r="C4054" s="208"/>
      <c r="D4054" s="208"/>
    </row>
    <row r="4055" customHeight="true" spans="1:4">
      <c r="A4055"/>
      <c r="B4055" s="208"/>
      <c r="C4055" s="208"/>
      <c r="D4055" s="208"/>
    </row>
    <row r="4056" customHeight="true" spans="1:4">
      <c r="A4056"/>
      <c r="B4056" s="208"/>
      <c r="C4056" s="208"/>
      <c r="D4056" s="208"/>
    </row>
    <row r="4057" customHeight="true" spans="1:4">
      <c r="A4057"/>
      <c r="B4057" s="208"/>
      <c r="C4057" s="208"/>
      <c r="D4057" s="208"/>
    </row>
    <row r="4058" customHeight="true" spans="1:4">
      <c r="A4058"/>
      <c r="B4058" s="208"/>
      <c r="C4058" s="208"/>
      <c r="D4058" s="208"/>
    </row>
    <row r="4059" customHeight="true" spans="1:4">
      <c r="A4059"/>
      <c r="B4059" s="208"/>
      <c r="C4059" s="208"/>
      <c r="D4059" s="208"/>
    </row>
    <row r="4060" customHeight="true" spans="1:4">
      <c r="A4060"/>
      <c r="B4060" s="208"/>
      <c r="C4060" s="208"/>
      <c r="D4060" s="208"/>
    </row>
    <row r="4061" customHeight="true" spans="1:4">
      <c r="A4061"/>
      <c r="B4061" s="208"/>
      <c r="C4061" s="208"/>
      <c r="D4061" s="208"/>
    </row>
    <row r="4062" customHeight="true" spans="1:4">
      <c r="A4062"/>
      <c r="B4062" s="208"/>
      <c r="C4062" s="208"/>
      <c r="D4062" s="208"/>
    </row>
    <row r="4063" customHeight="true" spans="1:4">
      <c r="A4063"/>
      <c r="B4063" s="208"/>
      <c r="C4063" s="208"/>
      <c r="D4063" s="208"/>
    </row>
    <row r="4064" customHeight="true" spans="1:4">
      <c r="A4064"/>
      <c r="B4064" s="208"/>
      <c r="C4064" s="208"/>
      <c r="D4064" s="208"/>
    </row>
    <row r="4065" customHeight="true" spans="1:4">
      <c r="A4065"/>
      <c r="B4065" s="208"/>
      <c r="C4065" s="208"/>
      <c r="D4065" s="208"/>
    </row>
    <row r="4066" customHeight="true" spans="1:4">
      <c r="A4066"/>
      <c r="B4066" s="208"/>
      <c r="C4066" s="208"/>
      <c r="D4066" s="208"/>
    </row>
    <row r="4067" customHeight="true" spans="1:4">
      <c r="A4067"/>
      <c r="B4067" s="208"/>
      <c r="C4067" s="208"/>
      <c r="D4067" s="208"/>
    </row>
    <row r="4068" customHeight="true" spans="1:4">
      <c r="A4068"/>
      <c r="B4068" s="208"/>
      <c r="C4068" s="208"/>
      <c r="D4068" s="208"/>
    </row>
    <row r="4069" customHeight="true" spans="1:4">
      <c r="A4069"/>
      <c r="B4069" s="208"/>
      <c r="C4069" s="208"/>
      <c r="D4069" s="208"/>
    </row>
    <row r="4070" customHeight="true" spans="1:4">
      <c r="A4070"/>
      <c r="B4070" s="208"/>
      <c r="C4070" s="208"/>
      <c r="D4070" s="208"/>
    </row>
    <row r="4071" customHeight="true" spans="1:4">
      <c r="A4071"/>
      <c r="B4071" s="208"/>
      <c r="C4071" s="208"/>
      <c r="D4071" s="208"/>
    </row>
    <row r="4072" customHeight="true" spans="1:4">
      <c r="A4072"/>
      <c r="B4072" s="208"/>
      <c r="C4072" s="208"/>
      <c r="D4072" s="208"/>
    </row>
    <row r="4073" customHeight="true" spans="1:4">
      <c r="A4073"/>
      <c r="B4073" s="208"/>
      <c r="C4073" s="208"/>
      <c r="D4073" s="208"/>
    </row>
    <row r="4074" customHeight="true" spans="1:4">
      <c r="A4074"/>
      <c r="B4074" s="208"/>
      <c r="C4074" s="208"/>
      <c r="D4074" s="208"/>
    </row>
    <row r="4075" customHeight="true" spans="1:4">
      <c r="A4075"/>
      <c r="B4075" s="208"/>
      <c r="C4075" s="208"/>
      <c r="D4075" s="208"/>
    </row>
    <row r="4076" customHeight="true" spans="1:4">
      <c r="A4076"/>
      <c r="B4076" s="208"/>
      <c r="C4076" s="208"/>
      <c r="D4076" s="208"/>
    </row>
    <row r="4077" customHeight="true" spans="1:4">
      <c r="A4077"/>
      <c r="B4077" s="208"/>
      <c r="C4077" s="208"/>
      <c r="D4077" s="208"/>
    </row>
    <row r="4078" customHeight="true" spans="1:4">
      <c r="A4078"/>
      <c r="B4078" s="208"/>
      <c r="C4078" s="208"/>
      <c r="D4078" s="208"/>
    </row>
    <row r="4079" customHeight="true" spans="1:4">
      <c r="A4079"/>
      <c r="B4079" s="208"/>
      <c r="C4079" s="208"/>
      <c r="D4079" s="208"/>
    </row>
    <row r="4080" customHeight="true" spans="1:4">
      <c r="A4080"/>
      <c r="B4080" s="208"/>
      <c r="C4080" s="208"/>
      <c r="D4080" s="208"/>
    </row>
    <row r="4081" customHeight="true" spans="1:4">
      <c r="A4081"/>
      <c r="B4081" s="208"/>
      <c r="C4081" s="208"/>
      <c r="D4081" s="208"/>
    </row>
    <row r="4082" customHeight="true" spans="1:4">
      <c r="A4082"/>
      <c r="B4082" s="208"/>
      <c r="C4082" s="208"/>
      <c r="D4082" s="208"/>
    </row>
    <row r="4083" customHeight="true" spans="1:4">
      <c r="A4083"/>
      <c r="B4083" s="208"/>
      <c r="C4083" s="208"/>
      <c r="D4083" s="208"/>
    </row>
    <row r="4084" customHeight="true" spans="1:4">
      <c r="A4084"/>
      <c r="B4084" s="208"/>
      <c r="C4084" s="208"/>
      <c r="D4084" s="208"/>
    </row>
    <row r="4085" customHeight="true" spans="1:4">
      <c r="A4085"/>
      <c r="B4085" s="208"/>
      <c r="C4085" s="208"/>
      <c r="D4085" s="208"/>
    </row>
    <row r="4086" customHeight="true" spans="1:4">
      <c r="A4086"/>
      <c r="B4086" s="208"/>
      <c r="C4086" s="208"/>
      <c r="D4086" s="208"/>
    </row>
    <row r="4087" customHeight="true" spans="1:4">
      <c r="A4087"/>
      <c r="B4087" s="208"/>
      <c r="C4087" s="208"/>
      <c r="D4087" s="208"/>
    </row>
    <row r="4088" customHeight="true" spans="1:4">
      <c r="A4088"/>
      <c r="B4088" s="208"/>
      <c r="C4088" s="208"/>
      <c r="D4088" s="208"/>
    </row>
    <row r="4089" customHeight="true" spans="1:4">
      <c r="A4089"/>
      <c r="B4089" s="208"/>
      <c r="C4089" s="208"/>
      <c r="D4089" s="208"/>
    </row>
    <row r="4090" customHeight="true" spans="1:4">
      <c r="A4090"/>
      <c r="B4090" s="208"/>
      <c r="C4090" s="208"/>
      <c r="D4090" s="208"/>
    </row>
    <row r="4091" customHeight="true" spans="1:4">
      <c r="A4091"/>
      <c r="B4091" s="208"/>
      <c r="C4091" s="208"/>
      <c r="D4091" s="208"/>
    </row>
    <row r="4092" customHeight="true" spans="1:4">
      <c r="A4092"/>
      <c r="B4092" s="208"/>
      <c r="C4092" s="208"/>
      <c r="D4092" s="208"/>
    </row>
    <row r="4093" customHeight="true" spans="1:4">
      <c r="A4093"/>
      <c r="B4093" s="208"/>
      <c r="C4093" s="208"/>
      <c r="D4093" s="208"/>
    </row>
    <row r="4094" customHeight="true" spans="1:4">
      <c r="A4094"/>
      <c r="B4094" s="208"/>
      <c r="C4094" s="208"/>
      <c r="D4094" s="208"/>
    </row>
    <row r="4095" customHeight="true" spans="1:4">
      <c r="A4095"/>
      <c r="B4095" s="208"/>
      <c r="C4095" s="208"/>
      <c r="D4095" s="208"/>
    </row>
    <row r="4096" customHeight="true" spans="1:4">
      <c r="A4096"/>
      <c r="B4096" s="208"/>
      <c r="C4096" s="208"/>
      <c r="D4096" s="208"/>
    </row>
    <row r="4097" customHeight="true" spans="1:4">
      <c r="A4097"/>
      <c r="B4097" s="208"/>
      <c r="C4097" s="208"/>
      <c r="D4097" s="208"/>
    </row>
    <row r="4098" customHeight="true" spans="1:4">
      <c r="A4098"/>
      <c r="B4098" s="208"/>
      <c r="C4098" s="208"/>
      <c r="D4098" s="208"/>
    </row>
    <row r="4099" customHeight="true" spans="1:4">
      <c r="A4099"/>
      <c r="B4099" s="208"/>
      <c r="C4099" s="208"/>
      <c r="D4099" s="208"/>
    </row>
    <row r="4100" customHeight="true" spans="1:4">
      <c r="A4100"/>
      <c r="B4100" s="208"/>
      <c r="C4100" s="208"/>
      <c r="D4100" s="208"/>
    </row>
    <row r="4101" customHeight="true" spans="1:4">
      <c r="A4101"/>
      <c r="B4101" s="208"/>
      <c r="C4101" s="208"/>
      <c r="D4101" s="208"/>
    </row>
    <row r="4102" customHeight="true" spans="1:4">
      <c r="A4102"/>
      <c r="B4102" s="208"/>
      <c r="C4102" s="208"/>
      <c r="D4102" s="208"/>
    </row>
    <row r="4103" customHeight="true" spans="1:4">
      <c r="A4103"/>
      <c r="B4103" s="208"/>
      <c r="C4103" s="208"/>
      <c r="D4103" s="208"/>
    </row>
    <row r="4104" customHeight="true" spans="1:4">
      <c r="A4104"/>
      <c r="B4104" s="208"/>
      <c r="C4104" s="208"/>
      <c r="D4104" s="208"/>
    </row>
    <row r="4105" customHeight="true" spans="1:4">
      <c r="A4105"/>
      <c r="B4105" s="208"/>
      <c r="C4105" s="208"/>
      <c r="D4105" s="208"/>
    </row>
    <row r="4106" customHeight="true" spans="1:4">
      <c r="A4106"/>
      <c r="B4106" s="208"/>
      <c r="C4106" s="208"/>
      <c r="D4106" s="208"/>
    </row>
    <row r="4107" customHeight="true" spans="1:4">
      <c r="A4107"/>
      <c r="B4107" s="208"/>
      <c r="C4107" s="208"/>
      <c r="D4107" s="208"/>
    </row>
    <row r="4108" customHeight="true" spans="1:4">
      <c r="A4108"/>
      <c r="B4108" s="208"/>
      <c r="C4108" s="208"/>
      <c r="D4108" s="208"/>
    </row>
    <row r="4109" customHeight="true" spans="1:4">
      <c r="A4109"/>
      <c r="B4109" s="208"/>
      <c r="C4109" s="208"/>
      <c r="D4109" s="208"/>
    </row>
    <row r="4110" customHeight="true" spans="1:4">
      <c r="A4110"/>
      <c r="B4110" s="208"/>
      <c r="C4110" s="208"/>
      <c r="D4110" s="208"/>
    </row>
    <row r="4111" customHeight="true" spans="1:4">
      <c r="A4111"/>
      <c r="B4111" s="208"/>
      <c r="C4111" s="208"/>
      <c r="D4111" s="208"/>
    </row>
    <row r="4112" customHeight="true" spans="1:4">
      <c r="A4112"/>
      <c r="B4112" s="208"/>
      <c r="C4112" s="208"/>
      <c r="D4112" s="208"/>
    </row>
    <row r="4113" customHeight="true" spans="1:4">
      <c r="A4113"/>
      <c r="B4113" s="208"/>
      <c r="C4113" s="208"/>
      <c r="D4113" s="208"/>
    </row>
    <row r="4114" customHeight="true" spans="1:4">
      <c r="A4114"/>
      <c r="B4114" s="208"/>
      <c r="C4114" s="208"/>
      <c r="D4114" s="208"/>
    </row>
    <row r="4115" customHeight="true" spans="1:4">
      <c r="A4115"/>
      <c r="B4115" s="208"/>
      <c r="C4115" s="208"/>
      <c r="D4115" s="208"/>
    </row>
    <row r="4116" customHeight="true" spans="1:4">
      <c r="A4116"/>
      <c r="B4116" s="208"/>
      <c r="C4116" s="208"/>
      <c r="D4116" s="208"/>
    </row>
    <row r="4117" customHeight="true" spans="1:4">
      <c r="A4117"/>
      <c r="B4117" s="208"/>
      <c r="C4117" s="208"/>
      <c r="D4117" s="208"/>
    </row>
    <row r="4118" customHeight="true" spans="1:4">
      <c r="A4118"/>
      <c r="B4118" s="208"/>
      <c r="C4118" s="208"/>
      <c r="D4118" s="208"/>
    </row>
    <row r="4119" customHeight="true" spans="1:4">
      <c r="A4119"/>
      <c r="B4119" s="208"/>
      <c r="C4119" s="208"/>
      <c r="D4119" s="208"/>
    </row>
    <row r="4120" customHeight="true" spans="1:4">
      <c r="A4120"/>
      <c r="B4120" s="208"/>
      <c r="C4120" s="208"/>
      <c r="D4120" s="208"/>
    </row>
    <row r="4121" customHeight="true" spans="1:4">
      <c r="A4121"/>
      <c r="B4121" s="208"/>
      <c r="C4121" s="208"/>
      <c r="D4121" s="208"/>
    </row>
    <row r="4122" customHeight="true" spans="1:4">
      <c r="A4122"/>
      <c r="B4122" s="208"/>
      <c r="C4122" s="208"/>
      <c r="D4122" s="208"/>
    </row>
    <row r="4123" customHeight="true" spans="1:4">
      <c r="A4123"/>
      <c r="B4123" s="208"/>
      <c r="C4123" s="208"/>
      <c r="D4123" s="208"/>
    </row>
    <row r="4124" customHeight="true" spans="1:4">
      <c r="A4124"/>
      <c r="B4124" s="208"/>
      <c r="C4124" s="208"/>
      <c r="D4124" s="208"/>
    </row>
    <row r="4125" customHeight="true" spans="1:4">
      <c r="A4125"/>
      <c r="B4125" s="208"/>
      <c r="C4125" s="208"/>
      <c r="D4125" s="208"/>
    </row>
    <row r="4126" customHeight="true" spans="1:4">
      <c r="A4126"/>
      <c r="B4126" s="208"/>
      <c r="C4126" s="208"/>
      <c r="D4126" s="208"/>
    </row>
    <row r="4127" customHeight="true" spans="1:4">
      <c r="A4127"/>
      <c r="B4127" s="208"/>
      <c r="C4127" s="208"/>
      <c r="D4127" s="208"/>
    </row>
    <row r="4128" customHeight="true" spans="1:4">
      <c r="A4128"/>
      <c r="B4128" s="208"/>
      <c r="C4128" s="208"/>
      <c r="D4128" s="208"/>
    </row>
    <row r="4129" customHeight="true" spans="1:4">
      <c r="A4129"/>
      <c r="B4129" s="208"/>
      <c r="C4129" s="208"/>
      <c r="D4129" s="208"/>
    </row>
    <row r="4130" customHeight="true" spans="1:4">
      <c r="A4130"/>
      <c r="B4130" s="208"/>
      <c r="C4130" s="208"/>
      <c r="D4130" s="208"/>
    </row>
    <row r="4131" customHeight="true" spans="1:4">
      <c r="A4131"/>
      <c r="B4131" s="208"/>
      <c r="C4131" s="208"/>
      <c r="D4131" s="208"/>
    </row>
    <row r="4132" customHeight="true" spans="1:4">
      <c r="A4132"/>
      <c r="B4132" s="208"/>
      <c r="C4132" s="208"/>
      <c r="D4132" s="208"/>
    </row>
    <row r="4133" customHeight="true" spans="1:4">
      <c r="A4133"/>
      <c r="B4133" s="208"/>
      <c r="C4133" s="208"/>
      <c r="D4133" s="208"/>
    </row>
    <row r="4134" customHeight="true" spans="1:4">
      <c r="A4134"/>
      <c r="B4134" s="208"/>
      <c r="C4134" s="208"/>
      <c r="D4134" s="208"/>
    </row>
    <row r="4135" customHeight="true" spans="1:4">
      <c r="A4135"/>
      <c r="B4135" s="208"/>
      <c r="C4135" s="208"/>
      <c r="D4135" s="208"/>
    </row>
    <row r="4136" customHeight="true" spans="1:4">
      <c r="A4136"/>
      <c r="B4136" s="208"/>
      <c r="C4136" s="208"/>
      <c r="D4136" s="208"/>
    </row>
    <row r="4137" customHeight="true" spans="1:4">
      <c r="A4137"/>
      <c r="B4137" s="208"/>
      <c r="C4137" s="208"/>
      <c r="D4137" s="208"/>
    </row>
    <row r="4138" customHeight="true" spans="1:4">
      <c r="A4138"/>
      <c r="B4138" s="208"/>
      <c r="C4138" s="208"/>
      <c r="D4138" s="208"/>
    </row>
    <row r="4139" customHeight="true" spans="1:4">
      <c r="A4139"/>
      <c r="B4139" s="208"/>
      <c r="C4139" s="208"/>
      <c r="D4139" s="208"/>
    </row>
    <row r="4140" customHeight="true" spans="1:4">
      <c r="A4140"/>
      <c r="B4140" s="208"/>
      <c r="C4140" s="208"/>
      <c r="D4140" s="208"/>
    </row>
    <row r="4141" customHeight="true" spans="1:4">
      <c r="A4141"/>
      <c r="B4141" s="208"/>
      <c r="C4141" s="208"/>
      <c r="D4141" s="208"/>
    </row>
    <row r="4142" customHeight="true" spans="1:4">
      <c r="A4142"/>
      <c r="B4142" s="208"/>
      <c r="C4142" s="208"/>
      <c r="D4142" s="208"/>
    </row>
    <row r="4143" customHeight="true" spans="1:4">
      <c r="A4143"/>
      <c r="B4143" s="208"/>
      <c r="C4143" s="208"/>
      <c r="D4143" s="208"/>
    </row>
    <row r="4144" customHeight="true" spans="1:4">
      <c r="A4144"/>
      <c r="B4144" s="208"/>
      <c r="C4144" s="208"/>
      <c r="D4144" s="208"/>
    </row>
    <row r="4145" customHeight="true" spans="1:4">
      <c r="A4145"/>
      <c r="B4145" s="208"/>
      <c r="C4145" s="208"/>
      <c r="D4145" s="208"/>
    </row>
    <row r="4146" customHeight="true" spans="1:4">
      <c r="A4146"/>
      <c r="B4146" s="208"/>
      <c r="C4146" s="208"/>
      <c r="D4146" s="208"/>
    </row>
    <row r="4147" customHeight="true" spans="1:4">
      <c r="A4147"/>
      <c r="B4147" s="208"/>
      <c r="C4147" s="208"/>
      <c r="D4147" s="208"/>
    </row>
    <row r="4148" customHeight="true" spans="1:4">
      <c r="A4148"/>
      <c r="B4148" s="208"/>
      <c r="C4148" s="208"/>
      <c r="D4148" s="208"/>
    </row>
    <row r="4149" customHeight="true" spans="1:4">
      <c r="A4149"/>
      <c r="B4149" s="208"/>
      <c r="C4149" s="208"/>
      <c r="D4149" s="208"/>
    </row>
    <row r="4150" customHeight="true" spans="1:4">
      <c r="A4150"/>
      <c r="B4150" s="208"/>
      <c r="C4150" s="208"/>
      <c r="D4150" s="208"/>
    </row>
    <row r="4151" customHeight="true" spans="1:4">
      <c r="A4151"/>
      <c r="B4151" s="208"/>
      <c r="C4151" s="208"/>
      <c r="D4151" s="208"/>
    </row>
    <row r="4152" customHeight="true" spans="1:4">
      <c r="A4152"/>
      <c r="B4152" s="208"/>
      <c r="C4152" s="208"/>
      <c r="D4152" s="208"/>
    </row>
    <row r="4153" customHeight="true" spans="1:4">
      <c r="A4153"/>
      <c r="B4153" s="208"/>
      <c r="C4153" s="208"/>
      <c r="D4153" s="208"/>
    </row>
    <row r="4154" customHeight="true" spans="1:4">
      <c r="A4154"/>
      <c r="B4154" s="208"/>
      <c r="C4154" s="208"/>
      <c r="D4154" s="208"/>
    </row>
    <row r="4155" customHeight="true" spans="1:4">
      <c r="A4155"/>
      <c r="B4155" s="208"/>
      <c r="C4155" s="208"/>
      <c r="D4155" s="208"/>
    </row>
    <row r="4156" customHeight="true" spans="1:4">
      <c r="A4156"/>
      <c r="B4156" s="208"/>
      <c r="C4156" s="208"/>
      <c r="D4156" s="208"/>
    </row>
    <row r="4157" customHeight="true" spans="1:4">
      <c r="A4157"/>
      <c r="B4157" s="208"/>
      <c r="C4157" s="208"/>
      <c r="D4157" s="208"/>
    </row>
    <row r="4158" customHeight="true" spans="1:4">
      <c r="A4158"/>
      <c r="B4158" s="208"/>
      <c r="C4158" s="208"/>
      <c r="D4158" s="208"/>
    </row>
    <row r="4159" customHeight="true" spans="1:4">
      <c r="A4159"/>
      <c r="B4159" s="208"/>
      <c r="C4159" s="208"/>
      <c r="D4159" s="208"/>
    </row>
    <row r="4160" customHeight="true" spans="1:4">
      <c r="A4160"/>
      <c r="B4160" s="208"/>
      <c r="C4160" s="208"/>
      <c r="D4160" s="208"/>
    </row>
    <row r="4161" customHeight="true" spans="1:4">
      <c r="A4161"/>
      <c r="B4161" s="208"/>
      <c r="C4161" s="208"/>
      <c r="D4161" s="208"/>
    </row>
    <row r="4162" customHeight="true" spans="1:4">
      <c r="A4162"/>
      <c r="B4162" s="208"/>
      <c r="C4162" s="208"/>
      <c r="D4162" s="208"/>
    </row>
    <row r="4163" customHeight="true" spans="1:4">
      <c r="A4163"/>
      <c r="B4163" s="208"/>
      <c r="C4163" s="208"/>
      <c r="D4163" s="208"/>
    </row>
    <row r="4164" customHeight="true" spans="1:4">
      <c r="A4164"/>
      <c r="B4164" s="208"/>
      <c r="C4164" s="208"/>
      <c r="D4164" s="208"/>
    </row>
    <row r="4165" customHeight="true" spans="1:4">
      <c r="A4165"/>
      <c r="B4165" s="208"/>
      <c r="C4165" s="208"/>
      <c r="D4165" s="208"/>
    </row>
    <row r="4166" customHeight="true" spans="1:4">
      <c r="A4166"/>
      <c r="B4166" s="208"/>
      <c r="C4166" s="208"/>
      <c r="D4166" s="208"/>
    </row>
    <row r="4167" customHeight="true" spans="1:4">
      <c r="A4167"/>
      <c r="B4167" s="208"/>
      <c r="C4167" s="208"/>
      <c r="D4167" s="208"/>
    </row>
    <row r="4168" customHeight="true" spans="1:4">
      <c r="A4168"/>
      <c r="B4168" s="208"/>
      <c r="C4168" s="208"/>
      <c r="D4168" s="208"/>
    </row>
    <row r="4169" customHeight="true" spans="1:4">
      <c r="A4169"/>
      <c r="B4169" s="208"/>
      <c r="C4169" s="208"/>
      <c r="D4169" s="208"/>
    </row>
    <row r="4170" customHeight="true" spans="1:4">
      <c r="A4170"/>
      <c r="B4170" s="208"/>
      <c r="C4170" s="208"/>
      <c r="D4170" s="208"/>
    </row>
    <row r="4171" customHeight="true" spans="1:4">
      <c r="A4171"/>
      <c r="B4171" s="208"/>
      <c r="C4171" s="208"/>
      <c r="D4171" s="208"/>
    </row>
    <row r="4172" customHeight="true" spans="1:4">
      <c r="A4172"/>
      <c r="B4172" s="208"/>
      <c r="C4172" s="208"/>
      <c r="D4172" s="208"/>
    </row>
    <row r="4173" customHeight="true" spans="1:4">
      <c r="A4173"/>
      <c r="B4173" s="208"/>
      <c r="C4173" s="208"/>
      <c r="D4173" s="208"/>
    </row>
    <row r="4174" customHeight="true" spans="1:4">
      <c r="A4174"/>
      <c r="B4174" s="208"/>
      <c r="C4174" s="208"/>
      <c r="D4174" s="208"/>
    </row>
    <row r="4175" customHeight="true" spans="1:4">
      <c r="A4175"/>
      <c r="B4175" s="208"/>
      <c r="C4175" s="208"/>
      <c r="D4175" s="208"/>
    </row>
    <row r="4176" customHeight="true" spans="1:4">
      <c r="A4176"/>
      <c r="B4176" s="208"/>
      <c r="C4176" s="208"/>
      <c r="D4176" s="208"/>
    </row>
    <row r="4177" customHeight="true" spans="1:4">
      <c r="A4177"/>
      <c r="B4177" s="208"/>
      <c r="C4177" s="208"/>
      <c r="D4177" s="208"/>
    </row>
    <row r="4178" customHeight="true" spans="1:4">
      <c r="A4178"/>
      <c r="B4178" s="208"/>
      <c r="C4178" s="208"/>
      <c r="D4178" s="208"/>
    </row>
    <row r="4179" customHeight="true" spans="1:4">
      <c r="A4179"/>
      <c r="B4179" s="208"/>
      <c r="C4179" s="208"/>
      <c r="D4179" s="208"/>
    </row>
    <row r="4180" customHeight="true" spans="1:4">
      <c r="A4180"/>
      <c r="B4180" s="208"/>
      <c r="C4180" s="208"/>
      <c r="D4180" s="208"/>
    </row>
    <row r="4181" customHeight="true" spans="1:4">
      <c r="A4181"/>
      <c r="B4181" s="208"/>
      <c r="C4181" s="208"/>
      <c r="D4181" s="208"/>
    </row>
    <row r="4182" customHeight="true" spans="1:4">
      <c r="A4182"/>
      <c r="B4182" s="208"/>
      <c r="C4182" s="208"/>
      <c r="D4182" s="208"/>
    </row>
    <row r="4183" customHeight="true" spans="1:4">
      <c r="A4183"/>
      <c r="B4183" s="208"/>
      <c r="C4183" s="208"/>
      <c r="D4183" s="208"/>
    </row>
    <row r="4184" customHeight="true" spans="1:4">
      <c r="A4184"/>
      <c r="B4184" s="208"/>
      <c r="C4184" s="208"/>
      <c r="D4184" s="208"/>
    </row>
    <row r="4185" customHeight="true" spans="1:4">
      <c r="A4185"/>
      <c r="B4185" s="208"/>
      <c r="C4185" s="208"/>
      <c r="D4185" s="208"/>
    </row>
    <row r="4186" customHeight="true" spans="1:4">
      <c r="A4186"/>
      <c r="B4186" s="208"/>
      <c r="C4186" s="208"/>
      <c r="D4186" s="208"/>
    </row>
    <row r="4187" customHeight="true" spans="1:4">
      <c r="A4187"/>
      <c r="B4187" s="208"/>
      <c r="C4187" s="208"/>
      <c r="D4187" s="208"/>
    </row>
    <row r="4188" customHeight="true" spans="1:4">
      <c r="A4188"/>
      <c r="B4188" s="208"/>
      <c r="C4188" s="208"/>
      <c r="D4188" s="208"/>
    </row>
    <row r="4189" customHeight="true" spans="1:4">
      <c r="A4189"/>
      <c r="B4189" s="208"/>
      <c r="C4189" s="208"/>
      <c r="D4189" s="208"/>
    </row>
    <row r="4190" customHeight="true" spans="1:4">
      <c r="A4190"/>
      <c r="B4190" s="208"/>
      <c r="C4190" s="208"/>
      <c r="D4190" s="208"/>
    </row>
    <row r="4191" customHeight="true" spans="1:4">
      <c r="A4191"/>
      <c r="B4191" s="208"/>
      <c r="C4191" s="208"/>
      <c r="D4191" s="208"/>
    </row>
    <row r="4192" customHeight="true" spans="1:4">
      <c r="A4192"/>
      <c r="B4192" s="208"/>
      <c r="C4192" s="208"/>
      <c r="D4192" s="208"/>
    </row>
    <row r="4193" customHeight="true" spans="1:4">
      <c r="A4193"/>
      <c r="B4193" s="208"/>
      <c r="C4193" s="208"/>
      <c r="D4193" s="208"/>
    </row>
    <row r="4194" customHeight="true" spans="1:4">
      <c r="A4194"/>
      <c r="B4194" s="208"/>
      <c r="C4194" s="208"/>
      <c r="D4194" s="208"/>
    </row>
    <row r="4195" customHeight="true" spans="1:4">
      <c r="A4195"/>
      <c r="B4195" s="208"/>
      <c r="C4195" s="208"/>
      <c r="D4195" s="208"/>
    </row>
    <row r="4196" customHeight="true" spans="1:4">
      <c r="A4196"/>
      <c r="B4196" s="208"/>
      <c r="C4196" s="208"/>
      <c r="D4196" s="208"/>
    </row>
    <row r="4197" customHeight="true" spans="1:4">
      <c r="A4197"/>
      <c r="B4197" s="208"/>
      <c r="C4197" s="208"/>
      <c r="D4197" s="208"/>
    </row>
    <row r="4198" customHeight="true" spans="1:4">
      <c r="A4198"/>
      <c r="B4198" s="208"/>
      <c r="C4198" s="208"/>
      <c r="D4198" s="208"/>
    </row>
    <row r="4199" customHeight="true" spans="1:4">
      <c r="A4199"/>
      <c r="B4199" s="208"/>
      <c r="C4199" s="208"/>
      <c r="D4199" s="208"/>
    </row>
    <row r="4200" customHeight="true" spans="1:4">
      <c r="A4200"/>
      <c r="B4200" s="208"/>
      <c r="C4200" s="208"/>
      <c r="D4200" s="208"/>
    </row>
    <row r="4201" customHeight="true" spans="1:4">
      <c r="A4201"/>
      <c r="B4201" s="208"/>
      <c r="C4201" s="208"/>
      <c r="D4201" s="208"/>
    </row>
    <row r="4202" customHeight="true" spans="1:4">
      <c r="A4202"/>
      <c r="B4202" s="208"/>
      <c r="C4202" s="208"/>
      <c r="D4202" s="208"/>
    </row>
    <row r="4203" customHeight="true" spans="1:4">
      <c r="A4203"/>
      <c r="B4203" s="208"/>
      <c r="C4203" s="208"/>
      <c r="D4203" s="208"/>
    </row>
    <row r="4204" customHeight="true" spans="1:4">
      <c r="A4204"/>
      <c r="B4204" s="208"/>
      <c r="C4204" s="208"/>
      <c r="D4204" s="208"/>
    </row>
    <row r="4205" customHeight="true" spans="1:4">
      <c r="A4205"/>
      <c r="B4205" s="208"/>
      <c r="C4205" s="208"/>
      <c r="D4205" s="208"/>
    </row>
    <row r="4206" customHeight="true" spans="1:4">
      <c r="A4206"/>
      <c r="B4206" s="208"/>
      <c r="C4206" s="208"/>
      <c r="D4206" s="208"/>
    </row>
    <row r="4207" customHeight="true" spans="1:4">
      <c r="A4207"/>
      <c r="B4207" s="208"/>
      <c r="C4207" s="208"/>
      <c r="D4207" s="208"/>
    </row>
    <row r="4208" customHeight="true" spans="1:4">
      <c r="A4208"/>
      <c r="B4208" s="208"/>
      <c r="C4208" s="208"/>
      <c r="D4208" s="208"/>
    </row>
    <row r="4209" customHeight="true" spans="1:4">
      <c r="A4209"/>
      <c r="B4209" s="208"/>
      <c r="C4209" s="208"/>
      <c r="D4209" s="208"/>
    </row>
    <row r="4210" customHeight="true" spans="1:4">
      <c r="A4210"/>
      <c r="B4210" s="208"/>
      <c r="C4210" s="208"/>
      <c r="D4210" s="208"/>
    </row>
    <row r="4211" customHeight="true" spans="1:4">
      <c r="A4211"/>
      <c r="B4211" s="208"/>
      <c r="C4211" s="208"/>
      <c r="D4211" s="208"/>
    </row>
    <row r="4212" customHeight="true" spans="1:4">
      <c r="A4212"/>
      <c r="B4212" s="208"/>
      <c r="C4212" s="208"/>
      <c r="D4212" s="208"/>
    </row>
    <row r="4213" customHeight="true" spans="1:4">
      <c r="A4213"/>
      <c r="B4213" s="208"/>
      <c r="C4213" s="208"/>
      <c r="D4213" s="208"/>
    </row>
    <row r="4214" customHeight="true" spans="1:4">
      <c r="A4214"/>
      <c r="B4214" s="208"/>
      <c r="C4214" s="208"/>
      <c r="D4214" s="208"/>
    </row>
    <row r="4215" customHeight="true" spans="1:4">
      <c r="A4215"/>
      <c r="B4215" s="208"/>
      <c r="C4215" s="208"/>
      <c r="D4215" s="208"/>
    </row>
    <row r="4216" customHeight="true" spans="1:4">
      <c r="A4216"/>
      <c r="B4216" s="208"/>
      <c r="C4216" s="208"/>
      <c r="D4216" s="208"/>
    </row>
    <row r="4217" customHeight="true" spans="1:4">
      <c r="A4217"/>
      <c r="B4217" s="208"/>
      <c r="C4217" s="208"/>
      <c r="D4217" s="208"/>
    </row>
    <row r="4218" customHeight="true" spans="1:4">
      <c r="A4218"/>
      <c r="B4218" s="208"/>
      <c r="C4218" s="208"/>
      <c r="D4218" s="208"/>
    </row>
    <row r="4219" customHeight="true" spans="1:4">
      <c r="A4219"/>
      <c r="B4219" s="208"/>
      <c r="C4219" s="208"/>
      <c r="D4219" s="208"/>
    </row>
    <row r="4220" customHeight="true" spans="1:4">
      <c r="A4220"/>
      <c r="B4220" s="208"/>
      <c r="C4220" s="208"/>
      <c r="D4220" s="208"/>
    </row>
    <row r="4221" customHeight="true" spans="1:4">
      <c r="A4221"/>
      <c r="B4221" s="208"/>
      <c r="C4221" s="208"/>
      <c r="D4221" s="208"/>
    </row>
    <row r="4222" customHeight="true" spans="1:4">
      <c r="A4222"/>
      <c r="B4222" s="208"/>
      <c r="C4222" s="208"/>
      <c r="D4222" s="208"/>
    </row>
    <row r="4223" customHeight="true" spans="1:4">
      <c r="A4223"/>
      <c r="B4223" s="208"/>
      <c r="C4223" s="208"/>
      <c r="D4223" s="208"/>
    </row>
    <row r="4224" customHeight="true" spans="1:4">
      <c r="A4224"/>
      <c r="B4224" s="208"/>
      <c r="C4224" s="208"/>
      <c r="D4224" s="208"/>
    </row>
    <row r="4225" customHeight="true" spans="1:4">
      <c r="A4225"/>
      <c r="B4225" s="208"/>
      <c r="C4225" s="208"/>
      <c r="D4225" s="208"/>
    </row>
    <row r="4226" customHeight="true" spans="1:4">
      <c r="A4226"/>
      <c r="B4226" s="208"/>
      <c r="C4226" s="208"/>
      <c r="D4226" s="208"/>
    </row>
    <row r="4227" customHeight="true" spans="1:4">
      <c r="A4227"/>
      <c r="B4227" s="208"/>
      <c r="C4227" s="208"/>
      <c r="D4227" s="208"/>
    </row>
    <row r="4228" customHeight="true" spans="1:4">
      <c r="A4228"/>
      <c r="B4228" s="208"/>
      <c r="C4228" s="208"/>
      <c r="D4228" s="208"/>
    </row>
    <row r="4229" customHeight="true" spans="1:4">
      <c r="A4229"/>
      <c r="B4229" s="208"/>
      <c r="C4229" s="208"/>
      <c r="D4229" s="208"/>
    </row>
    <row r="4230" customHeight="true" spans="1:4">
      <c r="A4230"/>
      <c r="B4230" s="208"/>
      <c r="C4230" s="208"/>
      <c r="D4230" s="208"/>
    </row>
    <row r="4231" customHeight="true" spans="1:4">
      <c r="A4231"/>
      <c r="B4231" s="208"/>
      <c r="C4231" s="208"/>
      <c r="D4231" s="208"/>
    </row>
    <row r="4232" customHeight="true" spans="1:4">
      <c r="A4232"/>
      <c r="B4232" s="208"/>
      <c r="C4232" s="208"/>
      <c r="D4232" s="208"/>
    </row>
    <row r="4233" customHeight="true" spans="1:4">
      <c r="A4233"/>
      <c r="B4233" s="208"/>
      <c r="C4233" s="208"/>
      <c r="D4233" s="208"/>
    </row>
    <row r="4234" customHeight="true" spans="1:4">
      <c r="A4234"/>
      <c r="B4234" s="208"/>
      <c r="C4234" s="208"/>
      <c r="D4234" s="208"/>
    </row>
    <row r="4235" customHeight="true" spans="1:4">
      <c r="A4235"/>
      <c r="B4235" s="208"/>
      <c r="C4235" s="208"/>
      <c r="D4235" s="208"/>
    </row>
    <row r="4236" customHeight="true" spans="1:4">
      <c r="A4236"/>
      <c r="B4236" s="208"/>
      <c r="C4236" s="208"/>
      <c r="D4236" s="208"/>
    </row>
    <row r="4237" customHeight="true" spans="1:4">
      <c r="A4237"/>
      <c r="B4237" s="208"/>
      <c r="C4237" s="208"/>
      <c r="D4237" s="208"/>
    </row>
    <row r="4238" customHeight="true" spans="1:4">
      <c r="A4238"/>
      <c r="B4238" s="208"/>
      <c r="C4238" s="208"/>
      <c r="D4238" s="208"/>
    </row>
    <row r="4239" customHeight="true" spans="1:4">
      <c r="A4239"/>
      <c r="B4239" s="208"/>
      <c r="C4239" s="208"/>
      <c r="D4239" s="208"/>
    </row>
    <row r="4240" customHeight="true" spans="1:4">
      <c r="A4240"/>
      <c r="B4240" s="208"/>
      <c r="C4240" s="208"/>
      <c r="D4240" s="208"/>
    </row>
    <row r="4241" customHeight="true" spans="1:4">
      <c r="A4241"/>
      <c r="B4241" s="208"/>
      <c r="C4241" s="208"/>
      <c r="D4241" s="208"/>
    </row>
    <row r="4242" customHeight="true" spans="1:4">
      <c r="A4242"/>
      <c r="B4242" s="208"/>
      <c r="C4242" s="208"/>
      <c r="D4242" s="208"/>
    </row>
    <row r="4243" customHeight="true" spans="1:4">
      <c r="A4243"/>
      <c r="B4243" s="208"/>
      <c r="C4243" s="208"/>
      <c r="D4243" s="208"/>
    </row>
    <row r="4244" customHeight="true" spans="1:4">
      <c r="A4244"/>
      <c r="B4244" s="208"/>
      <c r="C4244" s="208"/>
      <c r="D4244" s="208"/>
    </row>
    <row r="4245" customHeight="true" spans="1:4">
      <c r="A4245"/>
      <c r="B4245" s="208"/>
      <c r="C4245" s="208"/>
      <c r="D4245" s="208"/>
    </row>
    <row r="4246" customHeight="true" spans="1:4">
      <c r="A4246"/>
      <c r="B4246" s="208"/>
      <c r="C4246" s="208"/>
      <c r="D4246" s="208"/>
    </row>
    <row r="4247" customHeight="true" spans="1:4">
      <c r="A4247"/>
      <c r="B4247" s="208"/>
      <c r="C4247" s="208"/>
      <c r="D4247" s="208"/>
    </row>
    <row r="4248" customHeight="true" spans="1:4">
      <c r="A4248"/>
      <c r="B4248" s="208"/>
      <c r="C4248" s="208"/>
      <c r="D4248" s="208"/>
    </row>
    <row r="4249" customHeight="true" spans="1:4">
      <c r="A4249"/>
      <c r="B4249" s="208"/>
      <c r="C4249" s="208"/>
      <c r="D4249" s="208"/>
    </row>
    <row r="4250" customHeight="true" spans="1:4">
      <c r="A4250"/>
      <c r="B4250" s="208"/>
      <c r="C4250" s="208"/>
      <c r="D4250" s="208"/>
    </row>
    <row r="4251" customHeight="true" spans="1:4">
      <c r="A4251"/>
      <c r="B4251" s="208"/>
      <c r="C4251" s="208"/>
      <c r="D4251" s="208"/>
    </row>
    <row r="4252" customHeight="true" spans="1:4">
      <c r="A4252"/>
      <c r="B4252" s="208"/>
      <c r="C4252" s="208"/>
      <c r="D4252" s="208"/>
    </row>
    <row r="4253" customHeight="true" spans="1:4">
      <c r="A4253"/>
      <c r="B4253" s="208"/>
      <c r="C4253" s="208"/>
      <c r="D4253" s="208"/>
    </row>
    <row r="4254" customHeight="true" spans="1:4">
      <c r="A4254"/>
      <c r="B4254" s="208"/>
      <c r="C4254" s="208"/>
      <c r="D4254" s="208"/>
    </row>
    <row r="4255" customHeight="true" spans="1:4">
      <c r="A4255"/>
      <c r="B4255" s="208"/>
      <c r="C4255" s="208"/>
      <c r="D4255" s="208"/>
    </row>
    <row r="4256" customHeight="true" spans="1:4">
      <c r="A4256"/>
      <c r="B4256" s="208"/>
      <c r="C4256" s="208"/>
      <c r="D4256" s="208"/>
    </row>
    <row r="4257" customHeight="true" spans="1:4">
      <c r="A4257"/>
      <c r="B4257" s="208"/>
      <c r="C4257" s="208"/>
      <c r="D4257" s="208"/>
    </row>
    <row r="4258" customHeight="true" spans="1:4">
      <c r="A4258"/>
      <c r="B4258" s="208"/>
      <c r="C4258" s="208"/>
      <c r="D4258" s="208"/>
    </row>
    <row r="4259" customHeight="true" spans="1:4">
      <c r="A4259"/>
      <c r="B4259" s="208"/>
      <c r="C4259" s="208"/>
      <c r="D4259" s="208"/>
    </row>
    <row r="4260" customHeight="true" spans="1:4">
      <c r="A4260"/>
      <c r="B4260" s="208"/>
      <c r="C4260" s="208"/>
      <c r="D4260" s="208"/>
    </row>
    <row r="4261" customHeight="true" spans="1:4">
      <c r="A4261"/>
      <c r="B4261" s="208"/>
      <c r="C4261" s="208"/>
      <c r="D4261" s="208"/>
    </row>
    <row r="4262" customHeight="true" spans="1:4">
      <c r="A4262"/>
      <c r="B4262" s="208"/>
      <c r="C4262" s="208"/>
      <c r="D4262" s="208"/>
    </row>
    <row r="4263" customHeight="true" spans="1:4">
      <c r="A4263"/>
      <c r="B4263" s="208"/>
      <c r="C4263" s="208"/>
      <c r="D4263" s="208"/>
    </row>
    <row r="4264" customHeight="true" spans="1:4">
      <c r="A4264"/>
      <c r="B4264" s="208"/>
      <c r="C4264" s="208"/>
      <c r="D4264" s="208"/>
    </row>
    <row r="4265" customHeight="true" spans="1:4">
      <c r="A4265"/>
      <c r="B4265" s="208"/>
      <c r="C4265" s="208"/>
      <c r="D4265" s="208"/>
    </row>
    <row r="4266" customHeight="true" spans="1:4">
      <c r="A4266"/>
      <c r="B4266" s="208"/>
      <c r="C4266" s="208"/>
      <c r="D4266" s="208"/>
    </row>
    <row r="4267" customHeight="true" spans="1:4">
      <c r="A4267"/>
      <c r="B4267" s="208"/>
      <c r="C4267" s="208"/>
      <c r="D4267" s="208"/>
    </row>
    <row r="4268" customHeight="true" spans="1:4">
      <c r="A4268"/>
      <c r="B4268" s="208"/>
      <c r="C4268" s="208"/>
      <c r="D4268" s="208"/>
    </row>
    <row r="4269" customHeight="true" spans="1:4">
      <c r="A4269"/>
      <c r="B4269" s="208"/>
      <c r="C4269" s="208"/>
      <c r="D4269" s="208"/>
    </row>
    <row r="4270" customHeight="true" spans="1:4">
      <c r="A4270"/>
      <c r="B4270" s="208"/>
      <c r="C4270" s="208"/>
      <c r="D4270" s="208"/>
    </row>
    <row r="4271" customHeight="true" spans="1:4">
      <c r="A4271"/>
      <c r="B4271" s="208"/>
      <c r="C4271" s="208"/>
      <c r="D4271" s="208"/>
    </row>
    <row r="4272" customHeight="true" spans="1:4">
      <c r="A4272"/>
      <c r="B4272" s="208"/>
      <c r="C4272" s="208"/>
      <c r="D4272" s="208"/>
    </row>
    <row r="4273" customHeight="true" spans="1:4">
      <c r="A4273"/>
      <c r="B4273" s="208"/>
      <c r="C4273" s="208"/>
      <c r="D4273" s="208"/>
    </row>
    <row r="4274" customHeight="true" spans="1:4">
      <c r="A4274"/>
      <c r="B4274" s="208"/>
      <c r="C4274" s="208"/>
      <c r="D4274" s="208"/>
    </row>
    <row r="4275" customHeight="true" spans="1:4">
      <c r="A4275"/>
      <c r="B4275" s="208"/>
      <c r="C4275" s="208"/>
      <c r="D4275" s="208"/>
    </row>
    <row r="4276" customHeight="true" spans="1:4">
      <c r="A4276"/>
      <c r="B4276" s="208"/>
      <c r="C4276" s="208"/>
      <c r="D4276" s="208"/>
    </row>
    <row r="4277" customHeight="true" spans="1:4">
      <c r="A4277"/>
      <c r="B4277" s="208"/>
      <c r="C4277" s="208"/>
      <c r="D4277" s="208"/>
    </row>
    <row r="4278" customHeight="true" spans="1:4">
      <c r="A4278"/>
      <c r="B4278" s="208"/>
      <c r="C4278" s="208"/>
      <c r="D4278" s="208"/>
    </row>
    <row r="4279" customHeight="true" spans="1:4">
      <c r="A4279"/>
      <c r="B4279" s="208"/>
      <c r="C4279" s="208"/>
      <c r="D4279" s="208"/>
    </row>
    <row r="4280" customHeight="true" spans="1:4">
      <c r="A4280"/>
      <c r="B4280" s="208"/>
      <c r="C4280" s="208"/>
      <c r="D4280" s="208"/>
    </row>
    <row r="4281" customHeight="true" spans="1:4">
      <c r="A4281"/>
      <c r="B4281" s="208"/>
      <c r="C4281" s="208"/>
      <c r="D4281" s="208"/>
    </row>
    <row r="4282" customHeight="true" spans="1:4">
      <c r="A4282"/>
      <c r="B4282" s="208"/>
      <c r="C4282" s="208"/>
      <c r="D4282" s="208"/>
    </row>
    <row r="4283" customHeight="true" spans="1:4">
      <c r="A4283"/>
      <c r="B4283" s="208"/>
      <c r="C4283" s="208"/>
      <c r="D4283" s="208"/>
    </row>
    <row r="4284" customHeight="true" spans="1:4">
      <c r="A4284"/>
      <c r="B4284" s="208"/>
      <c r="C4284" s="208"/>
      <c r="D4284" s="208"/>
    </row>
    <row r="4285" customHeight="true" spans="1:4">
      <c r="A4285"/>
      <c r="B4285" s="208"/>
      <c r="C4285" s="208"/>
      <c r="D4285" s="208"/>
    </row>
    <row r="4286" customHeight="true" spans="1:4">
      <c r="A4286"/>
      <c r="B4286" s="208"/>
      <c r="C4286" s="208"/>
      <c r="D4286" s="208"/>
    </row>
    <row r="4287" customHeight="true" spans="1:4">
      <c r="A4287"/>
      <c r="B4287" s="208"/>
      <c r="C4287" s="208"/>
      <c r="D4287" s="208"/>
    </row>
    <row r="4288" customHeight="true" spans="1:4">
      <c r="A4288"/>
      <c r="B4288" s="208"/>
      <c r="C4288" s="208"/>
      <c r="D4288" s="208"/>
    </row>
    <row r="4289" customHeight="true" spans="1:4">
      <c r="A4289"/>
      <c r="B4289" s="208"/>
      <c r="C4289" s="208"/>
      <c r="D4289" s="208"/>
    </row>
    <row r="4290" customHeight="true" spans="1:4">
      <c r="A4290"/>
      <c r="B4290" s="208"/>
      <c r="C4290" s="208"/>
      <c r="D4290" s="208"/>
    </row>
    <row r="4291" customHeight="true" spans="1:4">
      <c r="A4291"/>
      <c r="B4291" s="208"/>
      <c r="C4291" s="208"/>
      <c r="D4291" s="208"/>
    </row>
    <row r="4292" customHeight="true" spans="1:4">
      <c r="A4292"/>
      <c r="B4292" s="208"/>
      <c r="C4292" s="208"/>
      <c r="D4292" s="208"/>
    </row>
    <row r="4293" customHeight="true" spans="1:4">
      <c r="A4293"/>
      <c r="B4293" s="208"/>
      <c r="C4293" s="208"/>
      <c r="D4293" s="208"/>
    </row>
    <row r="4294" customHeight="true" spans="1:4">
      <c r="A4294"/>
      <c r="B4294" s="208"/>
      <c r="C4294" s="208"/>
      <c r="D4294" s="208"/>
    </row>
    <row r="4295" customHeight="true" spans="1:4">
      <c r="A4295"/>
      <c r="B4295" s="208"/>
      <c r="C4295" s="208"/>
      <c r="D4295" s="208"/>
    </row>
    <row r="4296" customHeight="true" spans="1:4">
      <c r="A4296"/>
      <c r="B4296" s="208"/>
      <c r="C4296" s="208"/>
      <c r="D4296" s="208"/>
    </row>
    <row r="4297" customHeight="true" spans="1:4">
      <c r="A4297"/>
      <c r="B4297" s="208"/>
      <c r="C4297" s="208"/>
      <c r="D4297" s="208"/>
    </row>
    <row r="4298" customHeight="true" spans="1:4">
      <c r="A4298"/>
      <c r="B4298" s="208"/>
      <c r="C4298" s="208"/>
      <c r="D4298" s="208"/>
    </row>
    <row r="4299" customHeight="true" spans="1:4">
      <c r="A4299"/>
      <c r="B4299" s="208"/>
      <c r="C4299" s="208"/>
      <c r="D4299" s="208"/>
    </row>
    <row r="4300" customHeight="true" spans="1:4">
      <c r="A4300"/>
      <c r="B4300" s="208"/>
      <c r="C4300" s="208"/>
      <c r="D4300" s="208"/>
    </row>
    <row r="4301" customHeight="true" spans="1:4">
      <c r="A4301"/>
      <c r="B4301" s="208"/>
      <c r="C4301" s="208"/>
      <c r="D4301" s="208"/>
    </row>
    <row r="4302" customHeight="true" spans="1:4">
      <c r="A4302"/>
      <c r="B4302" s="208"/>
      <c r="C4302" s="208"/>
      <c r="D4302" s="208"/>
    </row>
    <row r="4303" customHeight="true" spans="1:4">
      <c r="A4303"/>
      <c r="B4303" s="208"/>
      <c r="C4303" s="208"/>
      <c r="D4303" s="208"/>
    </row>
    <row r="4304" customHeight="true" spans="1:4">
      <c r="A4304"/>
      <c r="B4304" s="208"/>
      <c r="C4304" s="208"/>
      <c r="D4304" s="208"/>
    </row>
    <row r="4305" customHeight="true" spans="1:4">
      <c r="A4305"/>
      <c r="B4305" s="208"/>
      <c r="C4305" s="208"/>
      <c r="D4305" s="208"/>
    </row>
    <row r="4306" customHeight="true" spans="1:4">
      <c r="A4306"/>
      <c r="B4306" s="208"/>
      <c r="C4306" s="208"/>
      <c r="D4306" s="208"/>
    </row>
    <row r="4307" customHeight="true" spans="1:4">
      <c r="A4307"/>
      <c r="B4307" s="208"/>
      <c r="C4307" s="208"/>
      <c r="D4307" s="208"/>
    </row>
    <row r="4308" customHeight="true" spans="1:4">
      <c r="A4308"/>
      <c r="B4308" s="208"/>
      <c r="C4308" s="208"/>
      <c r="D4308" s="208"/>
    </row>
    <row r="4309" customHeight="true" spans="1:4">
      <c r="A4309"/>
      <c r="B4309" s="208"/>
      <c r="C4309" s="208"/>
      <c r="D4309" s="208"/>
    </row>
    <row r="4310" customHeight="true" spans="1:4">
      <c r="A4310"/>
      <c r="B4310" s="208"/>
      <c r="C4310" s="208"/>
      <c r="D4310" s="208"/>
    </row>
    <row r="4311" customHeight="true" spans="1:4">
      <c r="A4311"/>
      <c r="B4311" s="208"/>
      <c r="C4311" s="208"/>
      <c r="D4311" s="208"/>
    </row>
    <row r="4312" customHeight="true" spans="1:4">
      <c r="A4312"/>
      <c r="B4312" s="208"/>
      <c r="C4312" s="208"/>
      <c r="D4312" s="208"/>
    </row>
    <row r="4313" customHeight="true" spans="1:4">
      <c r="A4313"/>
      <c r="B4313" s="208"/>
      <c r="C4313" s="208"/>
      <c r="D4313" s="208"/>
    </row>
    <row r="4314" customHeight="true" spans="1:4">
      <c r="A4314"/>
      <c r="B4314" s="208"/>
      <c r="C4314" s="208"/>
      <c r="D4314" s="208"/>
    </row>
    <row r="4315" customHeight="true" spans="1:4">
      <c r="A4315"/>
      <c r="B4315" s="208"/>
      <c r="C4315" s="208"/>
      <c r="D4315" s="208"/>
    </row>
    <row r="4316" customHeight="true" spans="1:4">
      <c r="A4316"/>
      <c r="B4316" s="208"/>
      <c r="C4316" s="208"/>
      <c r="D4316" s="208"/>
    </row>
    <row r="4317" customHeight="true" spans="1:4">
      <c r="A4317"/>
      <c r="B4317" s="208"/>
      <c r="C4317" s="208"/>
      <c r="D4317" s="208"/>
    </row>
    <row r="4318" customHeight="true" spans="1:4">
      <c r="A4318"/>
      <c r="B4318" s="208"/>
      <c r="C4318" s="208"/>
      <c r="D4318" s="208"/>
    </row>
    <row r="4319" customHeight="true" spans="1:4">
      <c r="A4319"/>
      <c r="B4319" s="208"/>
      <c r="C4319" s="208"/>
      <c r="D4319" s="208"/>
    </row>
    <row r="4320" customHeight="true" spans="1:4">
      <c r="A4320"/>
      <c r="B4320" s="208"/>
      <c r="C4320" s="208"/>
      <c r="D4320" s="208"/>
    </row>
    <row r="4321" customHeight="true" spans="1:4">
      <c r="A4321"/>
      <c r="B4321" s="208"/>
      <c r="C4321" s="208"/>
      <c r="D4321" s="208"/>
    </row>
    <row r="4322" customHeight="true" spans="1:4">
      <c r="A4322"/>
      <c r="B4322" s="208"/>
      <c r="C4322" s="208"/>
      <c r="D4322" s="208"/>
    </row>
    <row r="4323" customHeight="true" spans="1:4">
      <c r="A4323"/>
      <c r="B4323" s="208"/>
      <c r="C4323" s="208"/>
      <c r="D4323" s="208"/>
    </row>
    <row r="4324" customHeight="true" spans="1:4">
      <c r="A4324"/>
      <c r="B4324" s="208"/>
      <c r="C4324" s="208"/>
      <c r="D4324" s="208"/>
    </row>
    <row r="4325" customHeight="true" spans="1:4">
      <c r="A4325"/>
      <c r="B4325" s="208"/>
      <c r="C4325" s="208"/>
      <c r="D4325" s="208"/>
    </row>
    <row r="4326" customHeight="true" spans="1:4">
      <c r="A4326"/>
      <c r="B4326" s="208"/>
      <c r="C4326" s="208"/>
      <c r="D4326" s="208"/>
    </row>
    <row r="4327" customHeight="true" spans="1:4">
      <c r="A4327"/>
      <c r="B4327" s="208"/>
      <c r="C4327" s="208"/>
      <c r="D4327" s="208"/>
    </row>
    <row r="4328" customHeight="true" spans="1:4">
      <c r="A4328"/>
      <c r="B4328" s="208"/>
      <c r="C4328" s="208"/>
      <c r="D4328" s="208"/>
    </row>
    <row r="4329" customHeight="true" spans="1:4">
      <c r="A4329"/>
      <c r="B4329" s="208"/>
      <c r="C4329" s="208"/>
      <c r="D4329" s="208"/>
    </row>
    <row r="4330" customHeight="true" spans="1:4">
      <c r="A4330"/>
      <c r="B4330" s="208"/>
      <c r="C4330" s="208"/>
      <c r="D4330" s="208"/>
    </row>
    <row r="4331" customHeight="true" spans="1:4">
      <c r="A4331"/>
      <c r="B4331" s="208"/>
      <c r="C4331" s="208"/>
      <c r="D4331" s="208"/>
    </row>
    <row r="4332" customHeight="true" spans="1:4">
      <c r="A4332"/>
      <c r="B4332" s="208"/>
      <c r="C4332" s="208"/>
      <c r="D4332" s="208"/>
    </row>
    <row r="4333" customHeight="true" spans="1:4">
      <c r="A4333"/>
      <c r="B4333" s="208"/>
      <c r="C4333" s="208"/>
      <c r="D4333" s="208"/>
    </row>
    <row r="4334" customHeight="true" spans="1:4">
      <c r="A4334"/>
      <c r="B4334" s="208"/>
      <c r="C4334" s="208"/>
      <c r="D4334" s="208"/>
    </row>
    <row r="4335" customHeight="true" spans="1:4">
      <c r="A4335"/>
      <c r="B4335" s="208"/>
      <c r="C4335" s="208"/>
      <c r="D4335" s="208"/>
    </row>
    <row r="4336" customHeight="true" spans="1:4">
      <c r="A4336"/>
      <c r="B4336" s="208"/>
      <c r="C4336" s="208"/>
      <c r="D4336" s="208"/>
    </row>
    <row r="4337" customHeight="true" spans="1:4">
      <c r="A4337"/>
      <c r="B4337" s="208"/>
      <c r="C4337" s="208"/>
      <c r="D4337" s="208"/>
    </row>
    <row r="4338" customHeight="true" spans="1:4">
      <c r="A4338"/>
      <c r="B4338" s="208"/>
      <c r="C4338" s="208"/>
      <c r="D4338" s="208"/>
    </row>
    <row r="4339" customHeight="true" spans="1:4">
      <c r="A4339"/>
      <c r="B4339" s="208"/>
      <c r="C4339" s="208"/>
      <c r="D4339" s="208"/>
    </row>
    <row r="4340" customHeight="true" spans="1:4">
      <c r="A4340"/>
      <c r="B4340" s="208"/>
      <c r="C4340" s="208"/>
      <c r="D4340" s="208"/>
    </row>
    <row r="4341" customHeight="true" spans="1:4">
      <c r="A4341"/>
      <c r="B4341" s="208"/>
      <c r="C4341" s="208"/>
      <c r="D4341" s="208"/>
    </row>
    <row r="4342" customHeight="true" spans="1:4">
      <c r="A4342"/>
      <c r="B4342" s="208"/>
      <c r="C4342" s="208"/>
      <c r="D4342" s="208"/>
    </row>
    <row r="4343" customHeight="true" spans="1:4">
      <c r="A4343"/>
      <c r="B4343" s="208"/>
      <c r="C4343" s="208"/>
      <c r="D4343" s="208"/>
    </row>
    <row r="4344" customHeight="true" spans="1:4">
      <c r="A4344"/>
      <c r="B4344" s="208"/>
      <c r="C4344" s="208"/>
      <c r="D4344" s="208"/>
    </row>
    <row r="4345" customHeight="true" spans="1:4">
      <c r="A4345"/>
      <c r="B4345" s="208"/>
      <c r="C4345" s="208"/>
      <c r="D4345" s="208"/>
    </row>
    <row r="4346" customHeight="true" spans="1:4">
      <c r="A4346"/>
      <c r="B4346" s="208"/>
      <c r="C4346" s="208"/>
      <c r="D4346" s="208"/>
    </row>
    <row r="4347" customHeight="true" spans="1:4">
      <c r="A4347"/>
      <c r="B4347" s="208"/>
      <c r="C4347" s="208"/>
      <c r="D4347" s="208"/>
    </row>
    <row r="4348" customHeight="true" spans="1:4">
      <c r="A4348"/>
      <c r="B4348" s="208"/>
      <c r="C4348" s="208"/>
      <c r="D4348" s="208"/>
    </row>
    <row r="4349" customHeight="true" spans="1:4">
      <c r="A4349"/>
      <c r="B4349" s="208"/>
      <c r="C4349" s="208"/>
      <c r="D4349" s="208"/>
    </row>
    <row r="4350" customHeight="true" spans="1:4">
      <c r="A4350"/>
      <c r="B4350" s="208"/>
      <c r="C4350" s="208"/>
      <c r="D4350" s="208"/>
    </row>
    <row r="4351" customHeight="true" spans="1:4">
      <c r="A4351"/>
      <c r="B4351" s="208"/>
      <c r="C4351" s="208"/>
      <c r="D4351" s="208"/>
    </row>
    <row r="4352" customHeight="true" spans="1:4">
      <c r="A4352"/>
      <c r="B4352" s="208"/>
      <c r="C4352" s="208"/>
      <c r="D4352" s="208"/>
    </row>
    <row r="4353" customHeight="true" spans="1:4">
      <c r="A4353"/>
      <c r="B4353" s="208"/>
      <c r="C4353" s="208"/>
      <c r="D4353" s="208"/>
    </row>
    <row r="4354" customHeight="true" spans="1:4">
      <c r="A4354"/>
      <c r="B4354" s="208"/>
      <c r="C4354" s="208"/>
      <c r="D4354" s="208"/>
    </row>
    <row r="4355" customHeight="true" spans="1:4">
      <c r="A4355"/>
      <c r="B4355" s="208"/>
      <c r="C4355" s="208"/>
      <c r="D4355" s="208"/>
    </row>
    <row r="4356" customHeight="true" spans="1:4">
      <c r="A4356"/>
      <c r="B4356" s="208"/>
      <c r="C4356" s="208"/>
      <c r="D4356" s="208"/>
    </row>
    <row r="4357" customHeight="true" spans="1:4">
      <c r="A4357"/>
      <c r="B4357" s="208"/>
      <c r="C4357" s="208"/>
      <c r="D4357" s="208"/>
    </row>
    <row r="4358" customHeight="true" spans="1:4">
      <c r="A4358"/>
      <c r="B4358" s="208"/>
      <c r="C4358" s="208"/>
      <c r="D4358" s="208"/>
    </row>
    <row r="4359" customHeight="true" spans="1:4">
      <c r="A4359"/>
      <c r="B4359" s="208"/>
      <c r="C4359" s="208"/>
      <c r="D4359" s="208"/>
    </row>
    <row r="4360" customHeight="true" spans="1:4">
      <c r="A4360"/>
      <c r="B4360" s="208"/>
      <c r="C4360" s="208"/>
      <c r="D4360" s="208"/>
    </row>
    <row r="4361" customHeight="true" spans="1:4">
      <c r="A4361"/>
      <c r="B4361" s="208"/>
      <c r="C4361" s="208"/>
      <c r="D4361" s="208"/>
    </row>
    <row r="4362" customHeight="true" spans="1:4">
      <c r="A4362"/>
      <c r="B4362" s="208"/>
      <c r="C4362" s="208"/>
      <c r="D4362" s="208"/>
    </row>
    <row r="4363" customHeight="true" spans="1:4">
      <c r="A4363"/>
      <c r="B4363" s="208"/>
      <c r="C4363" s="208"/>
      <c r="D4363" s="208"/>
    </row>
    <row r="4364" customHeight="true" spans="1:4">
      <c r="A4364"/>
      <c r="B4364" s="208"/>
      <c r="C4364" s="208"/>
      <c r="D4364" s="208"/>
    </row>
    <row r="4365" customHeight="true" spans="1:4">
      <c r="A4365"/>
      <c r="B4365" s="208"/>
      <c r="C4365" s="208"/>
      <c r="D4365" s="208"/>
    </row>
    <row r="4366" customHeight="true" spans="1:4">
      <c r="A4366"/>
      <c r="B4366" s="208"/>
      <c r="C4366" s="208"/>
      <c r="D4366" s="208"/>
    </row>
    <row r="4367" customHeight="true" spans="1:4">
      <c r="A4367"/>
      <c r="B4367" s="208"/>
      <c r="C4367" s="208"/>
      <c r="D4367" s="208"/>
    </row>
    <row r="4368" customHeight="true" spans="1:4">
      <c r="A4368"/>
      <c r="B4368" s="208"/>
      <c r="C4368" s="208"/>
      <c r="D4368" s="208"/>
    </row>
    <row r="4369" customHeight="true" spans="1:4">
      <c r="A4369"/>
      <c r="B4369" s="208"/>
      <c r="C4369" s="208"/>
      <c r="D4369" s="208"/>
    </row>
    <row r="4370" customHeight="true" spans="1:4">
      <c r="A4370"/>
      <c r="B4370" s="208"/>
      <c r="C4370" s="208"/>
      <c r="D4370" s="208"/>
    </row>
    <row r="4371" customHeight="true" spans="1:4">
      <c r="A4371"/>
      <c r="B4371" s="208"/>
      <c r="C4371" s="208"/>
      <c r="D4371" s="208"/>
    </row>
    <row r="4372" customHeight="true" spans="1:4">
      <c r="A4372"/>
      <c r="B4372" s="208"/>
      <c r="C4372" s="208"/>
      <c r="D4372" s="208"/>
    </row>
    <row r="4373" customHeight="true" spans="1:4">
      <c r="A4373"/>
      <c r="B4373" s="208"/>
      <c r="C4373" s="208"/>
      <c r="D4373" s="208"/>
    </row>
    <row r="4374" customHeight="true" spans="1:4">
      <c r="A4374"/>
      <c r="B4374" s="208"/>
      <c r="C4374" s="208"/>
      <c r="D4374" s="208"/>
    </row>
    <row r="4375" customHeight="true" spans="1:4">
      <c r="A4375"/>
      <c r="B4375" s="208"/>
      <c r="C4375" s="208"/>
      <c r="D4375" s="208"/>
    </row>
    <row r="4376" customHeight="true" spans="1:4">
      <c r="A4376"/>
      <c r="B4376" s="208"/>
      <c r="C4376" s="208"/>
      <c r="D4376" s="208"/>
    </row>
    <row r="4377" customHeight="true" spans="1:4">
      <c r="A4377"/>
      <c r="B4377" s="208"/>
      <c r="C4377" s="208"/>
      <c r="D4377" s="208"/>
    </row>
    <row r="4378" customHeight="true" spans="1:4">
      <c r="A4378"/>
      <c r="B4378" s="208"/>
      <c r="C4378" s="208"/>
      <c r="D4378" s="208"/>
    </row>
    <row r="4379" customHeight="true" spans="1:4">
      <c r="A4379"/>
      <c r="B4379" s="208"/>
      <c r="C4379" s="208"/>
      <c r="D4379" s="208"/>
    </row>
    <row r="4380" customHeight="true" spans="1:4">
      <c r="A4380"/>
      <c r="B4380" s="208"/>
      <c r="C4380" s="208"/>
      <c r="D4380" s="208"/>
    </row>
    <row r="4381" customHeight="true" spans="1:4">
      <c r="A4381"/>
      <c r="B4381" s="208"/>
      <c r="C4381" s="208"/>
      <c r="D4381" s="208"/>
    </row>
    <row r="4382" customHeight="true" spans="1:4">
      <c r="A4382"/>
      <c r="B4382" s="208"/>
      <c r="C4382" s="208"/>
      <c r="D4382" s="208"/>
    </row>
    <row r="4383" customHeight="true" spans="1:4">
      <c r="A4383"/>
      <c r="B4383" s="208"/>
      <c r="C4383" s="208"/>
      <c r="D4383" s="208"/>
    </row>
    <row r="4384" customHeight="true" spans="1:4">
      <c r="A4384"/>
      <c r="B4384" s="208"/>
      <c r="C4384" s="208"/>
      <c r="D4384" s="208"/>
    </row>
    <row r="4385" customHeight="true" spans="1:4">
      <c r="A4385"/>
      <c r="B4385" s="208"/>
      <c r="C4385" s="208"/>
      <c r="D4385" s="208"/>
    </row>
    <row r="4386" customHeight="true" spans="1:4">
      <c r="A4386"/>
      <c r="B4386" s="208"/>
      <c r="C4386" s="208"/>
      <c r="D4386" s="208"/>
    </row>
    <row r="4387" customHeight="true" spans="1:4">
      <c r="A4387"/>
      <c r="B4387" s="208"/>
      <c r="C4387" s="208"/>
      <c r="D4387" s="208"/>
    </row>
    <row r="4388" customHeight="true" spans="1:4">
      <c r="A4388"/>
      <c r="B4388" s="208"/>
      <c r="C4388" s="208"/>
      <c r="D4388" s="208"/>
    </row>
    <row r="4389" customHeight="true" spans="1:4">
      <c r="A4389"/>
      <c r="B4389" s="208"/>
      <c r="C4389" s="208"/>
      <c r="D4389" s="208"/>
    </row>
    <row r="4390" customHeight="true" spans="1:4">
      <c r="A4390"/>
      <c r="B4390" s="208"/>
      <c r="C4390" s="208"/>
      <c r="D4390" s="208"/>
    </row>
    <row r="4391" customHeight="true" spans="1:4">
      <c r="A4391"/>
      <c r="B4391" s="208"/>
      <c r="C4391" s="208"/>
      <c r="D4391" s="208"/>
    </row>
    <row r="4392" customHeight="true" spans="1:4">
      <c r="A4392"/>
      <c r="B4392" s="208"/>
      <c r="C4392" s="208"/>
      <c r="D4392" s="208"/>
    </row>
    <row r="4393" customHeight="true" spans="1:4">
      <c r="A4393"/>
      <c r="B4393" s="208"/>
      <c r="C4393" s="208"/>
      <c r="D4393" s="208"/>
    </row>
    <row r="4394" customHeight="true" spans="1:4">
      <c r="A4394"/>
      <c r="B4394" s="208"/>
      <c r="C4394" s="208"/>
      <c r="D4394" s="208"/>
    </row>
    <row r="4395" customHeight="true" spans="1:4">
      <c r="A4395"/>
      <c r="B4395" s="208"/>
      <c r="C4395" s="208"/>
      <c r="D4395" s="208"/>
    </row>
    <row r="4396" customHeight="true" spans="1:4">
      <c r="A4396"/>
      <c r="B4396" s="208"/>
      <c r="C4396" s="208"/>
      <c r="D4396" s="208"/>
    </row>
    <row r="4397" customHeight="true" spans="1:4">
      <c r="A4397"/>
      <c r="B4397" s="208"/>
      <c r="C4397" s="208"/>
      <c r="D4397" s="208"/>
    </row>
    <row r="4398" customHeight="true" spans="1:4">
      <c r="A4398"/>
      <c r="B4398" s="208"/>
      <c r="C4398" s="208"/>
      <c r="D4398" s="208"/>
    </row>
    <row r="4399" customHeight="true" spans="1:4">
      <c r="A4399"/>
      <c r="B4399" s="208"/>
      <c r="C4399" s="208"/>
      <c r="D4399" s="208"/>
    </row>
    <row r="4400" customHeight="true" spans="1:4">
      <c r="A4400"/>
      <c r="B4400" s="208"/>
      <c r="C4400" s="208"/>
      <c r="D4400" s="208"/>
    </row>
    <row r="4401" customHeight="true" spans="1:4">
      <c r="A4401"/>
      <c r="B4401" s="208"/>
      <c r="C4401" s="208"/>
      <c r="D4401" s="208"/>
    </row>
    <row r="4402" customHeight="true" spans="1:4">
      <c r="A4402"/>
      <c r="B4402" s="208"/>
      <c r="C4402" s="208"/>
      <c r="D4402" s="208"/>
    </row>
    <row r="4403" customHeight="true" spans="1:4">
      <c r="A4403"/>
      <c r="B4403" s="208"/>
      <c r="C4403" s="208"/>
      <c r="D4403" s="208"/>
    </row>
    <row r="4404" customHeight="true" spans="1:4">
      <c r="A4404"/>
      <c r="B4404" s="208"/>
      <c r="C4404" s="208"/>
      <c r="D4404" s="208"/>
    </row>
    <row r="4405" customHeight="true" spans="1:4">
      <c r="A4405"/>
      <c r="B4405" s="208"/>
      <c r="C4405" s="208"/>
      <c r="D4405" s="208"/>
    </row>
    <row r="4406" customHeight="true" spans="1:4">
      <c r="A4406"/>
      <c r="B4406" s="208"/>
      <c r="C4406" s="208"/>
      <c r="D4406" s="208"/>
    </row>
    <row r="4407" customHeight="true" spans="1:4">
      <c r="A4407"/>
      <c r="B4407" s="208"/>
      <c r="C4407" s="208"/>
      <c r="D4407" s="208"/>
    </row>
    <row r="4408" customHeight="true" spans="1:4">
      <c r="A4408"/>
      <c r="B4408" s="208"/>
      <c r="C4408" s="208"/>
      <c r="D4408" s="208"/>
    </row>
    <row r="4409" customHeight="true" spans="1:4">
      <c r="A4409"/>
      <c r="B4409" s="208"/>
      <c r="C4409" s="208"/>
      <c r="D4409" s="208"/>
    </row>
    <row r="4410" customHeight="true" spans="1:4">
      <c r="A4410"/>
      <c r="B4410" s="208"/>
      <c r="C4410" s="208"/>
      <c r="D4410" s="208"/>
    </row>
    <row r="4411" customHeight="true" spans="1:4">
      <c r="A4411"/>
      <c r="B4411" s="208"/>
      <c r="C4411" s="208"/>
      <c r="D4411" s="208"/>
    </row>
    <row r="4412" customHeight="true" spans="1:4">
      <c r="A4412"/>
      <c r="B4412" s="208"/>
      <c r="C4412" s="208"/>
      <c r="D4412" s="208"/>
    </row>
    <row r="4413" customHeight="true" spans="1:4">
      <c r="A4413"/>
      <c r="B4413" s="208"/>
      <c r="C4413" s="208"/>
      <c r="D4413" s="208"/>
    </row>
    <row r="4414" customHeight="true" spans="1:4">
      <c r="A4414"/>
      <c r="B4414" s="208"/>
      <c r="C4414" s="208"/>
      <c r="D4414" s="208"/>
    </row>
    <row r="4415" customHeight="true" spans="1:4">
      <c r="A4415"/>
      <c r="B4415" s="208"/>
      <c r="C4415" s="208"/>
      <c r="D4415" s="208"/>
    </row>
    <row r="4416" customHeight="true" spans="1:4">
      <c r="A4416"/>
      <c r="B4416" s="208"/>
      <c r="C4416" s="208"/>
      <c r="D4416" s="208"/>
    </row>
    <row r="4417" customHeight="true" spans="1:4">
      <c r="A4417"/>
      <c r="B4417" s="208"/>
      <c r="C4417" s="208"/>
      <c r="D4417" s="208"/>
    </row>
    <row r="4418" customHeight="true" spans="1:4">
      <c r="A4418"/>
      <c r="B4418" s="208"/>
      <c r="C4418" s="208"/>
      <c r="D4418" s="208"/>
    </row>
    <row r="4419" customHeight="true" spans="1:4">
      <c r="A4419"/>
      <c r="B4419" s="208"/>
      <c r="C4419" s="208"/>
      <c r="D4419" s="208"/>
    </row>
    <row r="4420" customHeight="true" spans="1:4">
      <c r="A4420"/>
      <c r="B4420" s="208"/>
      <c r="C4420" s="208"/>
      <c r="D4420" s="208"/>
    </row>
    <row r="4421" customHeight="true" spans="1:4">
      <c r="A4421"/>
      <c r="B4421" s="208"/>
      <c r="C4421" s="208"/>
      <c r="D4421" s="208"/>
    </row>
    <row r="4422" customHeight="true" spans="1:4">
      <c r="A4422"/>
      <c r="B4422" s="208"/>
      <c r="C4422" s="208"/>
      <c r="D4422" s="208"/>
    </row>
    <row r="4423" customHeight="true" spans="1:4">
      <c r="A4423"/>
      <c r="B4423" s="208"/>
      <c r="C4423" s="208"/>
      <c r="D4423" s="208"/>
    </row>
    <row r="4424" customHeight="true" spans="1:4">
      <c r="A4424"/>
      <c r="B4424" s="208"/>
      <c r="C4424" s="208"/>
      <c r="D4424" s="208"/>
    </row>
    <row r="4425" customHeight="true" spans="1:4">
      <c r="A4425"/>
      <c r="B4425" s="208"/>
      <c r="C4425" s="208"/>
      <c r="D4425" s="208"/>
    </row>
    <row r="4426" customHeight="true" spans="1:4">
      <c r="A4426"/>
      <c r="B4426" s="208"/>
      <c r="C4426" s="208"/>
      <c r="D4426" s="208"/>
    </row>
    <row r="4427" customHeight="true" spans="1:4">
      <c r="A4427"/>
      <c r="B4427" s="208"/>
      <c r="C4427" s="208"/>
      <c r="D4427" s="208"/>
    </row>
    <row r="4428" customHeight="true" spans="1:4">
      <c r="A4428"/>
      <c r="B4428" s="208"/>
      <c r="C4428" s="208"/>
      <c r="D4428" s="208"/>
    </row>
    <row r="4429" customHeight="true" spans="1:4">
      <c r="A4429"/>
      <c r="B4429" s="208"/>
      <c r="C4429" s="208"/>
      <c r="D4429" s="208"/>
    </row>
    <row r="4430" customHeight="true" spans="1:4">
      <c r="A4430"/>
      <c r="B4430" s="208"/>
      <c r="C4430" s="208"/>
      <c r="D4430" s="208"/>
    </row>
    <row r="4431" customHeight="true" spans="1:4">
      <c r="A4431"/>
      <c r="B4431" s="208"/>
      <c r="C4431" s="208"/>
      <c r="D4431" s="208"/>
    </row>
    <row r="4432" customHeight="true" spans="1:4">
      <c r="A4432"/>
      <c r="B4432" s="208"/>
      <c r="C4432" s="208"/>
      <c r="D4432" s="208"/>
    </row>
    <row r="4433" customHeight="true" spans="1:4">
      <c r="A4433"/>
      <c r="B4433" s="208"/>
      <c r="C4433" s="208"/>
      <c r="D4433" s="208"/>
    </row>
    <row r="4434" customHeight="true" spans="1:4">
      <c r="A4434"/>
      <c r="B4434" s="208"/>
      <c r="C4434" s="208"/>
      <c r="D4434" s="208"/>
    </row>
    <row r="4435" customHeight="true" spans="1:4">
      <c r="A4435"/>
      <c r="B4435" s="208"/>
      <c r="C4435" s="208"/>
      <c r="D4435" s="208"/>
    </row>
    <row r="4436" customHeight="true" spans="1:4">
      <c r="A4436"/>
      <c r="B4436" s="208"/>
      <c r="C4436" s="208"/>
      <c r="D4436" s="208"/>
    </row>
    <row r="4437" customHeight="true" spans="1:4">
      <c r="A4437"/>
      <c r="B4437" s="208"/>
      <c r="C4437" s="208"/>
      <c r="D4437" s="208"/>
    </row>
    <row r="4438" customHeight="true" spans="1:4">
      <c r="A4438"/>
      <c r="B4438" s="208"/>
      <c r="C4438" s="208"/>
      <c r="D4438" s="208"/>
    </row>
    <row r="4439" customHeight="true" spans="1:4">
      <c r="A4439"/>
      <c r="B4439" s="208"/>
      <c r="C4439" s="208"/>
      <c r="D4439" s="208"/>
    </row>
    <row r="4440" customHeight="true" spans="1:4">
      <c r="A4440"/>
      <c r="B4440" s="208"/>
      <c r="C4440" s="208"/>
      <c r="D4440" s="208"/>
    </row>
    <row r="4441" customHeight="true" spans="1:4">
      <c r="A4441"/>
      <c r="B4441" s="208"/>
      <c r="C4441" s="208"/>
      <c r="D4441" s="208"/>
    </row>
    <row r="4442" customHeight="true" spans="1:4">
      <c r="A4442"/>
      <c r="B4442" s="208"/>
      <c r="C4442" s="208"/>
      <c r="D4442" s="208"/>
    </row>
    <row r="4443" customHeight="true" spans="1:4">
      <c r="A4443"/>
      <c r="B4443" s="208"/>
      <c r="C4443" s="208"/>
      <c r="D4443" s="208"/>
    </row>
    <row r="4444" customHeight="true" spans="1:4">
      <c r="A4444"/>
      <c r="B4444" s="208"/>
      <c r="C4444" s="208"/>
      <c r="D4444" s="208"/>
    </row>
    <row r="4445" customHeight="true" spans="1:4">
      <c r="A4445"/>
      <c r="B4445" s="208"/>
      <c r="C4445" s="208"/>
      <c r="D4445" s="208"/>
    </row>
    <row r="4446" customHeight="true" spans="1:4">
      <c r="A4446"/>
      <c r="B4446" s="208"/>
      <c r="C4446" s="208"/>
      <c r="D4446" s="208"/>
    </row>
    <row r="4447" customHeight="true" spans="1:4">
      <c r="A4447"/>
      <c r="B4447" s="208"/>
      <c r="C4447" s="208"/>
      <c r="D4447" s="208"/>
    </row>
    <row r="4448" customHeight="true" spans="1:4">
      <c r="A4448"/>
      <c r="B4448" s="208"/>
      <c r="C4448" s="208"/>
      <c r="D4448" s="208"/>
    </row>
    <row r="4449" customHeight="true" spans="1:4">
      <c r="A4449"/>
      <c r="B4449" s="208"/>
      <c r="C4449" s="208"/>
      <c r="D4449" s="208"/>
    </row>
    <row r="4450" customHeight="true" spans="1:4">
      <c r="A4450"/>
      <c r="B4450" s="208"/>
      <c r="C4450" s="208"/>
      <c r="D4450" s="208"/>
    </row>
    <row r="4451" customHeight="true" spans="1:4">
      <c r="A4451"/>
      <c r="B4451" s="208"/>
      <c r="C4451" s="208"/>
      <c r="D4451" s="208"/>
    </row>
    <row r="4452" customHeight="true" spans="1:4">
      <c r="A4452"/>
      <c r="B4452" s="208"/>
      <c r="C4452" s="208"/>
      <c r="D4452" s="208"/>
    </row>
    <row r="4453" customHeight="true" spans="1:4">
      <c r="A4453"/>
      <c r="B4453" s="208"/>
      <c r="C4453" s="208"/>
      <c r="D4453" s="208"/>
    </row>
    <row r="4454" customHeight="true" spans="1:4">
      <c r="A4454"/>
      <c r="B4454" s="208"/>
      <c r="C4454" s="208"/>
      <c r="D4454" s="208"/>
    </row>
    <row r="4455" customHeight="true" spans="1:4">
      <c r="A4455"/>
      <c r="B4455" s="208"/>
      <c r="C4455" s="208"/>
      <c r="D4455" s="208"/>
    </row>
    <row r="4456" customHeight="true" spans="1:4">
      <c r="A4456"/>
      <c r="B4456" s="208"/>
      <c r="C4456" s="208"/>
      <c r="D4456" s="208"/>
    </row>
    <row r="4457" customHeight="true" spans="1:4">
      <c r="A4457"/>
      <c r="B4457" s="208"/>
      <c r="C4457" s="208"/>
      <c r="D4457" s="208"/>
    </row>
    <row r="4458" customHeight="true" spans="1:4">
      <c r="A4458"/>
      <c r="B4458" s="208"/>
      <c r="C4458" s="208"/>
      <c r="D4458" s="208"/>
    </row>
    <row r="4459" customHeight="true" spans="1:4">
      <c r="A4459"/>
      <c r="B4459" s="208"/>
      <c r="C4459" s="208"/>
      <c r="D4459" s="208"/>
    </row>
    <row r="4460" customHeight="true" spans="1:4">
      <c r="A4460"/>
      <c r="B4460" s="208"/>
      <c r="C4460" s="208"/>
      <c r="D4460" s="208"/>
    </row>
    <row r="4461" customHeight="true" spans="1:4">
      <c r="A4461"/>
      <c r="B4461" s="208"/>
      <c r="C4461" s="208"/>
      <c r="D4461" s="208"/>
    </row>
    <row r="4462" customHeight="true" spans="1:4">
      <c r="A4462"/>
      <c r="B4462" s="208"/>
      <c r="C4462" s="208"/>
      <c r="D4462" s="208"/>
    </row>
    <row r="4463" customHeight="true" spans="1:4">
      <c r="A4463"/>
      <c r="B4463" s="208"/>
      <c r="C4463" s="208"/>
      <c r="D4463" s="208"/>
    </row>
    <row r="4464" customHeight="true" spans="1:4">
      <c r="A4464"/>
      <c r="B4464" s="208"/>
      <c r="C4464" s="208"/>
      <c r="D4464" s="208"/>
    </row>
    <row r="4465" customHeight="true" spans="1:4">
      <c r="A4465"/>
      <c r="B4465" s="208"/>
      <c r="C4465" s="208"/>
      <c r="D4465" s="208"/>
    </row>
    <row r="4466" customHeight="true" spans="1:4">
      <c r="A4466"/>
      <c r="B4466" s="208"/>
      <c r="C4466" s="208"/>
      <c r="D4466" s="208"/>
    </row>
    <row r="4467" customHeight="true" spans="1:4">
      <c r="A4467"/>
      <c r="B4467" s="208"/>
      <c r="C4467" s="208"/>
      <c r="D4467" s="208"/>
    </row>
    <row r="4468" customHeight="true" spans="1:4">
      <c r="A4468"/>
      <c r="B4468" s="208"/>
      <c r="C4468" s="208"/>
      <c r="D4468" s="208"/>
    </row>
    <row r="4469" customHeight="true" spans="1:4">
      <c r="A4469"/>
      <c r="B4469" s="208"/>
      <c r="C4469" s="208"/>
      <c r="D4469" s="208"/>
    </row>
    <row r="4470" customHeight="true" spans="1:4">
      <c r="A4470"/>
      <c r="B4470" s="208"/>
      <c r="C4470" s="208"/>
      <c r="D4470" s="208"/>
    </row>
    <row r="4471" customHeight="true" spans="1:4">
      <c r="A4471"/>
      <c r="B4471" s="208"/>
      <c r="C4471" s="208"/>
      <c r="D4471" s="208"/>
    </row>
    <row r="4472" customHeight="true" spans="1:4">
      <c r="A4472"/>
      <c r="B4472" s="208"/>
      <c r="C4472" s="208"/>
      <c r="D4472" s="208"/>
    </row>
    <row r="4473" customHeight="true" spans="1:4">
      <c r="A4473"/>
      <c r="B4473" s="208"/>
      <c r="C4473" s="208"/>
      <c r="D4473" s="208"/>
    </row>
    <row r="4474" customHeight="true" spans="1:4">
      <c r="A4474"/>
      <c r="B4474" s="208"/>
      <c r="C4474" s="208"/>
      <c r="D4474" s="208"/>
    </row>
    <row r="4475" customHeight="true" spans="1:4">
      <c r="A4475"/>
      <c r="B4475" s="208"/>
      <c r="C4475" s="208"/>
      <c r="D4475" s="208"/>
    </row>
    <row r="4476" customHeight="true" spans="1:4">
      <c r="A4476"/>
      <c r="B4476" s="208"/>
      <c r="C4476" s="208"/>
      <c r="D4476" s="208"/>
    </row>
    <row r="4477" customHeight="true" spans="1:4">
      <c r="A4477"/>
      <c r="B4477" s="208"/>
      <c r="C4477" s="208"/>
      <c r="D4477" s="208"/>
    </row>
    <row r="4478" customHeight="true" spans="1:4">
      <c r="A4478"/>
      <c r="B4478" s="208"/>
      <c r="C4478" s="208"/>
      <c r="D4478" s="208"/>
    </row>
    <row r="4479" customHeight="true" spans="1:4">
      <c r="A4479"/>
      <c r="B4479" s="208"/>
      <c r="C4479" s="208"/>
      <c r="D4479" s="208"/>
    </row>
    <row r="4480" customHeight="true" spans="1:4">
      <c r="A4480"/>
      <c r="B4480" s="208"/>
      <c r="C4480" s="208"/>
      <c r="D4480" s="208"/>
    </row>
    <row r="4481" customHeight="true" spans="1:4">
      <c r="A4481"/>
      <c r="B4481" s="208"/>
      <c r="C4481" s="208"/>
      <c r="D4481" s="208"/>
    </row>
    <row r="4482" customHeight="true" spans="1:4">
      <c r="A4482"/>
      <c r="B4482" s="208"/>
      <c r="C4482" s="208"/>
      <c r="D4482" s="208"/>
    </row>
    <row r="4483" customHeight="true" spans="1:4">
      <c r="A4483"/>
      <c r="B4483" s="208"/>
      <c r="C4483" s="208"/>
      <c r="D4483" s="208"/>
    </row>
    <row r="4484" customHeight="true" spans="1:4">
      <c r="A4484"/>
      <c r="B4484" s="208"/>
      <c r="C4484" s="208"/>
      <c r="D4484" s="208"/>
    </row>
    <row r="4485" customHeight="true" spans="1:4">
      <c r="A4485"/>
      <c r="B4485" s="208"/>
      <c r="C4485" s="208"/>
      <c r="D4485" s="208"/>
    </row>
    <row r="4486" customHeight="true" spans="1:4">
      <c r="A4486"/>
      <c r="B4486" s="208"/>
      <c r="C4486" s="208"/>
      <c r="D4486" s="208"/>
    </row>
    <row r="4487" customHeight="true" spans="1:4">
      <c r="A4487"/>
      <c r="B4487" s="208"/>
      <c r="C4487" s="208"/>
      <c r="D4487" s="208"/>
    </row>
    <row r="4488" customHeight="true" spans="1:4">
      <c r="A4488"/>
      <c r="B4488" s="208"/>
      <c r="C4488" s="208"/>
      <c r="D4488" s="208"/>
    </row>
    <row r="4489" customHeight="true" spans="1:4">
      <c r="A4489"/>
      <c r="B4489" s="208"/>
      <c r="C4489" s="208"/>
      <c r="D4489" s="208"/>
    </row>
    <row r="4490" customHeight="true" spans="1:4">
      <c r="A4490"/>
      <c r="B4490" s="208"/>
      <c r="C4490" s="208"/>
      <c r="D4490" s="208"/>
    </row>
    <row r="4491" customHeight="true" spans="1:4">
      <c r="A4491"/>
      <c r="B4491" s="208"/>
      <c r="C4491" s="208"/>
      <c r="D4491" s="208"/>
    </row>
    <row r="4492" customHeight="true" spans="1:4">
      <c r="A4492"/>
      <c r="B4492" s="208"/>
      <c r="C4492" s="208"/>
      <c r="D4492" s="208"/>
    </row>
    <row r="4493" customHeight="true" spans="1:4">
      <c r="A4493"/>
      <c r="B4493" s="208"/>
      <c r="C4493" s="208"/>
      <c r="D4493" s="208"/>
    </row>
    <row r="4494" customHeight="true" spans="1:4">
      <c r="A4494"/>
      <c r="B4494" s="208"/>
      <c r="C4494" s="208"/>
      <c r="D4494" s="208"/>
    </row>
    <row r="4495" customHeight="true" spans="1:4">
      <c r="A4495"/>
      <c r="B4495" s="208"/>
      <c r="C4495" s="208"/>
      <c r="D4495" s="208"/>
    </row>
    <row r="4496" customHeight="true" spans="1:4">
      <c r="A4496"/>
      <c r="B4496" s="208"/>
      <c r="C4496" s="208"/>
      <c r="D4496" s="208"/>
    </row>
    <row r="4497" customHeight="true" spans="1:4">
      <c r="A4497"/>
      <c r="B4497" s="208"/>
      <c r="C4497" s="208"/>
      <c r="D4497" s="208"/>
    </row>
    <row r="4498" customHeight="true" spans="1:4">
      <c r="A4498"/>
      <c r="B4498" s="208"/>
      <c r="C4498" s="208"/>
      <c r="D4498" s="208"/>
    </row>
    <row r="4499" customHeight="true" spans="1:4">
      <c r="A4499"/>
      <c r="B4499" s="208"/>
      <c r="C4499" s="208"/>
      <c r="D4499" s="208"/>
    </row>
    <row r="4500" customHeight="true" spans="1:4">
      <c r="A4500"/>
      <c r="B4500" s="208"/>
      <c r="C4500" s="208"/>
      <c r="D4500" s="208"/>
    </row>
    <row r="4501" customHeight="true" spans="1:4">
      <c r="A4501"/>
      <c r="B4501" s="208"/>
      <c r="C4501" s="208"/>
      <c r="D4501" s="208"/>
    </row>
    <row r="4502" customHeight="true" spans="1:4">
      <c r="A4502"/>
      <c r="B4502" s="208"/>
      <c r="C4502" s="208"/>
      <c r="D4502" s="208"/>
    </row>
    <row r="4503" customHeight="true" spans="1:4">
      <c r="A4503"/>
      <c r="B4503" s="208"/>
      <c r="C4503" s="208"/>
      <c r="D4503" s="208"/>
    </row>
    <row r="4504" customHeight="true" spans="1:4">
      <c r="A4504"/>
      <c r="B4504" s="208"/>
      <c r="C4504" s="208"/>
      <c r="D4504" s="208"/>
    </row>
    <row r="4505" customHeight="true" spans="1:4">
      <c r="A4505"/>
      <c r="B4505" s="208"/>
      <c r="C4505" s="208"/>
      <c r="D4505" s="208"/>
    </row>
    <row r="4506" customHeight="true" spans="1:4">
      <c r="A4506"/>
      <c r="B4506" s="208"/>
      <c r="C4506" s="208"/>
      <c r="D4506" s="208"/>
    </row>
    <row r="4507" customHeight="true" spans="1:4">
      <c r="A4507"/>
      <c r="B4507" s="208"/>
      <c r="C4507" s="208"/>
      <c r="D4507" s="208"/>
    </row>
    <row r="4508" customHeight="true" spans="1:4">
      <c r="A4508"/>
      <c r="B4508" s="208"/>
      <c r="C4508" s="208"/>
      <c r="D4508" s="208"/>
    </row>
    <row r="4509" customHeight="true" spans="1:4">
      <c r="A4509"/>
      <c r="B4509" s="208"/>
      <c r="C4509" s="208"/>
      <c r="D4509" s="208"/>
    </row>
    <row r="4510" customHeight="true" spans="1:4">
      <c r="A4510"/>
      <c r="B4510" s="208"/>
      <c r="C4510" s="208"/>
      <c r="D4510" s="208"/>
    </row>
    <row r="4511" customHeight="true" spans="1:4">
      <c r="A4511"/>
      <c r="B4511" s="208"/>
      <c r="C4511" s="208"/>
      <c r="D4511" s="208"/>
    </row>
    <row r="4512" customHeight="true" spans="1:4">
      <c r="A4512"/>
      <c r="B4512" s="208"/>
      <c r="C4512" s="208"/>
      <c r="D4512" s="208"/>
    </row>
    <row r="4513" customHeight="true" spans="1:4">
      <c r="A4513"/>
      <c r="B4513" s="208"/>
      <c r="C4513" s="208"/>
      <c r="D4513" s="208"/>
    </row>
    <row r="4514" customHeight="true" spans="1:4">
      <c r="A4514"/>
      <c r="B4514" s="208"/>
      <c r="C4514" s="208"/>
      <c r="D4514" s="208"/>
    </row>
    <row r="4515" customHeight="true" spans="1:4">
      <c r="A4515"/>
      <c r="B4515" s="208"/>
      <c r="C4515" s="208"/>
      <c r="D4515" s="208"/>
    </row>
    <row r="4516" customHeight="true" spans="1:4">
      <c r="A4516"/>
      <c r="B4516" s="208"/>
      <c r="C4516" s="208"/>
      <c r="D4516" s="208"/>
    </row>
    <row r="4517" customHeight="true" spans="1:4">
      <c r="A4517"/>
      <c r="B4517" s="208"/>
      <c r="C4517" s="208"/>
      <c r="D4517" s="208"/>
    </row>
    <row r="4518" customHeight="true" spans="1:4">
      <c r="A4518"/>
      <c r="B4518" s="208"/>
      <c r="C4518" s="208"/>
      <c r="D4518" s="208"/>
    </row>
    <row r="4519" customHeight="true" spans="1:4">
      <c r="A4519"/>
      <c r="B4519" s="208"/>
      <c r="C4519" s="208"/>
      <c r="D4519" s="208"/>
    </row>
    <row r="4520" customHeight="true" spans="1:4">
      <c r="A4520"/>
      <c r="B4520" s="208"/>
      <c r="C4520" s="208"/>
      <c r="D4520" s="208"/>
    </row>
    <row r="4521" customHeight="true" spans="1:4">
      <c r="A4521"/>
      <c r="B4521" s="208"/>
      <c r="C4521" s="208"/>
      <c r="D4521" s="208"/>
    </row>
    <row r="4522" customHeight="true" spans="1:4">
      <c r="A4522"/>
      <c r="B4522" s="208"/>
      <c r="C4522" s="208"/>
      <c r="D4522" s="208"/>
    </row>
    <row r="4523" customHeight="true" spans="1:4">
      <c r="A4523"/>
      <c r="B4523" s="208"/>
      <c r="C4523" s="208"/>
      <c r="D4523" s="208"/>
    </row>
    <row r="4524" customHeight="true" spans="1:4">
      <c r="A4524"/>
      <c r="B4524" s="208"/>
      <c r="C4524" s="208"/>
      <c r="D4524" s="208"/>
    </row>
    <row r="4525" customHeight="true" spans="1:4">
      <c r="A4525"/>
      <c r="B4525" s="208"/>
      <c r="C4525" s="208"/>
      <c r="D4525" s="208"/>
    </row>
    <row r="4526" customHeight="true" spans="1:4">
      <c r="A4526"/>
      <c r="B4526" s="208"/>
      <c r="C4526" s="208"/>
      <c r="D4526" s="208"/>
    </row>
    <row r="4527" customHeight="true" spans="1:4">
      <c r="A4527"/>
      <c r="B4527" s="208"/>
      <c r="C4527" s="208"/>
      <c r="D4527" s="208"/>
    </row>
    <row r="4528" customHeight="true" spans="1:4">
      <c r="A4528"/>
      <c r="B4528" s="208"/>
      <c r="C4528" s="208"/>
      <c r="D4528" s="208"/>
    </row>
    <row r="4529" customHeight="true" spans="1:4">
      <c r="A4529"/>
      <c r="B4529" s="208"/>
      <c r="C4529" s="208"/>
      <c r="D4529" s="208"/>
    </row>
    <row r="4530" customHeight="true" spans="1:4">
      <c r="A4530"/>
      <c r="B4530" s="208"/>
      <c r="C4530" s="208"/>
      <c r="D4530" s="208"/>
    </row>
    <row r="4531" customHeight="true" spans="1:4">
      <c r="A4531"/>
      <c r="B4531" s="208"/>
      <c r="C4531" s="208"/>
      <c r="D4531" s="208"/>
    </row>
    <row r="4532" customHeight="true" spans="1:4">
      <c r="A4532"/>
      <c r="B4532" s="208"/>
      <c r="C4532" s="208"/>
      <c r="D4532" s="208"/>
    </row>
    <row r="4533" customHeight="true" spans="1:4">
      <c r="A4533"/>
      <c r="B4533" s="208"/>
      <c r="C4533" s="208"/>
      <c r="D4533" s="208"/>
    </row>
    <row r="4534" customHeight="true" spans="1:4">
      <c r="A4534"/>
      <c r="B4534" s="208"/>
      <c r="C4534" s="208"/>
      <c r="D4534" s="208"/>
    </row>
    <row r="4535" customHeight="true" spans="1:4">
      <c r="A4535"/>
      <c r="B4535" s="208"/>
      <c r="C4535" s="208"/>
      <c r="D4535" s="208"/>
    </row>
    <row r="4536" customHeight="true" spans="1:4">
      <c r="A4536"/>
      <c r="B4536" s="208"/>
      <c r="C4536" s="208"/>
      <c r="D4536" s="208"/>
    </row>
    <row r="4537" customHeight="true" spans="1:4">
      <c r="A4537"/>
      <c r="B4537" s="208"/>
      <c r="C4537" s="208"/>
      <c r="D4537" s="208"/>
    </row>
    <row r="4538" customHeight="true" spans="1:4">
      <c r="A4538"/>
      <c r="B4538" s="208"/>
      <c r="C4538" s="208"/>
      <c r="D4538" s="208"/>
    </row>
    <row r="4539" customHeight="true" spans="1:4">
      <c r="A4539"/>
      <c r="B4539" s="208"/>
      <c r="C4539" s="208"/>
      <c r="D4539" s="208"/>
    </row>
    <row r="4540" customHeight="true" spans="1:4">
      <c r="A4540"/>
      <c r="B4540" s="208"/>
      <c r="C4540" s="208"/>
      <c r="D4540" s="208"/>
    </row>
    <row r="4541" customHeight="true" spans="1:4">
      <c r="A4541"/>
      <c r="B4541" s="208"/>
      <c r="C4541" s="208"/>
      <c r="D4541" s="208"/>
    </row>
    <row r="4542" customHeight="true" spans="1:4">
      <c r="A4542"/>
      <c r="B4542" s="208"/>
      <c r="C4542" s="208"/>
      <c r="D4542" s="208"/>
    </row>
    <row r="4543" customHeight="true" spans="1:4">
      <c r="A4543"/>
      <c r="B4543" s="208"/>
      <c r="C4543" s="208"/>
      <c r="D4543" s="208"/>
    </row>
    <row r="4544" customHeight="true" spans="1:4">
      <c r="A4544"/>
      <c r="B4544" s="208"/>
      <c r="C4544" s="208"/>
      <c r="D4544" s="208"/>
    </row>
    <row r="4545" customHeight="true" spans="1:4">
      <c r="A4545"/>
      <c r="B4545" s="208"/>
      <c r="C4545" s="208"/>
      <c r="D4545" s="208"/>
    </row>
    <row r="4546" customHeight="true" spans="1:4">
      <c r="A4546"/>
      <c r="B4546" s="208"/>
      <c r="C4546" s="208"/>
      <c r="D4546" s="208"/>
    </row>
    <row r="4547" customHeight="true" spans="1:4">
      <c r="A4547"/>
      <c r="B4547" s="208"/>
      <c r="C4547" s="208"/>
      <c r="D4547" s="208"/>
    </row>
    <row r="4548" customHeight="true" spans="1:4">
      <c r="A4548"/>
      <c r="B4548" s="208"/>
      <c r="C4548" s="208"/>
      <c r="D4548" s="208"/>
    </row>
    <row r="4549" customHeight="true" spans="1:4">
      <c r="A4549"/>
      <c r="B4549" s="208"/>
      <c r="C4549" s="208"/>
      <c r="D4549" s="208"/>
    </row>
    <row r="4550" customHeight="true" spans="1:4">
      <c r="A4550"/>
      <c r="B4550" s="208"/>
      <c r="C4550" s="208"/>
      <c r="D4550" s="208"/>
    </row>
    <row r="4551" customHeight="true" spans="1:4">
      <c r="A4551"/>
      <c r="B4551" s="208"/>
      <c r="C4551" s="208"/>
      <c r="D4551" s="208"/>
    </row>
    <row r="4552" customHeight="true" spans="1:4">
      <c r="A4552"/>
      <c r="B4552" s="208"/>
      <c r="C4552" s="208"/>
      <c r="D4552" s="208"/>
    </row>
    <row r="4553" customHeight="true" spans="1:4">
      <c r="A4553"/>
      <c r="B4553" s="208"/>
      <c r="C4553" s="208"/>
      <c r="D4553" s="208"/>
    </row>
    <row r="4554" customHeight="true" spans="1:4">
      <c r="A4554"/>
      <c r="B4554" s="208"/>
      <c r="C4554" s="208"/>
      <c r="D4554" s="208"/>
    </row>
    <row r="4555" customHeight="true" spans="1:4">
      <c r="A4555"/>
      <c r="B4555" s="208"/>
      <c r="C4555" s="208"/>
      <c r="D4555" s="208"/>
    </row>
    <row r="4556" customHeight="true" spans="1:4">
      <c r="A4556"/>
      <c r="B4556" s="208"/>
      <c r="C4556" s="208"/>
      <c r="D4556" s="208"/>
    </row>
    <row r="4557" customHeight="true" spans="1:4">
      <c r="A4557"/>
      <c r="B4557" s="208"/>
      <c r="C4557" s="208"/>
      <c r="D4557" s="208"/>
    </row>
    <row r="4558" customHeight="true" spans="1:4">
      <c r="A4558"/>
      <c r="B4558" s="208"/>
      <c r="C4558" s="208"/>
      <c r="D4558" s="208"/>
    </row>
    <row r="4559" customHeight="true" spans="1:4">
      <c r="A4559"/>
      <c r="B4559" s="208"/>
      <c r="C4559" s="208"/>
      <c r="D4559" s="208"/>
    </row>
    <row r="4560" customHeight="true" spans="1:4">
      <c r="A4560"/>
      <c r="B4560" s="208"/>
      <c r="C4560" s="208"/>
      <c r="D4560" s="208"/>
    </row>
    <row r="4561" customHeight="true" spans="1:4">
      <c r="A4561"/>
      <c r="B4561" s="208"/>
      <c r="C4561" s="208"/>
      <c r="D4561" s="208"/>
    </row>
    <row r="4562" customHeight="true" spans="1:4">
      <c r="A4562"/>
      <c r="B4562" s="208"/>
      <c r="C4562" s="208"/>
      <c r="D4562" s="208"/>
    </row>
    <row r="4563" customHeight="true" spans="1:4">
      <c r="A4563"/>
      <c r="B4563" s="208"/>
      <c r="C4563" s="208"/>
      <c r="D4563" s="208"/>
    </row>
    <row r="4564" customHeight="true" spans="1:4">
      <c r="A4564"/>
      <c r="B4564" s="208"/>
      <c r="C4564" s="208"/>
      <c r="D4564" s="208"/>
    </row>
    <row r="4565" customHeight="true" spans="1:4">
      <c r="A4565"/>
      <c r="B4565" s="208"/>
      <c r="C4565" s="208"/>
      <c r="D4565" s="208"/>
    </row>
    <row r="4566" customHeight="true" spans="1:4">
      <c r="A4566"/>
      <c r="B4566" s="208"/>
      <c r="C4566" s="208"/>
      <c r="D4566" s="208"/>
    </row>
    <row r="4567" customHeight="true" spans="1:4">
      <c r="A4567"/>
      <c r="B4567" s="208"/>
      <c r="C4567" s="208"/>
      <c r="D4567" s="208"/>
    </row>
    <row r="4568" customHeight="true" spans="1:4">
      <c r="A4568"/>
      <c r="B4568" s="208"/>
      <c r="C4568" s="208"/>
      <c r="D4568" s="208"/>
    </row>
    <row r="4569" customHeight="true" spans="1:4">
      <c r="A4569"/>
      <c r="B4569" s="208"/>
      <c r="C4569" s="208"/>
      <c r="D4569" s="208"/>
    </row>
    <row r="4570" customHeight="true" spans="1:4">
      <c r="A4570"/>
      <c r="B4570" s="208"/>
      <c r="C4570" s="208"/>
      <c r="D4570" s="208"/>
    </row>
    <row r="4571" customHeight="true" spans="1:4">
      <c r="A4571"/>
      <c r="B4571" s="208"/>
      <c r="C4571" s="208"/>
      <c r="D4571" s="208"/>
    </row>
    <row r="4572" customHeight="true" spans="1:4">
      <c r="A4572"/>
      <c r="B4572" s="208"/>
      <c r="C4572" s="208"/>
      <c r="D4572" s="208"/>
    </row>
    <row r="4573" customHeight="true" spans="1:4">
      <c r="A4573"/>
      <c r="B4573" s="208"/>
      <c r="C4573" s="208"/>
      <c r="D4573" s="208"/>
    </row>
    <row r="4574" customHeight="true" spans="1:4">
      <c r="A4574"/>
      <c r="B4574" s="208"/>
      <c r="C4574" s="208"/>
      <c r="D4574" s="208"/>
    </row>
    <row r="4575" customHeight="true" spans="1:4">
      <c r="A4575"/>
      <c r="B4575" s="208"/>
      <c r="C4575" s="208"/>
      <c r="D4575" s="208"/>
    </row>
    <row r="4576" customHeight="true" spans="1:4">
      <c r="A4576"/>
      <c r="B4576" s="208"/>
      <c r="C4576" s="208"/>
      <c r="D4576" s="208"/>
    </row>
    <row r="4577" customHeight="true" spans="1:4">
      <c r="A4577"/>
      <c r="B4577" s="208"/>
      <c r="C4577" s="208"/>
      <c r="D4577" s="208"/>
    </row>
    <row r="4578" customHeight="true" spans="1:4">
      <c r="A4578"/>
      <c r="B4578" s="208"/>
      <c r="C4578" s="208"/>
      <c r="D4578" s="208"/>
    </row>
    <row r="4579" customHeight="true" spans="1:4">
      <c r="A4579"/>
      <c r="B4579" s="208"/>
      <c r="C4579" s="208"/>
      <c r="D4579" s="208"/>
    </row>
    <row r="4580" customHeight="true" spans="1:4">
      <c r="A4580"/>
      <c r="B4580" s="208"/>
      <c r="C4580" s="208"/>
      <c r="D4580" s="208"/>
    </row>
    <row r="4581" customHeight="true" spans="1:4">
      <c r="A4581"/>
      <c r="B4581" s="208"/>
      <c r="C4581" s="208"/>
      <c r="D4581" s="208"/>
    </row>
    <row r="4582" customHeight="true" spans="1:4">
      <c r="A4582"/>
      <c r="B4582" s="208"/>
      <c r="C4582" s="208"/>
      <c r="D4582" s="208"/>
    </row>
    <row r="4583" customHeight="true" spans="1:4">
      <c r="A4583"/>
      <c r="B4583" s="208"/>
      <c r="C4583" s="208"/>
      <c r="D4583" s="208"/>
    </row>
    <row r="4584" customHeight="true" spans="1:4">
      <c r="A4584"/>
      <c r="B4584" s="208"/>
      <c r="C4584" s="208"/>
      <c r="D4584" s="208"/>
    </row>
    <row r="4585" customHeight="true" spans="1:4">
      <c r="A4585"/>
      <c r="B4585" s="208"/>
      <c r="C4585" s="208"/>
      <c r="D4585" s="208"/>
    </row>
    <row r="4586" customHeight="true" spans="1:4">
      <c r="A4586"/>
      <c r="B4586" s="208"/>
      <c r="C4586" s="208"/>
      <c r="D4586" s="208"/>
    </row>
    <row r="4587" customHeight="true" spans="1:4">
      <c r="A4587"/>
      <c r="B4587" s="208"/>
      <c r="C4587" s="208"/>
      <c r="D4587" s="208"/>
    </row>
    <row r="4588" customHeight="true" spans="1:4">
      <c r="A4588"/>
      <c r="B4588" s="208"/>
      <c r="C4588" s="208"/>
      <c r="D4588" s="208"/>
    </row>
    <row r="4589" customHeight="true" spans="1:4">
      <c r="A4589"/>
      <c r="B4589" s="208"/>
      <c r="C4589" s="208"/>
      <c r="D4589" s="208"/>
    </row>
    <row r="4590" customHeight="true" spans="1:4">
      <c r="A4590"/>
      <c r="B4590" s="208"/>
      <c r="C4590" s="208"/>
      <c r="D4590" s="208"/>
    </row>
    <row r="4591" customHeight="true" spans="1:4">
      <c r="A4591"/>
      <c r="B4591" s="208"/>
      <c r="C4591" s="208"/>
      <c r="D4591" s="208"/>
    </row>
    <row r="4592" customHeight="true" spans="1:4">
      <c r="A4592"/>
      <c r="B4592" s="208"/>
      <c r="C4592" s="208"/>
      <c r="D4592" s="208"/>
    </row>
    <row r="4593" customHeight="true" spans="1:4">
      <c r="A4593"/>
      <c r="B4593" s="208"/>
      <c r="C4593" s="208"/>
      <c r="D4593" s="208"/>
    </row>
    <row r="4594" customHeight="true" spans="1:4">
      <c r="A4594"/>
      <c r="B4594" s="208"/>
      <c r="C4594" s="208"/>
      <c r="D4594" s="208"/>
    </row>
    <row r="4595" customHeight="true" spans="1:4">
      <c r="A4595"/>
      <c r="B4595" s="208"/>
      <c r="C4595" s="208"/>
      <c r="D4595" s="208"/>
    </row>
    <row r="4596" customHeight="true" spans="1:4">
      <c r="A4596"/>
      <c r="B4596" s="208"/>
      <c r="C4596" s="208"/>
      <c r="D4596" s="208"/>
    </row>
    <row r="4597" customHeight="true" spans="1:4">
      <c r="A4597"/>
      <c r="B4597" s="208"/>
      <c r="C4597" s="208"/>
      <c r="D4597" s="208"/>
    </row>
    <row r="4598" customHeight="true" spans="1:4">
      <c r="A4598"/>
      <c r="B4598" s="208"/>
      <c r="C4598" s="208"/>
      <c r="D4598" s="208"/>
    </row>
    <row r="4599" customHeight="true" spans="1:4">
      <c r="A4599"/>
      <c r="B4599" s="208"/>
      <c r="C4599" s="208"/>
      <c r="D4599" s="208"/>
    </row>
    <row r="4600" customHeight="true" spans="1:4">
      <c r="A4600"/>
      <c r="B4600" s="208"/>
      <c r="C4600" s="208"/>
      <c r="D4600" s="208"/>
    </row>
    <row r="4601" customHeight="true" spans="1:4">
      <c r="A4601"/>
      <c r="B4601" s="208"/>
      <c r="C4601" s="208"/>
      <c r="D4601" s="208"/>
    </row>
    <row r="4602" customHeight="true" spans="1:4">
      <c r="A4602"/>
      <c r="B4602" s="208"/>
      <c r="C4602" s="208"/>
      <c r="D4602" s="208"/>
    </row>
    <row r="4603" customHeight="true" spans="1:4">
      <c r="A4603"/>
      <c r="B4603" s="208"/>
      <c r="C4603" s="208"/>
      <c r="D4603" s="208"/>
    </row>
    <row r="4604" customHeight="true" spans="1:4">
      <c r="A4604"/>
      <c r="B4604" s="208"/>
      <c r="C4604" s="208"/>
      <c r="D4604" s="208"/>
    </row>
    <row r="4605" customHeight="true" spans="1:4">
      <c r="A4605"/>
      <c r="B4605" s="208"/>
      <c r="C4605" s="208"/>
      <c r="D4605" s="208"/>
    </row>
    <row r="4606" customHeight="true" spans="1:4">
      <c r="A4606"/>
      <c r="B4606" s="208"/>
      <c r="C4606" s="208"/>
      <c r="D4606" s="208"/>
    </row>
    <row r="4607" customHeight="true" spans="1:4">
      <c r="A4607"/>
      <c r="B4607" s="208"/>
      <c r="C4607" s="208"/>
      <c r="D4607" s="208"/>
    </row>
    <row r="4608" customHeight="true" spans="1:4">
      <c r="A4608"/>
      <c r="B4608" s="208"/>
      <c r="C4608" s="208"/>
      <c r="D4608" s="208"/>
    </row>
    <row r="4609" customHeight="true" spans="1:4">
      <c r="A4609"/>
      <c r="B4609" s="208"/>
      <c r="C4609" s="208"/>
      <c r="D4609" s="208"/>
    </row>
    <row r="4610" customHeight="true" spans="1:4">
      <c r="A4610"/>
      <c r="B4610" s="208"/>
      <c r="C4610" s="208"/>
      <c r="D4610" s="208"/>
    </row>
    <row r="4611" customHeight="true" spans="1:4">
      <c r="A4611"/>
      <c r="B4611" s="208"/>
      <c r="C4611" s="208"/>
      <c r="D4611" s="208"/>
    </row>
    <row r="4612" customHeight="true" spans="1:4">
      <c r="A4612"/>
      <c r="B4612" s="208"/>
      <c r="C4612" s="208"/>
      <c r="D4612" s="208"/>
    </row>
    <row r="4613" customHeight="true" spans="1:4">
      <c r="A4613"/>
      <c r="B4613" s="208"/>
      <c r="C4613" s="208"/>
      <c r="D4613" s="208"/>
    </row>
    <row r="4614" customHeight="true" spans="1:4">
      <c r="A4614"/>
      <c r="B4614" s="208"/>
      <c r="C4614" s="208"/>
      <c r="D4614" s="208"/>
    </row>
    <row r="4615" customHeight="true" spans="1:4">
      <c r="A4615"/>
      <c r="B4615" s="208"/>
      <c r="C4615" s="208"/>
      <c r="D4615" s="208"/>
    </row>
    <row r="4616" customHeight="true" spans="1:4">
      <c r="A4616"/>
      <c r="B4616" s="208"/>
      <c r="C4616" s="208"/>
      <c r="D4616" s="208"/>
    </row>
    <row r="4617" customHeight="true" spans="1:4">
      <c r="A4617"/>
      <c r="B4617" s="208"/>
      <c r="C4617" s="208"/>
      <c r="D4617" s="208"/>
    </row>
    <row r="4618" customHeight="true" spans="1:4">
      <c r="A4618"/>
      <c r="B4618" s="208"/>
      <c r="C4618" s="208"/>
      <c r="D4618" s="208"/>
    </row>
    <row r="4619" customHeight="true" spans="1:4">
      <c r="A4619"/>
      <c r="B4619" s="208"/>
      <c r="C4619" s="208"/>
      <c r="D4619" s="208"/>
    </row>
    <row r="4620" customHeight="true" spans="1:4">
      <c r="A4620"/>
      <c r="B4620" s="208"/>
      <c r="C4620" s="208"/>
      <c r="D4620" s="208"/>
    </row>
    <row r="4621" customHeight="true" spans="1:4">
      <c r="A4621"/>
      <c r="B4621" s="208"/>
      <c r="C4621" s="208"/>
      <c r="D4621" s="208"/>
    </row>
    <row r="4622" customHeight="true" spans="1:4">
      <c r="A4622"/>
      <c r="B4622" s="208"/>
      <c r="C4622" s="208"/>
      <c r="D4622" s="208"/>
    </row>
    <row r="4623" customHeight="true" spans="1:4">
      <c r="A4623"/>
      <c r="B4623" s="208"/>
      <c r="C4623" s="208"/>
      <c r="D4623" s="208"/>
    </row>
    <row r="4624" customHeight="true" spans="1:4">
      <c r="A4624"/>
      <c r="B4624" s="208"/>
      <c r="C4624" s="208"/>
      <c r="D4624" s="208"/>
    </row>
    <row r="4625" customHeight="true" spans="1:4">
      <c r="A4625"/>
      <c r="B4625" s="208"/>
      <c r="C4625" s="208"/>
      <c r="D4625" s="208"/>
    </row>
    <row r="4626" customHeight="true" spans="1:4">
      <c r="A4626"/>
      <c r="B4626" s="208"/>
      <c r="C4626" s="208"/>
      <c r="D4626" s="208"/>
    </row>
    <row r="4627" customHeight="true" spans="1:4">
      <c r="A4627"/>
      <c r="B4627" s="208"/>
      <c r="C4627" s="208"/>
      <c r="D4627" s="208"/>
    </row>
    <row r="4628" customHeight="true" spans="1:4">
      <c r="A4628"/>
      <c r="B4628" s="208"/>
      <c r="C4628" s="208"/>
      <c r="D4628" s="208"/>
    </row>
    <row r="4629" customHeight="true" spans="1:4">
      <c r="A4629"/>
      <c r="B4629" s="208"/>
      <c r="C4629" s="208"/>
      <c r="D4629" s="208"/>
    </row>
    <row r="4630" customHeight="true" spans="1:4">
      <c r="A4630"/>
      <c r="B4630" s="208"/>
      <c r="C4630" s="208"/>
      <c r="D4630" s="208"/>
    </row>
    <row r="4631" customHeight="true" spans="1:4">
      <c r="A4631"/>
      <c r="B4631" s="208"/>
      <c r="C4631" s="208"/>
      <c r="D4631" s="208"/>
    </row>
    <row r="4632" customHeight="true" spans="1:4">
      <c r="A4632"/>
      <c r="B4632" s="208"/>
      <c r="C4632" s="208"/>
      <c r="D4632" s="208"/>
    </row>
    <row r="4633" customHeight="true" spans="1:4">
      <c r="A4633"/>
      <c r="B4633" s="208"/>
      <c r="C4633" s="208"/>
      <c r="D4633" s="208"/>
    </row>
    <row r="4634" customHeight="true" spans="1:4">
      <c r="A4634"/>
      <c r="B4634" s="208"/>
      <c r="C4634" s="208"/>
      <c r="D4634" s="208"/>
    </row>
    <row r="4635" customHeight="true" spans="1:4">
      <c r="A4635"/>
      <c r="B4635" s="208"/>
      <c r="C4635" s="208"/>
      <c r="D4635" s="208"/>
    </row>
    <row r="4636" customHeight="true" spans="1:4">
      <c r="A4636"/>
      <c r="B4636" s="208"/>
      <c r="C4636" s="208"/>
      <c r="D4636" s="208"/>
    </row>
    <row r="4637" customHeight="true" spans="1:4">
      <c r="A4637"/>
      <c r="B4637" s="208"/>
      <c r="C4637" s="208"/>
      <c r="D4637" s="208"/>
    </row>
    <row r="4638" customHeight="true" spans="1:4">
      <c r="A4638"/>
      <c r="B4638" s="208"/>
      <c r="C4638" s="208"/>
      <c r="D4638" s="208"/>
    </row>
    <row r="4639" customHeight="true" spans="1:4">
      <c r="A4639"/>
      <c r="B4639" s="208"/>
      <c r="C4639" s="208"/>
      <c r="D4639" s="208"/>
    </row>
    <row r="4640" customHeight="true" spans="1:4">
      <c r="A4640"/>
      <c r="B4640" s="208"/>
      <c r="C4640" s="208"/>
      <c r="D4640" s="208"/>
    </row>
    <row r="4641" customHeight="true" spans="1:4">
      <c r="A4641"/>
      <c r="B4641" s="208"/>
      <c r="C4641" s="208"/>
      <c r="D4641" s="208"/>
    </row>
    <row r="4642" customHeight="true" spans="1:4">
      <c r="A4642"/>
      <c r="B4642" s="208"/>
      <c r="C4642" s="208"/>
      <c r="D4642" s="208"/>
    </row>
    <row r="4643" customHeight="true" spans="1:4">
      <c r="A4643"/>
      <c r="B4643" s="208"/>
      <c r="C4643" s="208"/>
      <c r="D4643" s="208"/>
    </row>
    <row r="4644" customHeight="true" spans="1:4">
      <c r="A4644"/>
      <c r="B4644" s="208"/>
      <c r="C4644" s="208"/>
      <c r="D4644" s="208"/>
    </row>
    <row r="4645" customHeight="true" spans="1:4">
      <c r="A4645"/>
      <c r="B4645" s="208"/>
      <c r="C4645" s="208"/>
      <c r="D4645" s="208"/>
    </row>
    <row r="4646" customHeight="true" spans="1:4">
      <c r="A4646"/>
      <c r="B4646" s="208"/>
      <c r="C4646" s="208"/>
      <c r="D4646" s="208"/>
    </row>
    <row r="4647" customHeight="true" spans="1:4">
      <c r="A4647"/>
      <c r="B4647" s="208"/>
      <c r="C4647" s="208"/>
      <c r="D4647" s="208"/>
    </row>
    <row r="4648" customHeight="true" spans="1:4">
      <c r="A4648"/>
      <c r="B4648" s="208"/>
      <c r="C4648" s="208"/>
      <c r="D4648" s="208"/>
    </row>
    <row r="4649" customHeight="true" spans="1:4">
      <c r="A4649"/>
      <c r="B4649" s="208"/>
      <c r="C4649" s="208"/>
      <c r="D4649" s="208"/>
    </row>
    <row r="4650" customHeight="true" spans="1:4">
      <c r="A4650"/>
      <c r="B4650" s="208"/>
      <c r="C4650" s="208"/>
      <c r="D4650" s="208"/>
    </row>
    <row r="4651" customHeight="true" spans="1:4">
      <c r="A4651"/>
      <c r="B4651" s="208"/>
      <c r="C4651" s="208"/>
      <c r="D4651" s="208"/>
    </row>
    <row r="4652" customHeight="true" spans="1:4">
      <c r="A4652"/>
      <c r="B4652" s="208"/>
      <c r="C4652" s="208"/>
      <c r="D4652" s="208"/>
    </row>
    <row r="4653" customHeight="true" spans="1:4">
      <c r="A4653"/>
      <c r="B4653" s="208"/>
      <c r="C4653" s="208"/>
      <c r="D4653" s="208"/>
    </row>
    <row r="4654" customHeight="true" spans="1:4">
      <c r="A4654"/>
      <c r="B4654" s="208"/>
      <c r="C4654" s="208"/>
      <c r="D4654" s="208"/>
    </row>
    <row r="4655" customHeight="true" spans="1:4">
      <c r="A4655"/>
      <c r="B4655" s="208"/>
      <c r="C4655" s="208"/>
      <c r="D4655" s="208"/>
    </row>
    <row r="4656" customHeight="true" spans="1:4">
      <c r="A4656"/>
      <c r="B4656" s="208"/>
      <c r="C4656" s="208"/>
      <c r="D4656" s="208"/>
    </row>
    <row r="4657" customHeight="true" spans="1:4">
      <c r="A4657"/>
      <c r="B4657" s="208"/>
      <c r="C4657" s="208"/>
      <c r="D4657" s="208"/>
    </row>
    <row r="4658" customHeight="true" spans="1:4">
      <c r="A4658"/>
      <c r="B4658" s="208"/>
      <c r="C4658" s="208"/>
      <c r="D4658" s="208"/>
    </row>
    <row r="4659" customHeight="true" spans="1:4">
      <c r="A4659"/>
      <c r="B4659" s="208"/>
      <c r="C4659" s="208"/>
      <c r="D4659" s="208"/>
    </row>
    <row r="4660" customHeight="true" spans="1:4">
      <c r="A4660"/>
      <c r="B4660" s="208"/>
      <c r="C4660" s="208"/>
      <c r="D4660" s="208"/>
    </row>
    <row r="4661" customHeight="true" spans="1:4">
      <c r="A4661"/>
      <c r="B4661" s="208"/>
      <c r="C4661" s="208"/>
      <c r="D4661" s="208"/>
    </row>
    <row r="4662" customHeight="true" spans="1:4">
      <c r="A4662"/>
      <c r="B4662" s="208"/>
      <c r="C4662" s="208"/>
      <c r="D4662" s="208"/>
    </row>
    <row r="4663" customHeight="true" spans="1:4">
      <c r="A4663"/>
      <c r="B4663" s="208"/>
      <c r="C4663" s="208"/>
      <c r="D4663" s="208"/>
    </row>
    <row r="4664" customHeight="true" spans="1:4">
      <c r="A4664"/>
      <c r="B4664" s="208"/>
      <c r="C4664" s="208"/>
      <c r="D4664" s="208"/>
    </row>
    <row r="4665" customHeight="true" spans="1:4">
      <c r="A4665"/>
      <c r="B4665" s="208"/>
      <c r="C4665" s="208"/>
      <c r="D4665" s="208"/>
    </row>
    <row r="4666" customHeight="true" spans="1:4">
      <c r="A4666"/>
      <c r="B4666" s="208"/>
      <c r="C4666" s="208"/>
      <c r="D4666" s="208"/>
    </row>
    <row r="4667" customHeight="true" spans="1:4">
      <c r="A4667"/>
      <c r="B4667" s="208"/>
      <c r="C4667" s="208"/>
      <c r="D4667" s="208"/>
    </row>
    <row r="4668" customHeight="true" spans="1:4">
      <c r="A4668"/>
      <c r="B4668" s="208"/>
      <c r="C4668" s="208"/>
      <c r="D4668" s="208"/>
    </row>
    <row r="4669" customHeight="true" spans="1:4">
      <c r="A4669"/>
      <c r="B4669" s="208"/>
      <c r="C4669" s="208"/>
      <c r="D4669" s="208"/>
    </row>
    <row r="4670" customHeight="true" spans="1:4">
      <c r="A4670"/>
      <c r="B4670" s="208"/>
      <c r="C4670" s="208"/>
      <c r="D4670" s="208"/>
    </row>
    <row r="4671" customHeight="true" spans="1:4">
      <c r="A4671"/>
      <c r="B4671" s="208"/>
      <c r="C4671" s="208"/>
      <c r="D4671" s="208"/>
    </row>
    <row r="4672" customHeight="true" spans="1:4">
      <c r="A4672"/>
      <c r="B4672" s="208"/>
      <c r="C4672" s="208"/>
      <c r="D4672" s="208"/>
    </row>
    <row r="4673" customHeight="true" spans="1:4">
      <c r="A4673"/>
      <c r="B4673" s="208"/>
      <c r="C4673" s="208"/>
      <c r="D4673" s="208"/>
    </row>
    <row r="4674" customHeight="true" spans="1:4">
      <c r="A4674"/>
      <c r="B4674" s="208"/>
      <c r="C4674" s="208"/>
      <c r="D4674" s="208"/>
    </row>
    <row r="4675" customHeight="true" spans="1:4">
      <c r="A4675"/>
      <c r="B4675" s="208"/>
      <c r="C4675" s="208"/>
      <c r="D4675" s="208"/>
    </row>
    <row r="4676" customHeight="true" spans="1:4">
      <c r="A4676"/>
      <c r="B4676" s="208"/>
      <c r="C4676" s="208"/>
      <c r="D4676" s="208"/>
    </row>
    <row r="4677" customHeight="true" spans="1:4">
      <c r="A4677"/>
      <c r="B4677" s="208"/>
      <c r="C4677" s="208"/>
      <c r="D4677" s="208"/>
    </row>
    <row r="4678" customHeight="true" spans="1:4">
      <c r="A4678"/>
      <c r="B4678" s="208"/>
      <c r="C4678" s="208"/>
      <c r="D4678" s="208"/>
    </row>
    <row r="4679" customHeight="true" spans="1:4">
      <c r="A4679"/>
      <c r="B4679" s="208"/>
      <c r="C4679" s="208"/>
      <c r="D4679" s="208"/>
    </row>
    <row r="4680" customHeight="true" spans="1:4">
      <c r="A4680"/>
      <c r="B4680" s="208"/>
      <c r="C4680" s="208"/>
      <c r="D4680" s="208"/>
    </row>
    <row r="4681" customHeight="true" spans="1:4">
      <c r="A4681"/>
      <c r="B4681" s="208"/>
      <c r="C4681" s="208"/>
      <c r="D4681" s="208"/>
    </row>
    <row r="4682" customHeight="true" spans="1:4">
      <c r="A4682"/>
      <c r="B4682" s="208"/>
      <c r="C4682" s="208"/>
      <c r="D4682" s="208"/>
    </row>
    <row r="4683" customHeight="true" spans="1:4">
      <c r="A4683"/>
      <c r="B4683" s="208"/>
      <c r="C4683" s="208"/>
      <c r="D4683" s="208"/>
    </row>
    <row r="4684" customHeight="true" spans="1:4">
      <c r="A4684"/>
      <c r="B4684" s="208"/>
      <c r="C4684" s="208"/>
      <c r="D4684" s="208"/>
    </row>
    <row r="4685" customHeight="true" spans="1:4">
      <c r="A4685"/>
      <c r="B4685" s="208"/>
      <c r="C4685" s="208"/>
      <c r="D4685" s="208"/>
    </row>
    <row r="4686" customHeight="true" spans="1:4">
      <c r="A4686"/>
      <c r="B4686" s="208"/>
      <c r="C4686" s="208"/>
      <c r="D4686" s="208"/>
    </row>
    <row r="4687" customHeight="true" spans="1:4">
      <c r="A4687"/>
      <c r="B4687" s="208"/>
      <c r="C4687" s="208"/>
      <c r="D4687" s="208"/>
    </row>
    <row r="4688" customHeight="true" spans="1:4">
      <c r="A4688"/>
      <c r="B4688" s="208"/>
      <c r="C4688" s="208"/>
      <c r="D4688" s="208"/>
    </row>
    <row r="4689" customHeight="true" spans="1:4">
      <c r="A4689"/>
      <c r="B4689" s="208"/>
      <c r="C4689" s="208"/>
      <c r="D4689" s="208"/>
    </row>
    <row r="4690" customHeight="true" spans="1:4">
      <c r="A4690"/>
      <c r="B4690" s="208"/>
      <c r="C4690" s="208"/>
      <c r="D4690" s="208"/>
    </row>
    <row r="4691" customHeight="true" spans="1:4">
      <c r="A4691"/>
      <c r="B4691" s="208"/>
      <c r="C4691" s="208"/>
      <c r="D4691" s="208"/>
    </row>
    <row r="4692" customHeight="true" spans="1:4">
      <c r="A4692"/>
      <c r="B4692" s="208"/>
      <c r="C4692" s="208"/>
      <c r="D4692" s="208"/>
    </row>
    <row r="4693" customHeight="true" spans="1:4">
      <c r="A4693"/>
      <c r="B4693" s="208"/>
      <c r="C4693" s="208"/>
      <c r="D4693" s="208"/>
    </row>
    <row r="4694" customHeight="true" spans="1:4">
      <c r="A4694"/>
      <c r="B4694" s="208"/>
      <c r="C4694" s="208"/>
      <c r="D4694" s="208"/>
    </row>
    <row r="4695" customHeight="true" spans="1:4">
      <c r="A4695"/>
      <c r="B4695" s="208"/>
      <c r="C4695" s="208"/>
      <c r="D4695" s="208"/>
    </row>
    <row r="4696" customHeight="true" spans="1:4">
      <c r="A4696"/>
      <c r="B4696" s="208"/>
      <c r="C4696" s="208"/>
      <c r="D4696" s="208"/>
    </row>
    <row r="4697" customHeight="true" spans="1:4">
      <c r="A4697"/>
      <c r="B4697" s="208"/>
      <c r="C4697" s="208"/>
      <c r="D4697" s="208"/>
    </row>
    <row r="4698" customHeight="true" spans="1:4">
      <c r="A4698"/>
      <c r="B4698" s="208"/>
      <c r="C4698" s="208"/>
      <c r="D4698" s="208"/>
    </row>
    <row r="4699" customHeight="true" spans="1:4">
      <c r="A4699"/>
      <c r="B4699" s="208"/>
      <c r="C4699" s="208"/>
      <c r="D4699" s="208"/>
    </row>
    <row r="4700" customHeight="true" spans="1:4">
      <c r="A4700"/>
      <c r="B4700" s="208"/>
      <c r="C4700" s="208"/>
      <c r="D4700" s="208"/>
    </row>
    <row r="4701" customHeight="true" spans="1:4">
      <c r="A4701"/>
      <c r="B4701" s="208"/>
      <c r="C4701" s="208"/>
      <c r="D4701" s="208"/>
    </row>
    <row r="4702" customHeight="true" spans="1:4">
      <c r="A4702"/>
      <c r="B4702" s="208"/>
      <c r="C4702" s="208"/>
      <c r="D4702" s="208"/>
    </row>
    <row r="4703" customHeight="true" spans="1:4">
      <c r="A4703"/>
      <c r="B4703" s="208"/>
      <c r="C4703" s="208"/>
      <c r="D4703" s="208"/>
    </row>
    <row r="4704" customHeight="true" spans="1:4">
      <c r="A4704"/>
      <c r="B4704" s="208"/>
      <c r="C4704" s="208"/>
      <c r="D4704" s="208"/>
    </row>
    <row r="4705" customHeight="true" spans="1:4">
      <c r="A4705"/>
      <c r="B4705" s="208"/>
      <c r="C4705" s="208"/>
      <c r="D4705" s="208"/>
    </row>
    <row r="4706" customHeight="true" spans="1:4">
      <c r="A4706"/>
      <c r="B4706" s="208"/>
      <c r="C4706" s="208"/>
      <c r="D4706" s="208"/>
    </row>
    <row r="4707" customHeight="true" spans="1:4">
      <c r="A4707"/>
      <c r="B4707" s="208"/>
      <c r="C4707" s="208"/>
      <c r="D4707" s="208"/>
    </row>
    <row r="4708" customHeight="true" spans="1:4">
      <c r="A4708"/>
      <c r="B4708" s="208"/>
      <c r="C4708" s="208"/>
      <c r="D4708" s="208"/>
    </row>
    <row r="4709" customHeight="true" spans="1:4">
      <c r="A4709"/>
      <c r="B4709" s="208"/>
      <c r="C4709" s="208"/>
      <c r="D4709" s="208"/>
    </row>
    <row r="4710" customHeight="true" spans="1:4">
      <c r="A4710"/>
      <c r="B4710" s="208"/>
      <c r="C4710" s="208"/>
      <c r="D4710" s="208"/>
    </row>
    <row r="4711" customHeight="true" spans="1:4">
      <c r="A4711"/>
      <c r="B4711" s="208"/>
      <c r="C4711" s="208"/>
      <c r="D4711" s="208"/>
    </row>
    <row r="4712" customHeight="true" spans="1:4">
      <c r="A4712"/>
      <c r="B4712" s="208"/>
      <c r="C4712" s="208"/>
      <c r="D4712" s="208"/>
    </row>
    <row r="4713" customHeight="true" spans="1:4">
      <c r="A4713"/>
      <c r="B4713" s="208"/>
      <c r="C4713" s="208"/>
      <c r="D4713" s="208"/>
    </row>
    <row r="4714" customHeight="true" spans="1:4">
      <c r="A4714"/>
      <c r="B4714" s="208"/>
      <c r="C4714" s="208"/>
      <c r="D4714" s="208"/>
    </row>
    <row r="4715" customHeight="true" spans="1:4">
      <c r="A4715"/>
      <c r="B4715" s="208"/>
      <c r="C4715" s="208"/>
      <c r="D4715" s="208"/>
    </row>
    <row r="4716" customHeight="true" spans="1:4">
      <c r="A4716"/>
      <c r="B4716" s="208"/>
      <c r="C4716" s="208"/>
      <c r="D4716" s="208"/>
    </row>
    <row r="4717" customHeight="true" spans="1:4">
      <c r="A4717"/>
      <c r="B4717" s="208"/>
      <c r="C4717" s="208"/>
      <c r="D4717" s="208"/>
    </row>
    <row r="4718" customHeight="true" spans="1:4">
      <c r="A4718"/>
      <c r="B4718" s="208"/>
      <c r="C4718" s="208"/>
      <c r="D4718" s="208"/>
    </row>
    <row r="4719" customHeight="true" spans="1:4">
      <c r="A4719"/>
      <c r="B4719" s="208"/>
      <c r="C4719" s="208"/>
      <c r="D4719" s="208"/>
    </row>
    <row r="4720" customHeight="true" spans="1:4">
      <c r="A4720"/>
      <c r="B4720" s="208"/>
      <c r="C4720" s="208"/>
      <c r="D4720" s="208"/>
    </row>
    <row r="4721" customHeight="true" spans="1:4">
      <c r="A4721"/>
      <c r="B4721" s="208"/>
      <c r="C4721" s="208"/>
      <c r="D4721" s="208"/>
    </row>
    <row r="4722" customHeight="true" spans="1:4">
      <c r="A4722"/>
      <c r="B4722" s="208"/>
      <c r="C4722" s="208"/>
      <c r="D4722" s="208"/>
    </row>
    <row r="4723" customHeight="true" spans="1:4">
      <c r="A4723"/>
      <c r="B4723" s="208"/>
      <c r="C4723" s="208"/>
      <c r="D4723" s="208"/>
    </row>
    <row r="4724" customHeight="true" spans="1:4">
      <c r="A4724"/>
      <c r="B4724" s="208"/>
      <c r="C4724" s="208"/>
      <c r="D4724" s="208"/>
    </row>
    <row r="4725" customHeight="true" spans="1:4">
      <c r="A4725"/>
      <c r="B4725" s="208"/>
      <c r="C4725" s="208"/>
      <c r="D4725" s="208"/>
    </row>
    <row r="4726" customHeight="true" spans="1:4">
      <c r="A4726"/>
      <c r="B4726" s="208"/>
      <c r="C4726" s="208"/>
      <c r="D4726" s="208"/>
    </row>
    <row r="4727" customHeight="true" spans="1:4">
      <c r="A4727"/>
      <c r="B4727" s="208"/>
      <c r="C4727" s="208"/>
      <c r="D4727" s="208"/>
    </row>
    <row r="4728" customHeight="true" spans="1:4">
      <c r="A4728"/>
      <c r="B4728" s="208"/>
      <c r="C4728" s="208"/>
      <c r="D4728" s="208"/>
    </row>
    <row r="4729" customHeight="true" spans="1:4">
      <c r="A4729"/>
      <c r="B4729" s="208"/>
      <c r="C4729" s="208"/>
      <c r="D4729" s="208"/>
    </row>
    <row r="4730" customHeight="true" spans="1:4">
      <c r="A4730"/>
      <c r="B4730" s="208"/>
      <c r="C4730" s="208"/>
      <c r="D4730" s="208"/>
    </row>
    <row r="4731" customHeight="true" spans="1:4">
      <c r="A4731"/>
      <c r="B4731" s="208"/>
      <c r="C4731" s="208"/>
      <c r="D4731" s="208"/>
    </row>
    <row r="4732" customHeight="true" spans="1:4">
      <c r="A4732"/>
      <c r="B4732" s="208"/>
      <c r="C4732" s="208"/>
      <c r="D4732" s="208"/>
    </row>
    <row r="4733" customHeight="true" spans="1:4">
      <c r="A4733"/>
      <c r="B4733" s="208"/>
      <c r="C4733" s="208"/>
      <c r="D4733" s="208"/>
    </row>
    <row r="4734" customHeight="true" spans="1:4">
      <c r="A4734"/>
      <c r="B4734" s="208"/>
      <c r="C4734" s="208"/>
      <c r="D4734" s="208"/>
    </row>
    <row r="4735" customHeight="true" spans="1:4">
      <c r="A4735"/>
      <c r="B4735" s="208"/>
      <c r="C4735" s="208"/>
      <c r="D4735" s="208"/>
    </row>
    <row r="4736" customHeight="true" spans="1:4">
      <c r="A4736"/>
      <c r="B4736" s="208"/>
      <c r="C4736" s="208"/>
      <c r="D4736" s="208"/>
    </row>
    <row r="4737" customHeight="true" spans="1:4">
      <c r="A4737"/>
      <c r="B4737" s="208"/>
      <c r="C4737" s="208"/>
      <c r="D4737" s="208"/>
    </row>
    <row r="4738" customHeight="true" spans="1:4">
      <c r="A4738"/>
      <c r="B4738" s="208"/>
      <c r="C4738" s="208"/>
      <c r="D4738" s="208"/>
    </row>
    <row r="4739" customHeight="true" spans="1:4">
      <c r="A4739"/>
      <c r="B4739" s="208"/>
      <c r="C4739" s="208"/>
      <c r="D4739" s="208"/>
    </row>
    <row r="4740" customHeight="true" spans="1:4">
      <c r="A4740"/>
      <c r="B4740" s="208"/>
      <c r="C4740" s="208"/>
      <c r="D4740" s="208"/>
    </row>
    <row r="4741" customHeight="true" spans="1:4">
      <c r="A4741"/>
      <c r="B4741" s="208"/>
      <c r="C4741" s="208"/>
      <c r="D4741" s="208"/>
    </row>
    <row r="4742" customHeight="true" spans="1:4">
      <c r="A4742"/>
      <c r="B4742" s="208"/>
      <c r="C4742" s="208"/>
      <c r="D4742" s="208"/>
    </row>
    <row r="4743" customHeight="true" spans="1:4">
      <c r="A4743"/>
      <c r="B4743" s="208"/>
      <c r="C4743" s="208"/>
      <c r="D4743" s="208"/>
    </row>
    <row r="4744" customHeight="true" spans="1:4">
      <c r="A4744"/>
      <c r="B4744" s="208"/>
      <c r="C4744" s="208"/>
      <c r="D4744" s="208"/>
    </row>
    <row r="4745" customHeight="true" spans="1:4">
      <c r="A4745"/>
      <c r="B4745" s="208"/>
      <c r="C4745" s="208"/>
      <c r="D4745" s="208"/>
    </row>
    <row r="4746" customHeight="true" spans="1:4">
      <c r="A4746"/>
      <c r="B4746" s="208"/>
      <c r="C4746" s="208"/>
      <c r="D4746" s="208"/>
    </row>
    <row r="4747" customHeight="true" spans="1:4">
      <c r="A4747"/>
      <c r="B4747" s="208"/>
      <c r="C4747" s="208"/>
      <c r="D4747" s="208"/>
    </row>
    <row r="4748" customHeight="true" spans="1:4">
      <c r="A4748"/>
      <c r="B4748" s="208"/>
      <c r="C4748" s="208"/>
      <c r="D4748" s="208"/>
    </row>
    <row r="4749" customHeight="true" spans="1:4">
      <c r="A4749"/>
      <c r="B4749" s="208"/>
      <c r="C4749" s="208"/>
      <c r="D4749" s="208"/>
    </row>
    <row r="4750" customHeight="true" spans="1:4">
      <c r="A4750"/>
      <c r="B4750" s="208"/>
      <c r="C4750" s="208"/>
      <c r="D4750" s="208"/>
    </row>
    <row r="4751" customHeight="true" spans="1:4">
      <c r="A4751"/>
      <c r="B4751" s="208"/>
      <c r="C4751" s="208"/>
      <c r="D4751" s="208"/>
    </row>
    <row r="4752" customHeight="true" spans="1:4">
      <c r="A4752"/>
      <c r="B4752" s="208"/>
      <c r="C4752" s="208"/>
      <c r="D4752" s="208"/>
    </row>
    <row r="4753" customHeight="true" spans="1:4">
      <c r="A4753"/>
      <c r="B4753" s="208"/>
      <c r="C4753" s="208"/>
      <c r="D4753" s="208"/>
    </row>
    <row r="4754" customHeight="true" spans="1:4">
      <c r="A4754"/>
      <c r="B4754" s="208"/>
      <c r="C4754" s="208"/>
      <c r="D4754" s="208"/>
    </row>
    <row r="4755" customHeight="true" spans="1:4">
      <c r="A4755"/>
      <c r="B4755" s="208"/>
      <c r="C4755" s="208"/>
      <c r="D4755" s="208"/>
    </row>
    <row r="4756" customHeight="true" spans="1:4">
      <c r="A4756"/>
      <c r="B4756" s="208"/>
      <c r="C4756" s="208"/>
      <c r="D4756" s="208"/>
    </row>
    <row r="4757" customHeight="true" spans="1:4">
      <c r="A4757"/>
      <c r="B4757" s="208"/>
      <c r="C4757" s="208"/>
      <c r="D4757" s="208"/>
    </row>
    <row r="4758" customHeight="true" spans="1:4">
      <c r="A4758"/>
      <c r="B4758" s="208"/>
      <c r="C4758" s="208"/>
      <c r="D4758" s="208"/>
    </row>
    <row r="4759" customHeight="true" spans="1:4">
      <c r="A4759"/>
      <c r="B4759" s="208"/>
      <c r="C4759" s="208"/>
      <c r="D4759" s="208"/>
    </row>
    <row r="4760" customHeight="true" spans="1:4">
      <c r="A4760"/>
      <c r="B4760" s="208"/>
      <c r="C4760" s="208"/>
      <c r="D4760" s="208"/>
    </row>
    <row r="4761" customHeight="true" spans="1:4">
      <c r="A4761"/>
      <c r="B4761" s="208"/>
      <c r="C4761" s="208"/>
      <c r="D4761" s="208"/>
    </row>
    <row r="4762" customHeight="true" spans="1:4">
      <c r="A4762"/>
      <c r="B4762" s="208"/>
      <c r="C4762" s="208"/>
      <c r="D4762" s="208"/>
    </row>
    <row r="4763" customHeight="true" spans="1:4">
      <c r="A4763"/>
      <c r="B4763" s="208"/>
      <c r="C4763" s="208"/>
      <c r="D4763" s="208"/>
    </row>
    <row r="4764" customHeight="true" spans="1:4">
      <c r="A4764"/>
      <c r="B4764" s="208"/>
      <c r="C4764" s="208"/>
      <c r="D4764" s="208"/>
    </row>
    <row r="4765" customHeight="true" spans="1:4">
      <c r="A4765"/>
      <c r="B4765" s="208"/>
      <c r="C4765" s="208"/>
      <c r="D4765" s="208"/>
    </row>
    <row r="4766" customHeight="true" spans="1:4">
      <c r="A4766"/>
      <c r="B4766" s="208"/>
      <c r="C4766" s="208"/>
      <c r="D4766" s="208"/>
    </row>
    <row r="4767" customHeight="true" spans="1:4">
      <c r="A4767"/>
      <c r="B4767" s="208"/>
      <c r="C4767" s="208"/>
      <c r="D4767" s="208"/>
    </row>
    <row r="4768" customHeight="true" spans="1:4">
      <c r="A4768"/>
      <c r="B4768" s="208"/>
      <c r="C4768" s="208"/>
      <c r="D4768" s="208"/>
    </row>
    <row r="4769" customHeight="true" spans="1:4">
      <c r="A4769"/>
      <c r="B4769" s="208"/>
      <c r="C4769" s="208"/>
      <c r="D4769" s="208"/>
    </row>
    <row r="4770" customHeight="true" spans="1:4">
      <c r="A4770"/>
      <c r="B4770" s="208"/>
      <c r="C4770" s="208"/>
      <c r="D4770" s="208"/>
    </row>
    <row r="4771" customHeight="true" spans="1:4">
      <c r="A4771"/>
      <c r="B4771" s="208"/>
      <c r="C4771" s="208"/>
      <c r="D4771" s="208"/>
    </row>
    <row r="4772" customHeight="true" spans="1:4">
      <c r="A4772"/>
      <c r="B4772" s="208"/>
      <c r="C4772" s="208"/>
      <c r="D4772" s="208"/>
    </row>
    <row r="4773" customHeight="true" spans="1:4">
      <c r="A4773"/>
      <c r="B4773" s="208"/>
      <c r="C4773" s="208"/>
      <c r="D4773" s="208"/>
    </row>
    <row r="4774" customHeight="true" spans="1:4">
      <c r="A4774"/>
      <c r="B4774" s="208"/>
      <c r="C4774" s="208"/>
      <c r="D4774" s="208"/>
    </row>
    <row r="4775" customHeight="true" spans="1:4">
      <c r="A4775"/>
      <c r="B4775" s="208"/>
      <c r="C4775" s="208"/>
      <c r="D4775" s="208"/>
    </row>
    <row r="4776" customHeight="true" spans="1:4">
      <c r="A4776"/>
      <c r="B4776" s="208"/>
      <c r="C4776" s="208"/>
      <c r="D4776" s="208"/>
    </row>
    <row r="4777" customHeight="true" spans="1:4">
      <c r="A4777"/>
      <c r="B4777" s="208"/>
      <c r="C4777" s="208"/>
      <c r="D4777" s="208"/>
    </row>
    <row r="4778" customHeight="true" spans="1:4">
      <c r="A4778"/>
      <c r="B4778" s="208"/>
      <c r="C4778" s="208"/>
      <c r="D4778" s="208"/>
    </row>
    <row r="4779" customHeight="true" spans="1:4">
      <c r="A4779"/>
      <c r="B4779" s="208"/>
      <c r="C4779" s="208"/>
      <c r="D4779" s="208"/>
    </row>
    <row r="4780" customHeight="true" spans="1:4">
      <c r="A4780"/>
      <c r="B4780" s="208"/>
      <c r="C4780" s="208"/>
      <c r="D4780" s="208"/>
    </row>
    <row r="4781" customHeight="true" spans="1:4">
      <c r="A4781"/>
      <c r="B4781" s="208"/>
      <c r="C4781" s="208"/>
      <c r="D4781" s="208"/>
    </row>
    <row r="4782" customHeight="true" spans="1:4">
      <c r="A4782"/>
      <c r="B4782" s="208"/>
      <c r="C4782" s="208"/>
      <c r="D4782" s="208"/>
    </row>
    <row r="4783" customHeight="true" spans="1:4">
      <c r="A4783"/>
      <c r="B4783" s="208"/>
      <c r="C4783" s="208"/>
      <c r="D4783" s="208"/>
    </row>
    <row r="4784" customHeight="true" spans="1:4">
      <c r="A4784"/>
      <c r="B4784" s="208"/>
      <c r="C4784" s="208"/>
      <c r="D4784" s="208"/>
    </row>
    <row r="4785" customHeight="true" spans="1:4">
      <c r="A4785"/>
      <c r="B4785" s="208"/>
      <c r="C4785" s="208"/>
      <c r="D4785" s="208"/>
    </row>
    <row r="4786" customHeight="true" spans="1:4">
      <c r="A4786"/>
      <c r="B4786" s="208"/>
      <c r="C4786" s="208"/>
      <c r="D4786" s="208"/>
    </row>
    <row r="4787" customHeight="true" spans="1:4">
      <c r="A4787"/>
      <c r="B4787" s="208"/>
      <c r="C4787" s="208"/>
      <c r="D4787" s="208"/>
    </row>
    <row r="4788" customHeight="true" spans="1:4">
      <c r="A4788"/>
      <c r="B4788" s="208"/>
      <c r="C4788" s="208"/>
      <c r="D4788" s="208"/>
    </row>
    <row r="4789" customHeight="true" spans="1:4">
      <c r="A4789"/>
      <c r="B4789" s="208"/>
      <c r="C4789" s="208"/>
      <c r="D4789" s="208"/>
    </row>
    <row r="4790" customHeight="true" spans="1:4">
      <c r="A4790"/>
      <c r="B4790" s="208"/>
      <c r="C4790" s="208"/>
      <c r="D4790" s="208"/>
    </row>
    <row r="4791" customHeight="true" spans="1:4">
      <c r="A4791"/>
      <c r="B4791" s="208"/>
      <c r="C4791" s="208"/>
      <c r="D4791" s="208"/>
    </row>
    <row r="4792" customHeight="true" spans="1:4">
      <c r="A4792"/>
      <c r="B4792" s="208"/>
      <c r="C4792" s="208"/>
      <c r="D4792" s="208"/>
    </row>
    <row r="4793" customHeight="true" spans="1:4">
      <c r="A4793"/>
      <c r="B4793" s="208"/>
      <c r="C4793" s="208"/>
      <c r="D4793" s="208"/>
    </row>
    <row r="4794" customHeight="true" spans="1:4">
      <c r="A4794"/>
      <c r="B4794" s="208"/>
      <c r="C4794" s="208"/>
      <c r="D4794" s="208"/>
    </row>
    <row r="4795" customHeight="true" spans="1:4">
      <c r="A4795"/>
      <c r="B4795" s="208"/>
      <c r="C4795" s="208"/>
      <c r="D4795" s="208"/>
    </row>
    <row r="4796" customHeight="true" spans="1:4">
      <c r="A4796"/>
      <c r="B4796" s="208"/>
      <c r="C4796" s="208"/>
      <c r="D4796" s="208"/>
    </row>
    <row r="4797" customHeight="true" spans="1:4">
      <c r="A4797"/>
      <c r="B4797" s="208"/>
      <c r="C4797" s="208"/>
      <c r="D4797" s="208"/>
    </row>
    <row r="4798" customHeight="true" spans="1:4">
      <c r="A4798"/>
      <c r="B4798" s="208"/>
      <c r="C4798" s="208"/>
      <c r="D4798" s="208"/>
    </row>
    <row r="4799" customHeight="true" spans="1:4">
      <c r="A4799"/>
      <c r="B4799" s="208"/>
      <c r="C4799" s="208"/>
      <c r="D4799" s="208"/>
    </row>
    <row r="4800" customHeight="true" spans="1:4">
      <c r="A4800"/>
      <c r="B4800" s="208"/>
      <c r="C4800" s="208"/>
      <c r="D4800" s="208"/>
    </row>
    <row r="4801" customHeight="true" spans="1:4">
      <c r="A4801"/>
      <c r="B4801" s="208"/>
      <c r="C4801" s="208"/>
      <c r="D4801" s="208"/>
    </row>
    <row r="4802" customHeight="true" spans="1:4">
      <c r="A4802"/>
      <c r="B4802" s="208"/>
      <c r="C4802" s="208"/>
      <c r="D4802" s="208"/>
    </row>
    <row r="4803" customHeight="true" spans="1:4">
      <c r="A4803"/>
      <c r="B4803" s="208"/>
      <c r="C4803" s="208"/>
      <c r="D4803" s="208"/>
    </row>
    <row r="4804" customHeight="true" spans="1:4">
      <c r="A4804"/>
      <c r="B4804" s="208"/>
      <c r="C4804" s="208"/>
      <c r="D4804" s="208"/>
    </row>
    <row r="4805" customHeight="true" spans="1:4">
      <c r="A4805"/>
      <c r="B4805" s="208"/>
      <c r="C4805" s="208"/>
      <c r="D4805" s="208"/>
    </row>
    <row r="4806" customHeight="true" spans="1:4">
      <c r="A4806"/>
      <c r="B4806" s="208"/>
      <c r="C4806" s="208"/>
      <c r="D4806" s="208"/>
    </row>
    <row r="4807" customHeight="true" spans="1:4">
      <c r="A4807"/>
      <c r="B4807" s="208"/>
      <c r="C4807" s="208"/>
      <c r="D4807" s="208"/>
    </row>
    <row r="4808" customHeight="true" spans="1:4">
      <c r="A4808"/>
      <c r="B4808" s="208"/>
      <c r="C4808" s="208"/>
      <c r="D4808" s="208"/>
    </row>
    <row r="4809" customHeight="true" spans="1:4">
      <c r="A4809"/>
      <c r="B4809" s="208"/>
      <c r="C4809" s="208"/>
      <c r="D4809" s="208"/>
    </row>
    <row r="4810" customHeight="true" spans="1:4">
      <c r="A4810"/>
      <c r="B4810" s="208"/>
      <c r="C4810" s="208"/>
      <c r="D4810" s="208"/>
    </row>
    <row r="4811" customHeight="true" spans="1:4">
      <c r="A4811"/>
      <c r="B4811" s="208"/>
      <c r="C4811" s="208"/>
      <c r="D4811" s="208"/>
    </row>
    <row r="4812" customHeight="true" spans="1:4">
      <c r="A4812"/>
      <c r="B4812" s="208"/>
      <c r="C4812" s="208"/>
      <c r="D4812" s="208"/>
    </row>
    <row r="4813" customHeight="true" spans="1:4">
      <c r="A4813"/>
      <c r="B4813" s="208"/>
      <c r="C4813" s="208"/>
      <c r="D4813" s="208"/>
    </row>
    <row r="4814" customHeight="true" spans="1:4">
      <c r="A4814"/>
      <c r="B4814" s="208"/>
      <c r="C4814" s="208"/>
      <c r="D4814" s="208"/>
    </row>
    <row r="4815" customHeight="true" spans="1:4">
      <c r="A4815"/>
      <c r="B4815" s="208"/>
      <c r="C4815" s="208"/>
      <c r="D4815" s="208"/>
    </row>
    <row r="4816" customHeight="true" spans="1:4">
      <c r="A4816"/>
      <c r="B4816" s="208"/>
      <c r="C4816" s="208"/>
      <c r="D4816" s="208"/>
    </row>
    <row r="4817" customHeight="true" spans="1:4">
      <c r="A4817"/>
      <c r="B4817" s="208"/>
      <c r="C4817" s="208"/>
      <c r="D4817" s="208"/>
    </row>
    <row r="4818" customHeight="true" spans="1:4">
      <c r="A4818"/>
      <c r="B4818" s="208"/>
      <c r="C4818" s="208"/>
      <c r="D4818" s="208"/>
    </row>
    <row r="4819" customHeight="true" spans="1:4">
      <c r="A4819"/>
      <c r="B4819" s="208"/>
      <c r="C4819" s="208"/>
      <c r="D4819" s="208"/>
    </row>
    <row r="4820" customHeight="true" spans="1:4">
      <c r="A4820"/>
      <c r="B4820" s="208"/>
      <c r="C4820" s="208"/>
      <c r="D4820" s="208"/>
    </row>
    <row r="4821" customHeight="true" spans="1:4">
      <c r="A4821"/>
      <c r="B4821" s="208"/>
      <c r="C4821" s="208"/>
      <c r="D4821" s="208"/>
    </row>
    <row r="4822" customHeight="true" spans="1:4">
      <c r="A4822"/>
      <c r="B4822" s="208"/>
      <c r="C4822" s="208"/>
      <c r="D4822" s="208"/>
    </row>
    <row r="4823" customHeight="true" spans="1:4">
      <c r="A4823"/>
      <c r="B4823" s="208"/>
      <c r="C4823" s="208"/>
      <c r="D4823" s="208"/>
    </row>
    <row r="4824" customHeight="true" spans="1:4">
      <c r="A4824"/>
      <c r="B4824" s="208"/>
      <c r="C4824" s="208"/>
      <c r="D4824" s="208"/>
    </row>
    <row r="4825" customHeight="true" spans="1:4">
      <c r="A4825"/>
      <c r="B4825" s="208"/>
      <c r="C4825" s="208"/>
      <c r="D4825" s="208"/>
    </row>
    <row r="4826" customHeight="true" spans="1:4">
      <c r="A4826"/>
      <c r="B4826" s="208"/>
      <c r="C4826" s="208"/>
      <c r="D4826" s="208"/>
    </row>
    <row r="4827" customHeight="true" spans="1:4">
      <c r="A4827"/>
      <c r="B4827" s="208"/>
      <c r="C4827" s="208"/>
      <c r="D4827" s="208"/>
    </row>
    <row r="4828" customHeight="true" spans="1:4">
      <c r="A4828"/>
      <c r="B4828" s="208"/>
      <c r="C4828" s="208"/>
      <c r="D4828" s="208"/>
    </row>
    <row r="4829" customHeight="true" spans="1:4">
      <c r="A4829"/>
      <c r="B4829" s="208"/>
      <c r="C4829" s="208"/>
      <c r="D4829" s="208"/>
    </row>
    <row r="4830" customHeight="true" spans="1:4">
      <c r="A4830"/>
      <c r="B4830" s="208"/>
      <c r="C4830" s="208"/>
      <c r="D4830" s="208"/>
    </row>
    <row r="4831" customHeight="true" spans="1:4">
      <c r="A4831"/>
      <c r="B4831" s="208"/>
      <c r="C4831" s="208"/>
      <c r="D4831" s="208"/>
    </row>
    <row r="4832" customHeight="true" spans="1:4">
      <c r="A4832"/>
      <c r="B4832" s="208"/>
      <c r="C4832" s="208"/>
      <c r="D4832" s="208"/>
    </row>
    <row r="4833" customHeight="true" spans="1:4">
      <c r="A4833"/>
      <c r="B4833" s="208"/>
      <c r="C4833" s="208"/>
      <c r="D4833" s="208"/>
    </row>
    <row r="4834" customHeight="true" spans="1:4">
      <c r="A4834"/>
      <c r="B4834" s="208"/>
      <c r="C4834" s="208"/>
      <c r="D4834" s="208"/>
    </row>
    <row r="4835" customHeight="true" spans="1:4">
      <c r="A4835"/>
      <c r="B4835" s="208"/>
      <c r="C4835" s="208"/>
      <c r="D4835" s="208"/>
    </row>
    <row r="4836" customHeight="true" spans="1:4">
      <c r="A4836"/>
      <c r="B4836" s="208"/>
      <c r="C4836" s="208"/>
      <c r="D4836" s="208"/>
    </row>
    <row r="4837" customHeight="true" spans="1:4">
      <c r="A4837"/>
      <c r="B4837" s="208"/>
      <c r="C4837" s="208"/>
      <c r="D4837" s="208"/>
    </row>
    <row r="4838" customHeight="true" spans="1:4">
      <c r="A4838"/>
      <c r="B4838" s="208"/>
      <c r="C4838" s="208"/>
      <c r="D4838" s="208"/>
    </row>
    <row r="4839" customHeight="true" spans="1:4">
      <c r="A4839"/>
      <c r="B4839" s="208"/>
      <c r="C4839" s="208"/>
      <c r="D4839" s="208"/>
    </row>
    <row r="4840" customHeight="true" spans="1:4">
      <c r="A4840"/>
      <c r="B4840" s="208"/>
      <c r="C4840" s="208"/>
      <c r="D4840" s="208"/>
    </row>
    <row r="4841" customHeight="true" spans="1:4">
      <c r="A4841"/>
      <c r="B4841" s="208"/>
      <c r="C4841" s="208"/>
      <c r="D4841" s="208"/>
    </row>
    <row r="4842" customHeight="true" spans="1:4">
      <c r="A4842"/>
      <c r="B4842" s="208"/>
      <c r="C4842" s="208"/>
      <c r="D4842" s="208"/>
    </row>
    <row r="4843" customHeight="true" spans="1:4">
      <c r="A4843"/>
      <c r="B4843" s="208"/>
      <c r="C4843" s="208"/>
      <c r="D4843" s="208"/>
    </row>
    <row r="4844" customHeight="true" spans="1:4">
      <c r="A4844"/>
      <c r="B4844" s="208"/>
      <c r="C4844" s="208"/>
      <c r="D4844" s="208"/>
    </row>
    <row r="4845" customHeight="true" spans="1:4">
      <c r="A4845"/>
      <c r="B4845" s="208"/>
      <c r="C4845" s="208"/>
      <c r="D4845" s="208"/>
    </row>
    <row r="4846" customHeight="true" spans="1:4">
      <c r="A4846"/>
      <c r="B4846" s="208"/>
      <c r="C4846" s="208"/>
      <c r="D4846" s="208"/>
    </row>
    <row r="4847" customHeight="true" spans="1:4">
      <c r="A4847"/>
      <c r="B4847" s="208"/>
      <c r="C4847" s="208"/>
      <c r="D4847" s="208"/>
    </row>
    <row r="4848" customHeight="true" spans="1:4">
      <c r="A4848"/>
      <c r="B4848" s="208"/>
      <c r="C4848" s="208"/>
      <c r="D4848" s="208"/>
    </row>
    <row r="4849" customHeight="true" spans="1:4">
      <c r="A4849"/>
      <c r="B4849" s="208"/>
      <c r="C4849" s="208"/>
      <c r="D4849" s="208"/>
    </row>
    <row r="4850" customHeight="true" spans="1:4">
      <c r="A4850"/>
      <c r="B4850" s="208"/>
      <c r="C4850" s="208"/>
      <c r="D4850" s="208"/>
    </row>
    <row r="4851" customHeight="true" spans="1:4">
      <c r="A4851"/>
      <c r="B4851" s="208"/>
      <c r="C4851" s="208"/>
      <c r="D4851" s="208"/>
    </row>
    <row r="4852" customHeight="true" spans="1:4">
      <c r="A4852"/>
      <c r="B4852" s="208"/>
      <c r="C4852" s="208"/>
      <c r="D4852" s="208"/>
    </row>
    <row r="4853" customHeight="true" spans="1:4">
      <c r="A4853"/>
      <c r="B4853" s="208"/>
      <c r="C4853" s="208"/>
      <c r="D4853" s="208"/>
    </row>
    <row r="4854" customHeight="true" spans="1:4">
      <c r="A4854"/>
      <c r="B4854" s="208"/>
      <c r="C4854" s="208"/>
      <c r="D4854" s="208"/>
    </row>
    <row r="4855" customHeight="true" spans="1:4">
      <c r="A4855"/>
      <c r="B4855" s="208"/>
      <c r="C4855" s="208"/>
      <c r="D4855" s="208"/>
    </row>
    <row r="4856" customHeight="true" spans="1:4">
      <c r="A4856"/>
      <c r="B4856" s="208"/>
      <c r="C4856" s="208"/>
      <c r="D4856" s="208"/>
    </row>
    <row r="4857" customHeight="true" spans="1:4">
      <c r="A4857"/>
      <c r="B4857" s="208"/>
      <c r="C4857" s="208"/>
      <c r="D4857" s="208"/>
    </row>
    <row r="4858" customHeight="true" spans="1:4">
      <c r="A4858"/>
      <c r="B4858" s="208"/>
      <c r="C4858" s="208"/>
      <c r="D4858" s="208"/>
    </row>
    <row r="4859" customHeight="true" spans="1:4">
      <c r="A4859"/>
      <c r="B4859" s="208"/>
      <c r="C4859" s="208"/>
      <c r="D4859" s="208"/>
    </row>
    <row r="4860" customHeight="true" spans="1:4">
      <c r="A4860"/>
      <c r="B4860" s="208"/>
      <c r="C4860" s="208"/>
      <c r="D4860" s="208"/>
    </row>
    <row r="4861" customHeight="true" spans="1:4">
      <c r="A4861"/>
      <c r="B4861" s="208"/>
      <c r="C4861" s="208"/>
      <c r="D4861" s="208"/>
    </row>
    <row r="4862" customHeight="true" spans="1:4">
      <c r="A4862"/>
      <c r="B4862" s="208"/>
      <c r="C4862" s="208"/>
      <c r="D4862" s="208"/>
    </row>
    <row r="4863" customHeight="true" spans="1:4">
      <c r="A4863"/>
      <c r="B4863" s="208"/>
      <c r="C4863" s="208"/>
      <c r="D4863" s="208"/>
    </row>
    <row r="4864" customHeight="true" spans="1:4">
      <c r="A4864"/>
      <c r="B4864" s="208"/>
      <c r="C4864" s="208"/>
      <c r="D4864" s="208"/>
    </row>
    <row r="4865" customHeight="true" spans="1:4">
      <c r="A4865"/>
      <c r="B4865" s="208"/>
      <c r="C4865" s="208"/>
      <c r="D4865" s="208"/>
    </row>
    <row r="4866" customHeight="true" spans="1:4">
      <c r="A4866"/>
      <c r="B4866" s="208"/>
      <c r="C4866" s="208"/>
      <c r="D4866" s="208"/>
    </row>
    <row r="4867" customHeight="true" spans="1:4">
      <c r="A4867"/>
      <c r="B4867" s="208"/>
      <c r="C4867" s="208"/>
      <c r="D4867" s="208"/>
    </row>
    <row r="4868" customHeight="true" spans="1:4">
      <c r="A4868"/>
      <c r="B4868" s="208"/>
      <c r="C4868" s="208"/>
      <c r="D4868" s="208"/>
    </row>
    <row r="4869" customHeight="true" spans="1:4">
      <c r="A4869"/>
      <c r="B4869" s="208"/>
      <c r="C4869" s="208"/>
      <c r="D4869" s="208"/>
    </row>
    <row r="4870" customHeight="true" spans="1:4">
      <c r="A4870"/>
      <c r="B4870" s="208"/>
      <c r="C4870" s="208"/>
      <c r="D4870" s="208"/>
    </row>
    <row r="4871" customHeight="true" spans="1:4">
      <c r="A4871"/>
      <c r="B4871" s="208"/>
      <c r="C4871" s="208"/>
      <c r="D4871" s="208"/>
    </row>
    <row r="4872" customHeight="true" spans="1:4">
      <c r="A4872"/>
      <c r="B4872" s="208"/>
      <c r="C4872" s="208"/>
      <c r="D4872" s="208"/>
    </row>
    <row r="4873" customHeight="true" spans="1:4">
      <c r="A4873"/>
      <c r="B4873" s="208"/>
      <c r="C4873" s="208"/>
      <c r="D4873" s="208"/>
    </row>
    <row r="4874" customHeight="true" spans="1:4">
      <c r="A4874"/>
      <c r="B4874" s="208"/>
      <c r="C4874" s="208"/>
      <c r="D4874" s="208"/>
    </row>
    <row r="4875" customHeight="true" spans="1:4">
      <c r="A4875"/>
      <c r="B4875" s="208"/>
      <c r="C4875" s="208"/>
      <c r="D4875" s="208"/>
    </row>
    <row r="4876" customHeight="true" spans="1:4">
      <c r="A4876"/>
      <c r="B4876" s="208"/>
      <c r="C4876" s="208"/>
      <c r="D4876" s="208"/>
    </row>
    <row r="4877" customHeight="true" spans="1:4">
      <c r="A4877"/>
      <c r="B4877" s="208"/>
      <c r="C4877" s="208"/>
      <c r="D4877" s="208"/>
    </row>
    <row r="4878" customHeight="true" spans="1:4">
      <c r="A4878"/>
      <c r="B4878" s="208"/>
      <c r="C4878" s="208"/>
      <c r="D4878" s="208"/>
    </row>
    <row r="4879" customHeight="true" spans="1:4">
      <c r="A4879"/>
      <c r="B4879" s="208"/>
      <c r="C4879" s="208"/>
      <c r="D4879" s="208"/>
    </row>
    <row r="4880" customHeight="true" spans="1:4">
      <c r="A4880"/>
      <c r="B4880" s="208"/>
      <c r="C4880" s="208"/>
      <c r="D4880" s="208"/>
    </row>
    <row r="4881" customHeight="true" spans="1:4">
      <c r="A4881"/>
      <c r="B4881" s="208"/>
      <c r="C4881" s="208"/>
      <c r="D4881" s="208"/>
    </row>
    <row r="4882" customHeight="true" spans="1:4">
      <c r="A4882"/>
      <c r="B4882" s="208"/>
      <c r="C4882" s="208"/>
      <c r="D4882" s="208"/>
    </row>
    <row r="4883" customHeight="true" spans="1:4">
      <c r="A4883"/>
      <c r="B4883" s="208"/>
      <c r="C4883" s="208"/>
      <c r="D4883" s="208"/>
    </row>
    <row r="4884" customHeight="true" spans="1:4">
      <c r="A4884"/>
      <c r="B4884" s="208"/>
      <c r="C4884" s="208"/>
      <c r="D4884" s="208"/>
    </row>
    <row r="4885" customHeight="true" spans="1:4">
      <c r="A4885"/>
      <c r="B4885" s="208"/>
      <c r="C4885" s="208"/>
      <c r="D4885" s="208"/>
    </row>
    <row r="4886" customHeight="true" spans="1:4">
      <c r="A4886"/>
      <c r="B4886" s="208"/>
      <c r="C4886" s="208"/>
      <c r="D4886" s="208"/>
    </row>
    <row r="4887" customHeight="true" spans="1:4">
      <c r="A4887"/>
      <c r="B4887" s="208"/>
      <c r="C4887" s="208"/>
      <c r="D4887" s="208"/>
    </row>
    <row r="4888" customHeight="true" spans="1:4">
      <c r="A4888"/>
      <c r="B4888" s="208"/>
      <c r="C4888" s="208"/>
      <c r="D4888" s="208"/>
    </row>
    <row r="4889" customHeight="true" spans="1:4">
      <c r="A4889"/>
      <c r="B4889" s="208"/>
      <c r="C4889" s="208"/>
      <c r="D4889" s="208"/>
    </row>
    <row r="4890" customHeight="true" spans="1:4">
      <c r="A4890"/>
      <c r="B4890" s="208"/>
      <c r="C4890" s="208"/>
      <c r="D4890" s="208"/>
    </row>
    <row r="4891" customHeight="true" spans="1:4">
      <c r="A4891"/>
      <c r="B4891" s="208"/>
      <c r="C4891" s="208"/>
      <c r="D4891" s="208"/>
    </row>
    <row r="4892" customHeight="true" spans="1:4">
      <c r="A4892"/>
      <c r="B4892" s="208"/>
      <c r="C4892" s="208"/>
      <c r="D4892" s="208"/>
    </row>
    <row r="4893" customHeight="true" spans="1:4">
      <c r="A4893"/>
      <c r="B4893" s="208"/>
      <c r="C4893" s="208"/>
      <c r="D4893" s="208"/>
    </row>
    <row r="4894" customHeight="true" spans="1:4">
      <c r="A4894"/>
      <c r="B4894" s="208"/>
      <c r="C4894" s="208"/>
      <c r="D4894" s="208"/>
    </row>
    <row r="4895" customHeight="true" spans="1:4">
      <c r="A4895"/>
      <c r="B4895" s="208"/>
      <c r="C4895" s="208"/>
      <c r="D4895" s="208"/>
    </row>
    <row r="4896" customHeight="true" spans="1:4">
      <c r="A4896"/>
      <c r="B4896" s="208"/>
      <c r="C4896" s="208"/>
      <c r="D4896" s="208"/>
    </row>
    <row r="4897" customHeight="true" spans="1:4">
      <c r="A4897"/>
      <c r="B4897" s="208"/>
      <c r="C4897" s="208"/>
      <c r="D4897" s="208"/>
    </row>
    <row r="4898" customHeight="true" spans="1:4">
      <c r="A4898"/>
      <c r="B4898" s="208"/>
      <c r="C4898" s="208"/>
      <c r="D4898" s="208"/>
    </row>
    <row r="4899" customHeight="true" spans="1:4">
      <c r="A4899"/>
      <c r="B4899" s="208"/>
      <c r="C4899" s="208"/>
      <c r="D4899" s="208"/>
    </row>
    <row r="4900" customHeight="true" spans="1:4">
      <c r="A4900"/>
      <c r="B4900" s="208"/>
      <c r="C4900" s="208"/>
      <c r="D4900" s="208"/>
    </row>
    <row r="4901" customHeight="true" spans="1:4">
      <c r="A4901"/>
      <c r="B4901" s="208"/>
      <c r="C4901" s="208"/>
      <c r="D4901" s="208"/>
    </row>
    <row r="4902" customHeight="true" spans="1:4">
      <c r="A4902"/>
      <c r="B4902" s="208"/>
      <c r="C4902" s="208"/>
      <c r="D4902" s="208"/>
    </row>
    <row r="4903" customHeight="true" spans="1:4">
      <c r="A4903"/>
      <c r="B4903" s="208"/>
      <c r="C4903" s="208"/>
      <c r="D4903" s="208"/>
    </row>
    <row r="4904" customHeight="true" spans="1:4">
      <c r="A4904"/>
      <c r="B4904" s="208"/>
      <c r="C4904" s="208"/>
      <c r="D4904" s="208"/>
    </row>
    <row r="4905" customHeight="true" spans="1:4">
      <c r="A4905"/>
      <c r="B4905" s="208"/>
      <c r="C4905" s="208"/>
      <c r="D4905" s="208"/>
    </row>
    <row r="4906" customHeight="true" spans="1:4">
      <c r="A4906"/>
      <c r="B4906" s="208"/>
      <c r="C4906" s="208"/>
      <c r="D4906" s="208"/>
    </row>
    <row r="4907" customHeight="true" spans="1:4">
      <c r="A4907"/>
      <c r="B4907" s="208"/>
      <c r="C4907" s="208"/>
      <c r="D4907" s="208"/>
    </row>
    <row r="4908" customHeight="true" spans="1:4">
      <c r="A4908"/>
      <c r="B4908" s="208"/>
      <c r="C4908" s="208"/>
      <c r="D4908" s="208"/>
    </row>
    <row r="4909" customHeight="true" spans="1:4">
      <c r="A4909"/>
      <c r="B4909" s="208"/>
      <c r="C4909" s="208"/>
      <c r="D4909" s="208"/>
    </row>
    <row r="4910" customHeight="true" spans="1:4">
      <c r="A4910"/>
      <c r="B4910" s="208"/>
      <c r="C4910" s="208"/>
      <c r="D4910" s="208"/>
    </row>
    <row r="4911" customHeight="true" spans="1:4">
      <c r="A4911"/>
      <c r="B4911" s="208"/>
      <c r="C4911" s="208"/>
      <c r="D4911" s="208"/>
    </row>
    <row r="4912" customHeight="true" spans="1:4">
      <c r="A4912"/>
      <c r="B4912" s="208"/>
      <c r="C4912" s="208"/>
      <c r="D4912" s="208"/>
    </row>
    <row r="4913" customHeight="true" spans="1:4">
      <c r="A4913"/>
      <c r="B4913" s="208"/>
      <c r="C4913" s="208"/>
      <c r="D4913" s="208"/>
    </row>
    <row r="4914" customHeight="true" spans="1:4">
      <c r="A4914"/>
      <c r="B4914" s="208"/>
      <c r="C4914" s="208"/>
      <c r="D4914" s="208"/>
    </row>
    <row r="4915" customHeight="true" spans="1:4">
      <c r="A4915"/>
      <c r="B4915" s="208"/>
      <c r="C4915" s="208"/>
      <c r="D4915" s="208"/>
    </row>
    <row r="4916" customHeight="true" spans="1:4">
      <c r="A4916"/>
      <c r="B4916" s="208"/>
      <c r="C4916" s="208"/>
      <c r="D4916" s="208"/>
    </row>
    <row r="4917" customHeight="true" spans="1:4">
      <c r="A4917"/>
      <c r="B4917" s="208"/>
      <c r="C4917" s="208"/>
      <c r="D4917" s="208"/>
    </row>
    <row r="4918" customHeight="true" spans="1:4">
      <c r="A4918"/>
      <c r="B4918" s="208"/>
      <c r="C4918" s="208"/>
      <c r="D4918" s="208"/>
    </row>
    <row r="4919" customHeight="true" spans="1:4">
      <c r="A4919"/>
      <c r="B4919" s="208"/>
      <c r="C4919" s="208"/>
      <c r="D4919" s="208"/>
    </row>
    <row r="4920" customHeight="true" spans="1:4">
      <c r="A4920"/>
      <c r="B4920" s="208"/>
      <c r="C4920" s="208"/>
      <c r="D4920" s="208"/>
    </row>
    <row r="4921" customHeight="true" spans="1:4">
      <c r="A4921"/>
      <c r="B4921" s="208"/>
      <c r="C4921" s="208"/>
      <c r="D4921" s="208"/>
    </row>
    <row r="4922" customHeight="true" spans="1:4">
      <c r="A4922"/>
      <c r="B4922" s="208"/>
      <c r="C4922" s="208"/>
      <c r="D4922" s="208"/>
    </row>
    <row r="4923" customHeight="true" spans="1:4">
      <c r="A4923"/>
      <c r="B4923" s="208"/>
      <c r="C4923" s="208"/>
      <c r="D4923" s="208"/>
    </row>
    <row r="4924" customHeight="true" spans="1:4">
      <c r="A4924"/>
      <c r="B4924" s="208"/>
      <c r="C4924" s="208"/>
      <c r="D4924" s="208"/>
    </row>
    <row r="4925" customHeight="true" spans="1:4">
      <c r="A4925"/>
      <c r="B4925" s="208"/>
      <c r="C4925" s="208"/>
      <c r="D4925" s="208"/>
    </row>
    <row r="4926" customHeight="true" spans="1:4">
      <c r="A4926"/>
      <c r="B4926" s="208"/>
      <c r="C4926" s="208"/>
      <c r="D4926" s="208"/>
    </row>
    <row r="4927" customHeight="true" spans="1:4">
      <c r="A4927"/>
      <c r="B4927" s="208"/>
      <c r="C4927" s="208"/>
      <c r="D4927" s="208"/>
    </row>
    <row r="4928" customHeight="true" spans="1:4">
      <c r="A4928"/>
      <c r="B4928" s="208"/>
      <c r="C4928" s="208"/>
      <c r="D4928" s="208"/>
    </row>
    <row r="4929" customHeight="true" spans="1:4">
      <c r="A4929"/>
      <c r="B4929" s="208"/>
      <c r="C4929" s="208"/>
      <c r="D4929" s="208"/>
    </row>
    <row r="4930" customHeight="true" spans="1:4">
      <c r="A4930"/>
      <c r="B4930" s="208"/>
      <c r="C4930" s="208"/>
      <c r="D4930" s="208"/>
    </row>
    <row r="4931" customHeight="true" spans="1:4">
      <c r="A4931"/>
      <c r="B4931" s="208"/>
      <c r="C4931" s="208"/>
      <c r="D4931" s="208"/>
    </row>
    <row r="4932" customHeight="true" spans="1:4">
      <c r="A4932"/>
      <c r="B4932" s="208"/>
      <c r="C4932" s="208"/>
      <c r="D4932" s="208"/>
    </row>
    <row r="4933" customHeight="true" spans="1:4">
      <c r="A4933"/>
      <c r="B4933" s="208"/>
      <c r="C4933" s="208"/>
      <c r="D4933" s="208"/>
    </row>
    <row r="4934" customHeight="true" spans="1:4">
      <c r="A4934"/>
      <c r="B4934" s="208"/>
      <c r="C4934" s="208"/>
      <c r="D4934" s="208"/>
    </row>
    <row r="4935" customHeight="true" spans="1:4">
      <c r="A4935"/>
      <c r="B4935" s="208"/>
      <c r="C4935" s="208"/>
      <c r="D4935" s="208"/>
    </row>
    <row r="4936" customHeight="true" spans="1:4">
      <c r="A4936"/>
      <c r="B4936" s="208"/>
      <c r="C4936" s="208"/>
      <c r="D4936" s="208"/>
    </row>
    <row r="4937" customHeight="true" spans="1:4">
      <c r="A4937"/>
      <c r="B4937" s="208"/>
      <c r="C4937" s="208"/>
      <c r="D4937" s="208"/>
    </row>
    <row r="4938" customHeight="true" spans="1:4">
      <c r="A4938"/>
      <c r="B4938" s="208"/>
      <c r="C4938" s="208"/>
      <c r="D4938" s="208"/>
    </row>
    <row r="4939" customHeight="true" spans="1:4">
      <c r="A4939"/>
      <c r="B4939" s="208"/>
      <c r="C4939" s="208"/>
      <c r="D4939" s="208"/>
    </row>
    <row r="4940" customHeight="true" spans="1:4">
      <c r="A4940"/>
      <c r="B4940" s="208"/>
      <c r="C4940" s="208"/>
      <c r="D4940" s="208"/>
    </row>
    <row r="4941" customHeight="true" spans="1:4">
      <c r="A4941"/>
      <c r="B4941" s="208"/>
      <c r="C4941" s="208"/>
      <c r="D4941" s="208"/>
    </row>
    <row r="4942" customHeight="true" spans="1:4">
      <c r="A4942"/>
      <c r="B4942" s="208"/>
      <c r="C4942" s="208"/>
      <c r="D4942" s="208"/>
    </row>
    <row r="4943" customHeight="true" spans="1:4">
      <c r="A4943"/>
      <c r="B4943" s="208"/>
      <c r="C4943" s="208"/>
      <c r="D4943" s="208"/>
    </row>
    <row r="4944" customHeight="true" spans="1:4">
      <c r="A4944"/>
      <c r="B4944" s="208"/>
      <c r="C4944" s="208"/>
      <c r="D4944" s="208"/>
    </row>
    <row r="4945" customHeight="true" spans="1:4">
      <c r="A4945"/>
      <c r="B4945" s="208"/>
      <c r="C4945" s="208"/>
      <c r="D4945" s="208"/>
    </row>
    <row r="4946" customHeight="true" spans="1:4">
      <c r="A4946"/>
      <c r="B4946" s="208"/>
      <c r="C4946" s="208"/>
      <c r="D4946" s="208"/>
    </row>
    <row r="4947" customHeight="true" spans="1:4">
      <c r="A4947"/>
      <c r="B4947" s="208"/>
      <c r="C4947" s="208"/>
      <c r="D4947" s="208"/>
    </row>
    <row r="4948" customHeight="true" spans="1:4">
      <c r="A4948"/>
      <c r="B4948" s="208"/>
      <c r="C4948" s="208"/>
      <c r="D4948" s="208"/>
    </row>
    <row r="4949" customHeight="true" spans="1:4">
      <c r="A4949"/>
      <c r="B4949" s="208"/>
      <c r="C4949" s="208"/>
      <c r="D4949" s="208"/>
    </row>
    <row r="4950" customHeight="true" spans="1:4">
      <c r="A4950"/>
      <c r="B4950" s="208"/>
      <c r="C4950" s="208"/>
      <c r="D4950" s="208"/>
    </row>
    <row r="4951" customHeight="true" spans="1:4">
      <c r="A4951"/>
      <c r="B4951" s="208"/>
      <c r="C4951" s="208"/>
      <c r="D4951" s="208"/>
    </row>
    <row r="4952" customHeight="true" spans="1:4">
      <c r="A4952"/>
      <c r="B4952" s="208"/>
      <c r="C4952" s="208"/>
      <c r="D4952" s="208"/>
    </row>
    <row r="4953" customHeight="true" spans="1:4">
      <c r="A4953"/>
      <c r="B4953" s="208"/>
      <c r="C4953" s="208"/>
      <c r="D4953" s="208"/>
    </row>
    <row r="4954" customHeight="true" spans="1:4">
      <c r="A4954"/>
      <c r="B4954" s="208"/>
      <c r="C4954" s="208"/>
      <c r="D4954" s="208"/>
    </row>
    <row r="4955" customHeight="true" spans="1:4">
      <c r="A4955"/>
      <c r="B4955" s="208"/>
      <c r="C4955" s="208"/>
      <c r="D4955" s="208"/>
    </row>
    <row r="4956" customHeight="true" spans="1:4">
      <c r="A4956"/>
      <c r="B4956" s="208"/>
      <c r="C4956" s="208"/>
      <c r="D4956" s="208"/>
    </row>
    <row r="4957" customHeight="true" spans="1:4">
      <c r="A4957"/>
      <c r="B4957" s="208"/>
      <c r="C4957" s="208"/>
      <c r="D4957" s="208"/>
    </row>
    <row r="4958" customHeight="true" spans="1:4">
      <c r="A4958"/>
      <c r="B4958" s="208"/>
      <c r="C4958" s="208"/>
      <c r="D4958" s="208"/>
    </row>
    <row r="4959" customHeight="true" spans="1:4">
      <c r="A4959"/>
      <c r="B4959" s="208"/>
      <c r="C4959" s="208"/>
      <c r="D4959" s="208"/>
    </row>
    <row r="4960" customHeight="true" spans="1:4">
      <c r="A4960"/>
      <c r="B4960" s="208"/>
      <c r="C4960" s="208"/>
      <c r="D4960" s="208"/>
    </row>
    <row r="4961" customHeight="true" spans="1:4">
      <c r="A4961"/>
      <c r="B4961" s="208"/>
      <c r="C4961" s="208"/>
      <c r="D4961" s="208"/>
    </row>
    <row r="4962" customHeight="true" spans="1:4">
      <c r="A4962"/>
      <c r="B4962" s="208"/>
      <c r="C4962" s="208"/>
      <c r="D4962" s="208"/>
    </row>
    <row r="4963" customHeight="true" spans="1:4">
      <c r="A4963"/>
      <c r="B4963" s="208"/>
      <c r="C4963" s="208"/>
      <c r="D4963" s="208"/>
    </row>
    <row r="4964" customHeight="true" spans="1:4">
      <c r="A4964"/>
      <c r="B4964" s="208"/>
      <c r="C4964" s="208"/>
      <c r="D4964" s="208"/>
    </row>
    <row r="4965" customHeight="true" spans="1:4">
      <c r="A4965"/>
      <c r="B4965" s="208"/>
      <c r="C4965" s="208"/>
      <c r="D4965" s="208"/>
    </row>
    <row r="4966" customHeight="true" spans="1:4">
      <c r="A4966"/>
      <c r="B4966" s="208"/>
      <c r="C4966" s="208"/>
      <c r="D4966" s="208"/>
    </row>
    <row r="4967" customHeight="true" spans="1:4">
      <c r="A4967"/>
      <c r="B4967" s="208"/>
      <c r="C4967" s="208"/>
      <c r="D4967" s="208"/>
    </row>
    <row r="4968" customHeight="true" spans="1:4">
      <c r="A4968"/>
      <c r="B4968" s="208"/>
      <c r="C4968" s="208"/>
      <c r="D4968" s="208"/>
    </row>
    <row r="4969" customHeight="true" spans="1:4">
      <c r="A4969"/>
      <c r="B4969" s="208"/>
      <c r="C4969" s="208"/>
      <c r="D4969" s="208"/>
    </row>
    <row r="4970" customHeight="true" spans="1:4">
      <c r="A4970"/>
      <c r="B4970" s="208"/>
      <c r="C4970" s="208"/>
      <c r="D4970" s="208"/>
    </row>
    <row r="4971" customHeight="true" spans="1:4">
      <c r="A4971"/>
      <c r="B4971" s="208"/>
      <c r="C4971" s="208"/>
      <c r="D4971" s="208"/>
    </row>
    <row r="4972" customHeight="true" spans="1:4">
      <c r="A4972"/>
      <c r="B4972" s="208"/>
      <c r="C4972" s="208"/>
      <c r="D4972" s="208"/>
    </row>
    <row r="4973" customHeight="true" spans="1:4">
      <c r="A4973"/>
      <c r="B4973" s="208"/>
      <c r="C4973" s="208"/>
      <c r="D4973" s="208"/>
    </row>
    <row r="4974" customHeight="true" spans="1:4">
      <c r="A4974"/>
      <c r="B4974" s="208"/>
      <c r="C4974" s="208"/>
      <c r="D4974" s="208"/>
    </row>
    <row r="4975" customHeight="true" spans="1:4">
      <c r="A4975"/>
      <c r="B4975" s="208"/>
      <c r="C4975" s="208"/>
      <c r="D4975" s="208"/>
    </row>
    <row r="4976" customHeight="true" spans="1:4">
      <c r="A4976"/>
      <c r="B4976" s="208"/>
      <c r="C4976" s="208"/>
      <c r="D4976" s="208"/>
    </row>
    <row r="4977" customHeight="true" spans="1:4">
      <c r="A4977"/>
      <c r="B4977" s="208"/>
      <c r="C4977" s="208"/>
      <c r="D4977" s="208"/>
    </row>
    <row r="4978" customHeight="true" spans="1:4">
      <c r="A4978"/>
      <c r="B4978" s="208"/>
      <c r="C4978" s="208"/>
      <c r="D4978" s="208"/>
    </row>
    <row r="4979" customHeight="true" spans="1:4">
      <c r="A4979"/>
      <c r="B4979" s="208"/>
      <c r="C4979" s="208"/>
      <c r="D4979" s="208"/>
    </row>
    <row r="4980" customHeight="true" spans="1:4">
      <c r="A4980"/>
      <c r="B4980" s="208"/>
      <c r="C4980" s="208"/>
      <c r="D4980" s="208"/>
    </row>
    <row r="4981" customHeight="true" spans="1:4">
      <c r="A4981"/>
      <c r="B4981" s="208"/>
      <c r="C4981" s="208"/>
      <c r="D4981" s="208"/>
    </row>
    <row r="4982" customHeight="true" spans="1:4">
      <c r="A4982"/>
      <c r="B4982" s="208"/>
      <c r="C4982" s="208"/>
      <c r="D4982" s="208"/>
    </row>
    <row r="4983" customHeight="true" spans="1:4">
      <c r="A4983"/>
      <c r="B4983" s="208"/>
      <c r="C4983" s="208"/>
      <c r="D4983" s="208"/>
    </row>
    <row r="4984" customHeight="true" spans="1:4">
      <c r="A4984"/>
      <c r="B4984" s="208"/>
      <c r="C4984" s="208"/>
      <c r="D4984" s="208"/>
    </row>
    <row r="4985" customHeight="true" spans="1:4">
      <c r="A4985"/>
      <c r="B4985" s="208"/>
      <c r="C4985" s="208"/>
      <c r="D4985" s="208"/>
    </row>
    <row r="4986" customHeight="true" spans="1:4">
      <c r="A4986"/>
      <c r="B4986" s="208"/>
      <c r="C4986" s="208"/>
      <c r="D4986" s="208"/>
    </row>
    <row r="4987" customHeight="true" spans="1:4">
      <c r="A4987"/>
      <c r="B4987" s="208"/>
      <c r="C4987" s="208"/>
      <c r="D4987" s="208"/>
    </row>
    <row r="4988" customHeight="true" spans="1:4">
      <c r="A4988"/>
      <c r="B4988" s="208"/>
      <c r="C4988" s="208"/>
      <c r="D4988" s="208"/>
    </row>
    <row r="4989" customHeight="true" spans="1:4">
      <c r="A4989"/>
      <c r="B4989" s="208"/>
      <c r="C4989" s="208"/>
      <c r="D4989" s="208"/>
    </row>
    <row r="4990" customHeight="true" spans="1:4">
      <c r="A4990"/>
      <c r="B4990" s="208"/>
      <c r="C4990" s="208"/>
      <c r="D4990" s="208"/>
    </row>
    <row r="4991" customHeight="true" spans="1:4">
      <c r="A4991"/>
      <c r="B4991" s="208"/>
      <c r="C4991" s="208"/>
      <c r="D4991" s="208"/>
    </row>
    <row r="4992" customHeight="true" spans="1:4">
      <c r="A4992"/>
      <c r="B4992" s="208"/>
      <c r="C4992" s="208"/>
      <c r="D4992" s="208"/>
    </row>
    <row r="4993" customHeight="true" spans="1:4">
      <c r="A4993"/>
      <c r="B4993" s="208"/>
      <c r="C4993" s="208"/>
      <c r="D4993" s="208"/>
    </row>
    <row r="4994" customHeight="true" spans="1:4">
      <c r="A4994"/>
      <c r="B4994" s="208"/>
      <c r="C4994" s="208"/>
      <c r="D4994" s="208"/>
    </row>
    <row r="4995" customHeight="true" spans="1:4">
      <c r="A4995"/>
      <c r="B4995" s="208"/>
      <c r="C4995" s="208"/>
      <c r="D4995" s="208"/>
    </row>
    <row r="4996" customHeight="true" spans="1:4">
      <c r="A4996"/>
      <c r="B4996" s="208"/>
      <c r="C4996" s="208"/>
      <c r="D4996" s="208"/>
    </row>
    <row r="4997" customHeight="true" spans="1:4">
      <c r="A4997"/>
      <c r="B4997" s="208"/>
      <c r="C4997" s="208"/>
      <c r="D4997" s="208"/>
    </row>
    <row r="4998" customHeight="true" spans="1:4">
      <c r="A4998"/>
      <c r="B4998" s="208"/>
      <c r="C4998" s="208"/>
      <c r="D4998" s="208"/>
    </row>
    <row r="4999" customHeight="true" spans="1:4">
      <c r="A4999"/>
      <c r="B4999" s="208"/>
      <c r="C4999" s="208"/>
      <c r="D4999" s="208"/>
    </row>
    <row r="5000" customHeight="true" spans="1:4">
      <c r="A5000"/>
      <c r="B5000" s="208"/>
      <c r="C5000" s="208"/>
      <c r="D5000" s="208"/>
    </row>
    <row r="5001" customHeight="true" spans="1:4">
      <c r="A5001"/>
      <c r="B5001" s="208"/>
      <c r="C5001" s="208"/>
      <c r="D5001" s="208"/>
    </row>
    <row r="5002" customHeight="true" spans="1:4">
      <c r="A5002"/>
      <c r="B5002" s="208"/>
      <c r="C5002" s="208"/>
      <c r="D5002" s="208"/>
    </row>
    <row r="5003" customHeight="true" spans="1:4">
      <c r="A5003"/>
      <c r="B5003" s="208"/>
      <c r="C5003" s="208"/>
      <c r="D5003" s="208"/>
    </row>
    <row r="5004" customHeight="true" spans="1:4">
      <c r="A5004"/>
      <c r="B5004" s="208"/>
      <c r="C5004" s="208"/>
      <c r="D5004" s="208"/>
    </row>
    <row r="5005" customHeight="true" spans="1:4">
      <c r="A5005"/>
      <c r="B5005" s="208"/>
      <c r="C5005" s="208"/>
      <c r="D5005" s="208"/>
    </row>
    <row r="5006" customHeight="true" spans="1:4">
      <c r="A5006"/>
      <c r="B5006" s="208"/>
      <c r="C5006" s="208"/>
      <c r="D5006" s="208"/>
    </row>
    <row r="5007" customHeight="true" spans="1:4">
      <c r="A5007"/>
      <c r="B5007" s="208"/>
      <c r="C5007" s="208"/>
      <c r="D5007" s="208"/>
    </row>
    <row r="5008" customHeight="true" spans="1:4">
      <c r="A5008"/>
      <c r="B5008" s="208"/>
      <c r="C5008" s="208"/>
      <c r="D5008" s="208"/>
    </row>
    <row r="5009" customHeight="true" spans="1:4">
      <c r="A5009"/>
      <c r="B5009" s="208"/>
      <c r="C5009" s="208"/>
      <c r="D5009" s="208"/>
    </row>
    <row r="5010" customHeight="true" spans="1:4">
      <c r="A5010"/>
      <c r="B5010" s="208"/>
      <c r="C5010" s="208"/>
      <c r="D5010" s="208"/>
    </row>
    <row r="5011" customHeight="true" spans="1:4">
      <c r="A5011"/>
      <c r="B5011" s="208"/>
      <c r="C5011" s="208"/>
      <c r="D5011" s="208"/>
    </row>
    <row r="5012" customHeight="true" spans="1:4">
      <c r="A5012"/>
      <c r="B5012" s="208"/>
      <c r="C5012" s="208"/>
      <c r="D5012" s="208"/>
    </row>
    <row r="5013" customHeight="true" spans="1:4">
      <c r="A5013"/>
      <c r="B5013" s="208"/>
      <c r="C5013" s="208"/>
      <c r="D5013" s="208"/>
    </row>
    <row r="5014" customHeight="true" spans="1:4">
      <c r="A5014"/>
      <c r="B5014" s="208"/>
      <c r="C5014" s="208"/>
      <c r="D5014" s="208"/>
    </row>
    <row r="5015" customHeight="true" spans="1:4">
      <c r="A5015"/>
      <c r="B5015" s="208"/>
      <c r="C5015" s="208"/>
      <c r="D5015" s="208"/>
    </row>
    <row r="5016" customHeight="true" spans="1:4">
      <c r="A5016"/>
      <c r="B5016" s="208"/>
      <c r="C5016" s="208"/>
      <c r="D5016" s="208"/>
    </row>
    <row r="5017" customHeight="true" spans="1:4">
      <c r="A5017"/>
      <c r="B5017" s="208"/>
      <c r="C5017" s="208"/>
      <c r="D5017" s="208"/>
    </row>
    <row r="5018" customHeight="true" spans="1:4">
      <c r="A5018"/>
      <c r="B5018" s="208"/>
      <c r="C5018" s="208"/>
      <c r="D5018" s="208"/>
    </row>
    <row r="5019" customHeight="true" spans="1:4">
      <c r="A5019"/>
      <c r="B5019" s="208"/>
      <c r="C5019" s="208"/>
      <c r="D5019" s="208"/>
    </row>
    <row r="5020" customHeight="true" spans="1:4">
      <c r="A5020"/>
      <c r="B5020" s="208"/>
      <c r="C5020" s="208"/>
      <c r="D5020" s="208"/>
    </row>
    <row r="5021" customHeight="true" spans="1:4">
      <c r="A5021"/>
      <c r="B5021" s="208"/>
      <c r="C5021" s="208"/>
      <c r="D5021" s="208"/>
    </row>
    <row r="5022" customHeight="true" spans="1:4">
      <c r="A5022"/>
      <c r="B5022" s="208"/>
      <c r="C5022" s="208"/>
      <c r="D5022" s="208"/>
    </row>
    <row r="5023" customHeight="true" spans="1:4">
      <c r="A5023"/>
      <c r="B5023" s="208"/>
      <c r="C5023" s="208"/>
      <c r="D5023" s="208"/>
    </row>
    <row r="5024" customHeight="true" spans="1:4">
      <c r="A5024"/>
      <c r="B5024" s="208"/>
      <c r="C5024" s="208"/>
      <c r="D5024" s="208"/>
    </row>
    <row r="5025" customHeight="true" spans="1:4">
      <c r="A5025"/>
      <c r="B5025" s="208"/>
      <c r="C5025" s="208"/>
      <c r="D5025" s="208"/>
    </row>
    <row r="5026" customHeight="true" spans="1:4">
      <c r="A5026"/>
      <c r="B5026" s="208"/>
      <c r="C5026" s="208"/>
      <c r="D5026" s="208"/>
    </row>
    <row r="5027" customHeight="true" spans="1:4">
      <c r="A5027"/>
      <c r="B5027" s="208"/>
      <c r="C5027" s="208"/>
      <c r="D5027" s="208"/>
    </row>
    <row r="5028" customHeight="true" spans="1:4">
      <c r="A5028"/>
      <c r="B5028" s="208"/>
      <c r="C5028" s="208"/>
      <c r="D5028" s="208"/>
    </row>
    <row r="5029" customHeight="true" spans="1:4">
      <c r="A5029"/>
      <c r="B5029" s="208"/>
      <c r="C5029" s="208"/>
      <c r="D5029" s="208"/>
    </row>
    <row r="5030" customHeight="true" spans="1:4">
      <c r="A5030"/>
      <c r="B5030" s="208"/>
      <c r="C5030" s="208"/>
      <c r="D5030" s="208"/>
    </row>
    <row r="5031" customHeight="true" spans="1:4">
      <c r="A5031"/>
      <c r="B5031" s="208"/>
      <c r="C5031" s="208"/>
      <c r="D5031" s="208"/>
    </row>
    <row r="5032" customHeight="true" spans="1:4">
      <c r="A5032"/>
      <c r="B5032" s="208"/>
      <c r="C5032" s="208"/>
      <c r="D5032" s="208"/>
    </row>
    <row r="5033" customHeight="true" spans="1:4">
      <c r="A5033"/>
      <c r="B5033" s="208"/>
      <c r="C5033" s="208"/>
      <c r="D5033" s="208"/>
    </row>
    <row r="5034" customHeight="true" spans="1:4">
      <c r="A5034"/>
      <c r="B5034" s="208"/>
      <c r="C5034" s="208"/>
      <c r="D5034" s="208"/>
    </row>
    <row r="5035" customHeight="true" spans="1:4">
      <c r="A5035"/>
      <c r="B5035" s="208"/>
      <c r="C5035" s="208"/>
      <c r="D5035" s="208"/>
    </row>
    <row r="5036" customHeight="true" spans="1:4">
      <c r="A5036"/>
      <c r="B5036" s="208"/>
      <c r="C5036" s="208"/>
      <c r="D5036" s="208"/>
    </row>
    <row r="5037" customHeight="true" spans="1:4">
      <c r="A5037"/>
      <c r="B5037" s="208"/>
      <c r="C5037" s="208"/>
      <c r="D5037" s="208"/>
    </row>
    <row r="5038" customHeight="true" spans="1:4">
      <c r="A5038"/>
      <c r="B5038" s="208"/>
      <c r="C5038" s="208"/>
      <c r="D5038" s="208"/>
    </row>
    <row r="5039" customHeight="true" spans="1:4">
      <c r="A5039"/>
      <c r="B5039" s="208"/>
      <c r="C5039" s="208"/>
      <c r="D5039" s="208"/>
    </row>
    <row r="5040" customHeight="true" spans="1:4">
      <c r="A5040"/>
      <c r="B5040" s="208"/>
      <c r="C5040" s="208"/>
      <c r="D5040" s="208"/>
    </row>
    <row r="5041" customHeight="true" spans="1:4">
      <c r="A5041"/>
      <c r="B5041" s="208"/>
      <c r="C5041" s="208"/>
      <c r="D5041" s="208"/>
    </row>
    <row r="5042" customHeight="true" spans="1:4">
      <c r="A5042"/>
      <c r="B5042" s="208"/>
      <c r="C5042" s="208"/>
      <c r="D5042" s="208"/>
    </row>
    <row r="5043" customHeight="true" spans="1:4">
      <c r="A5043"/>
      <c r="B5043" s="208"/>
      <c r="C5043" s="208"/>
      <c r="D5043" s="208"/>
    </row>
    <row r="5044" customHeight="true" spans="1:4">
      <c r="A5044"/>
      <c r="B5044" s="208"/>
      <c r="C5044" s="208"/>
      <c r="D5044" s="208"/>
    </row>
    <row r="5045" customHeight="true" spans="1:4">
      <c r="A5045"/>
      <c r="B5045" s="208"/>
      <c r="C5045" s="208"/>
      <c r="D5045" s="208"/>
    </row>
    <row r="5046" customHeight="true" spans="1:4">
      <c r="A5046"/>
      <c r="B5046" s="208"/>
      <c r="C5046" s="208"/>
      <c r="D5046" s="208"/>
    </row>
    <row r="5047" customHeight="true" spans="1:4">
      <c r="A5047"/>
      <c r="B5047" s="208"/>
      <c r="C5047" s="208"/>
      <c r="D5047" s="208"/>
    </row>
    <row r="5048" customHeight="true" spans="1:4">
      <c r="A5048"/>
      <c r="B5048" s="208"/>
      <c r="C5048" s="208"/>
      <c r="D5048" s="208"/>
    </row>
    <row r="5049" customHeight="true" spans="1:4">
      <c r="A5049"/>
      <c r="B5049" s="208"/>
      <c r="C5049" s="208"/>
      <c r="D5049" s="208"/>
    </row>
    <row r="5050" customHeight="true" spans="1:4">
      <c r="A5050"/>
      <c r="B5050" s="208"/>
      <c r="C5050" s="208"/>
      <c r="D5050" s="208"/>
    </row>
    <row r="5051" customHeight="true" spans="1:4">
      <c r="A5051"/>
      <c r="B5051" s="208"/>
      <c r="C5051" s="208"/>
      <c r="D5051" s="208"/>
    </row>
    <row r="5052" customHeight="true" spans="1:4">
      <c r="A5052"/>
      <c r="B5052" s="208"/>
      <c r="C5052" s="208"/>
      <c r="D5052" s="208"/>
    </row>
    <row r="5053" customHeight="true" spans="1:4">
      <c r="A5053"/>
      <c r="B5053" s="208"/>
      <c r="C5053" s="208"/>
      <c r="D5053" s="208"/>
    </row>
    <row r="5054" customHeight="true" spans="1:4">
      <c r="A5054"/>
      <c r="B5054" s="208"/>
      <c r="C5054" s="208"/>
      <c r="D5054" s="208"/>
    </row>
    <row r="5055" customHeight="true" spans="1:4">
      <c r="A5055"/>
      <c r="B5055" s="208"/>
      <c r="C5055" s="208"/>
      <c r="D5055" s="208"/>
    </row>
    <row r="5056" customHeight="true" spans="1:4">
      <c r="A5056"/>
      <c r="B5056" s="208"/>
      <c r="C5056" s="208"/>
      <c r="D5056" s="208"/>
    </row>
    <row r="5057" customHeight="true" spans="1:4">
      <c r="A5057"/>
      <c r="B5057" s="208"/>
      <c r="C5057" s="208"/>
      <c r="D5057" s="208"/>
    </row>
    <row r="5058" customHeight="true" spans="1:4">
      <c r="A5058"/>
      <c r="B5058" s="208"/>
      <c r="C5058" s="208"/>
      <c r="D5058" s="208"/>
    </row>
    <row r="5059" customHeight="true" spans="1:4">
      <c r="A5059"/>
      <c r="B5059" s="208"/>
      <c r="C5059" s="208"/>
      <c r="D5059" s="208"/>
    </row>
    <row r="5060" customHeight="true" spans="1:4">
      <c r="A5060"/>
      <c r="B5060" s="208"/>
      <c r="C5060" s="208"/>
      <c r="D5060" s="208"/>
    </row>
    <row r="5061" customHeight="true" spans="1:4">
      <c r="A5061"/>
      <c r="B5061" s="208"/>
      <c r="C5061" s="208"/>
      <c r="D5061" s="208"/>
    </row>
    <row r="5062" customHeight="true" spans="1:4">
      <c r="A5062"/>
      <c r="B5062" s="208"/>
      <c r="C5062" s="208"/>
      <c r="D5062" s="208"/>
    </row>
    <row r="5063" customHeight="true" spans="1:4">
      <c r="A5063"/>
      <c r="B5063" s="208"/>
      <c r="C5063" s="208"/>
      <c r="D5063" s="208"/>
    </row>
    <row r="5064" customHeight="true" spans="1:4">
      <c r="A5064"/>
      <c r="B5064" s="208"/>
      <c r="C5064" s="208"/>
      <c r="D5064" s="208"/>
    </row>
    <row r="5065" customHeight="true" spans="1:4">
      <c r="A5065"/>
      <c r="B5065" s="208"/>
      <c r="C5065" s="208"/>
      <c r="D5065" s="208"/>
    </row>
    <row r="5066" customHeight="true" spans="1:4">
      <c r="A5066"/>
      <c r="B5066" s="208"/>
      <c r="C5066" s="208"/>
      <c r="D5066" s="208"/>
    </row>
    <row r="5067" customHeight="true" spans="1:4">
      <c r="A5067"/>
      <c r="B5067" s="208"/>
      <c r="C5067" s="208"/>
      <c r="D5067" s="208"/>
    </row>
    <row r="5068" customHeight="true" spans="1:4">
      <c r="A5068"/>
      <c r="B5068" s="208"/>
      <c r="C5068" s="208"/>
      <c r="D5068" s="208"/>
    </row>
    <row r="5069" customHeight="true" spans="1:4">
      <c r="A5069"/>
      <c r="B5069" s="208"/>
      <c r="C5069" s="208"/>
      <c r="D5069" s="208"/>
    </row>
    <row r="5070" customHeight="true" spans="1:4">
      <c r="A5070"/>
      <c r="B5070" s="208"/>
      <c r="C5070" s="208"/>
      <c r="D5070" s="208"/>
    </row>
    <row r="5071" customHeight="true" spans="1:4">
      <c r="A5071"/>
      <c r="B5071" s="208"/>
      <c r="C5071" s="208"/>
      <c r="D5071" s="208"/>
    </row>
    <row r="5072" customHeight="true" spans="1:4">
      <c r="A5072"/>
      <c r="B5072" s="208"/>
      <c r="C5072" s="208"/>
      <c r="D5072" s="208"/>
    </row>
    <row r="5073" customHeight="true" spans="1:4">
      <c r="A5073"/>
      <c r="B5073" s="208"/>
      <c r="C5073" s="208"/>
      <c r="D5073" s="208"/>
    </row>
    <row r="5074" customHeight="true" spans="1:4">
      <c r="A5074"/>
      <c r="B5074" s="208"/>
      <c r="C5074" s="208"/>
      <c r="D5074" s="208"/>
    </row>
    <row r="5075" customHeight="true" spans="1:4">
      <c r="A5075"/>
      <c r="B5075" s="208"/>
      <c r="C5075" s="208"/>
      <c r="D5075" s="208"/>
    </row>
    <row r="5076" customHeight="true" spans="1:4">
      <c r="A5076"/>
      <c r="B5076" s="208"/>
      <c r="C5076" s="208"/>
      <c r="D5076" s="208"/>
    </row>
    <row r="5077" customHeight="true" spans="1:4">
      <c r="A5077"/>
      <c r="B5077" s="208"/>
      <c r="C5077" s="208"/>
      <c r="D5077" s="208"/>
    </row>
    <row r="5078" customHeight="true" spans="1:4">
      <c r="A5078"/>
      <c r="B5078" s="208"/>
      <c r="C5078" s="208"/>
      <c r="D5078" s="208"/>
    </row>
    <row r="5079" customHeight="true" spans="1:4">
      <c r="A5079"/>
      <c r="B5079" s="208"/>
      <c r="C5079" s="208"/>
      <c r="D5079" s="208"/>
    </row>
    <row r="5080" customHeight="true" spans="1:4">
      <c r="A5080"/>
      <c r="B5080" s="208"/>
      <c r="C5080" s="208"/>
      <c r="D5080" s="208"/>
    </row>
    <row r="5081" customHeight="true" spans="1:4">
      <c r="A5081"/>
      <c r="B5081" s="208"/>
      <c r="C5081" s="208"/>
      <c r="D5081" s="208"/>
    </row>
    <row r="5082" customHeight="true" spans="1:4">
      <c r="A5082"/>
      <c r="B5082" s="208"/>
      <c r="C5082" s="208"/>
      <c r="D5082" s="208"/>
    </row>
    <row r="5083" customHeight="true" spans="1:4">
      <c r="A5083"/>
      <c r="B5083" s="208"/>
      <c r="C5083" s="208"/>
      <c r="D5083" s="208"/>
    </row>
    <row r="5084" customHeight="true" spans="1:4">
      <c r="A5084"/>
      <c r="B5084" s="208"/>
      <c r="C5084" s="208"/>
      <c r="D5084" s="208"/>
    </row>
    <row r="5085" customHeight="true" spans="1:4">
      <c r="A5085"/>
      <c r="B5085" s="208"/>
      <c r="C5085" s="208"/>
      <c r="D5085" s="208"/>
    </row>
    <row r="5086" customHeight="true" spans="1:4">
      <c r="A5086"/>
      <c r="B5086" s="208"/>
      <c r="C5086" s="208"/>
      <c r="D5086" s="208"/>
    </row>
    <row r="5087" customHeight="true" spans="1:4">
      <c r="A5087"/>
      <c r="B5087" s="208"/>
      <c r="C5087" s="208"/>
      <c r="D5087" s="208"/>
    </row>
    <row r="5088" customHeight="true" spans="1:4">
      <c r="A5088"/>
      <c r="B5088" s="208"/>
      <c r="C5088" s="208"/>
      <c r="D5088" s="208"/>
    </row>
    <row r="5089" customHeight="true" spans="1:4">
      <c r="A5089"/>
      <c r="B5089" s="208"/>
      <c r="C5089" s="208"/>
      <c r="D5089" s="208"/>
    </row>
    <row r="5090" customHeight="true" spans="1:4">
      <c r="A5090"/>
      <c r="B5090" s="208"/>
      <c r="C5090" s="208"/>
      <c r="D5090" s="208"/>
    </row>
    <row r="5091" customHeight="true" spans="1:4">
      <c r="A5091"/>
      <c r="B5091" s="208"/>
      <c r="C5091" s="208"/>
      <c r="D5091" s="208"/>
    </row>
    <row r="5092" customHeight="true" spans="1:4">
      <c r="A5092"/>
      <c r="B5092" s="208"/>
      <c r="C5092" s="208"/>
      <c r="D5092" s="208"/>
    </row>
    <row r="5093" customHeight="true" spans="1:4">
      <c r="A5093"/>
      <c r="B5093" s="208"/>
      <c r="C5093" s="208"/>
      <c r="D5093" s="208"/>
    </row>
    <row r="5094" customHeight="true" spans="1:4">
      <c r="A5094"/>
      <c r="B5094" s="208"/>
      <c r="C5094" s="208"/>
      <c r="D5094" s="208"/>
    </row>
    <row r="5095" customHeight="true" spans="1:4">
      <c r="A5095"/>
      <c r="B5095" s="208"/>
      <c r="C5095" s="208"/>
      <c r="D5095" s="208"/>
    </row>
    <row r="5096" customHeight="true" spans="1:4">
      <c r="A5096"/>
      <c r="B5096" s="208"/>
      <c r="C5096" s="208"/>
      <c r="D5096" s="208"/>
    </row>
    <row r="5097" customHeight="true" spans="1:4">
      <c r="A5097"/>
      <c r="B5097" s="208"/>
      <c r="C5097" s="208"/>
      <c r="D5097" s="208"/>
    </row>
    <row r="5098" customHeight="true" spans="1:4">
      <c r="A5098"/>
      <c r="B5098" s="208"/>
      <c r="C5098" s="208"/>
      <c r="D5098" s="208"/>
    </row>
    <row r="5099" customHeight="true" spans="1:4">
      <c r="A5099"/>
      <c r="B5099" s="208"/>
      <c r="C5099" s="208"/>
      <c r="D5099" s="208"/>
    </row>
    <row r="5100" customHeight="true" spans="1:4">
      <c r="A5100"/>
      <c r="B5100" s="208"/>
      <c r="C5100" s="208"/>
      <c r="D5100" s="208"/>
    </row>
    <row r="5101" customHeight="true" spans="1:4">
      <c r="A5101"/>
      <c r="B5101" s="208"/>
      <c r="C5101" s="208"/>
      <c r="D5101" s="208"/>
    </row>
    <row r="5102" customHeight="true" spans="1:4">
      <c r="A5102"/>
      <c r="B5102" s="208"/>
      <c r="C5102" s="208"/>
      <c r="D5102" s="208"/>
    </row>
    <row r="5103" customHeight="true" spans="1:4">
      <c r="A5103"/>
      <c r="B5103" s="208"/>
      <c r="C5103" s="208"/>
      <c r="D5103" s="208"/>
    </row>
    <row r="5104" customHeight="true" spans="1:4">
      <c r="A5104"/>
      <c r="B5104" s="208"/>
      <c r="C5104" s="208"/>
      <c r="D5104" s="208"/>
    </row>
    <row r="5105" customHeight="true" spans="1:4">
      <c r="A5105"/>
      <c r="B5105" s="208"/>
      <c r="C5105" s="208"/>
      <c r="D5105" s="208"/>
    </row>
    <row r="5106" customHeight="true" spans="1:4">
      <c r="A5106"/>
      <c r="B5106" s="208"/>
      <c r="C5106" s="208"/>
      <c r="D5106" s="208"/>
    </row>
    <row r="5107" customHeight="true" spans="1:4">
      <c r="A5107"/>
      <c r="B5107" s="208"/>
      <c r="C5107" s="208"/>
      <c r="D5107" s="208"/>
    </row>
    <row r="5108" customHeight="true" spans="1:4">
      <c r="A5108"/>
      <c r="B5108" s="208"/>
      <c r="C5108" s="208"/>
      <c r="D5108" s="208"/>
    </row>
    <row r="5109" customHeight="true" spans="1:4">
      <c r="A5109"/>
      <c r="B5109" s="208"/>
      <c r="C5109" s="208"/>
      <c r="D5109" s="208"/>
    </row>
    <row r="5110" customHeight="true" spans="1:4">
      <c r="A5110"/>
      <c r="B5110" s="208"/>
      <c r="C5110" s="208"/>
      <c r="D5110" s="208"/>
    </row>
    <row r="5111" customHeight="true" spans="1:4">
      <c r="A5111"/>
      <c r="B5111" s="208"/>
      <c r="C5111" s="208"/>
      <c r="D5111" s="208"/>
    </row>
    <row r="5112" customHeight="true" spans="1:4">
      <c r="A5112"/>
      <c r="B5112" s="208"/>
      <c r="C5112" s="208"/>
      <c r="D5112" s="208"/>
    </row>
    <row r="5113" customHeight="true" spans="1:4">
      <c r="A5113"/>
      <c r="B5113" s="208"/>
      <c r="C5113" s="208"/>
      <c r="D5113" s="208"/>
    </row>
    <row r="5114" customHeight="true" spans="1:4">
      <c r="A5114"/>
      <c r="B5114" s="208"/>
      <c r="C5114" s="208"/>
      <c r="D5114" s="208"/>
    </row>
    <row r="5115" customHeight="true" spans="1:4">
      <c r="A5115"/>
      <c r="B5115" s="208"/>
      <c r="C5115" s="208"/>
      <c r="D5115" s="208"/>
    </row>
    <row r="5116" customHeight="true" spans="1:4">
      <c r="A5116"/>
      <c r="B5116" s="208"/>
      <c r="C5116" s="208"/>
      <c r="D5116" s="208"/>
    </row>
    <row r="5117" customHeight="true" spans="1:4">
      <c r="A5117"/>
      <c r="B5117" s="208"/>
      <c r="C5117" s="208"/>
      <c r="D5117" s="208"/>
    </row>
    <row r="5118" customHeight="true" spans="1:4">
      <c r="A5118"/>
      <c r="B5118" s="208"/>
      <c r="C5118" s="208"/>
      <c r="D5118" s="208"/>
    </row>
    <row r="5119" customHeight="true" spans="1:4">
      <c r="A5119"/>
      <c r="B5119" s="208"/>
      <c r="C5119" s="208"/>
      <c r="D5119" s="208"/>
    </row>
    <row r="5120" customHeight="true" spans="1:4">
      <c r="A5120"/>
      <c r="B5120" s="208"/>
      <c r="C5120" s="208"/>
      <c r="D5120" s="208"/>
    </row>
    <row r="5121" customHeight="true" spans="1:4">
      <c r="A5121"/>
      <c r="B5121" s="208"/>
      <c r="C5121" s="208"/>
      <c r="D5121" s="208"/>
    </row>
    <row r="5122" customHeight="true" spans="1:4">
      <c r="A5122"/>
      <c r="B5122" s="208"/>
      <c r="C5122" s="208"/>
      <c r="D5122" s="208"/>
    </row>
    <row r="5123" customHeight="true" spans="1:4">
      <c r="A5123"/>
      <c r="B5123" s="208"/>
      <c r="C5123" s="208"/>
      <c r="D5123" s="208"/>
    </row>
    <row r="5124" customHeight="true" spans="1:4">
      <c r="A5124"/>
      <c r="B5124" s="208"/>
      <c r="C5124" s="208"/>
      <c r="D5124" s="208"/>
    </row>
    <row r="5125" customHeight="true" spans="1:4">
      <c r="A5125"/>
      <c r="B5125" s="208"/>
      <c r="C5125" s="208"/>
      <c r="D5125" s="208"/>
    </row>
    <row r="5126" customHeight="true" spans="1:4">
      <c r="A5126"/>
      <c r="B5126" s="208"/>
      <c r="C5126" s="208"/>
      <c r="D5126" s="208"/>
    </row>
    <row r="5127" customHeight="true" spans="1:4">
      <c r="A5127"/>
      <c r="B5127" s="208"/>
      <c r="C5127" s="208"/>
      <c r="D5127" s="208"/>
    </row>
    <row r="5128" customHeight="true" spans="1:4">
      <c r="A5128"/>
      <c r="B5128" s="208"/>
      <c r="C5128" s="208"/>
      <c r="D5128" s="208"/>
    </row>
    <row r="5129" customHeight="true" spans="1:4">
      <c r="A5129"/>
      <c r="B5129" s="208"/>
      <c r="C5129" s="208"/>
      <c r="D5129" s="208"/>
    </row>
    <row r="5130" customHeight="true" spans="1:4">
      <c r="A5130"/>
      <c r="B5130" s="208"/>
      <c r="C5130" s="208"/>
      <c r="D5130" s="208"/>
    </row>
    <row r="5131" customHeight="true" spans="1:4">
      <c r="A5131"/>
      <c r="B5131" s="208"/>
      <c r="C5131" s="208"/>
      <c r="D5131" s="208"/>
    </row>
    <row r="5132" customHeight="true" spans="1:4">
      <c r="A5132"/>
      <c r="B5132" s="208"/>
      <c r="C5132" s="208"/>
      <c r="D5132" s="208"/>
    </row>
    <row r="5133" customHeight="true" spans="1:4">
      <c r="A5133"/>
      <c r="B5133" s="208"/>
      <c r="C5133" s="208"/>
      <c r="D5133" s="208"/>
    </row>
    <row r="5134" customHeight="true" spans="1:4">
      <c r="A5134"/>
      <c r="B5134" s="208"/>
      <c r="C5134" s="208"/>
      <c r="D5134" s="208"/>
    </row>
    <row r="5135" customHeight="true" spans="1:4">
      <c r="A5135"/>
      <c r="B5135" s="208"/>
      <c r="C5135" s="208"/>
      <c r="D5135" s="208"/>
    </row>
    <row r="5136" customHeight="true" spans="1:4">
      <c r="A5136"/>
      <c r="B5136" s="208"/>
      <c r="C5136" s="208"/>
      <c r="D5136" s="208"/>
    </row>
    <row r="5137" customHeight="true" spans="1:4">
      <c r="A5137"/>
      <c r="B5137" s="208"/>
      <c r="C5137" s="208"/>
      <c r="D5137" s="208"/>
    </row>
    <row r="5138" customHeight="true" spans="1:4">
      <c r="A5138"/>
      <c r="B5138" s="208"/>
      <c r="C5138" s="208"/>
      <c r="D5138" s="208"/>
    </row>
    <row r="5139" customHeight="true" spans="1:4">
      <c r="A5139"/>
      <c r="B5139" s="208"/>
      <c r="C5139" s="208"/>
      <c r="D5139" s="208"/>
    </row>
    <row r="5140" customHeight="true" spans="1:4">
      <c r="A5140"/>
      <c r="B5140" s="208"/>
      <c r="C5140" s="208"/>
      <c r="D5140" s="208"/>
    </row>
    <row r="5141" customHeight="true" spans="1:4">
      <c r="A5141"/>
      <c r="B5141" s="208"/>
      <c r="C5141" s="208"/>
      <c r="D5141" s="208"/>
    </row>
    <row r="5142" customHeight="true" spans="1:4">
      <c r="A5142"/>
      <c r="B5142" s="208"/>
      <c r="C5142" s="208"/>
      <c r="D5142" s="208"/>
    </row>
    <row r="5143" customHeight="true" spans="1:4">
      <c r="A5143"/>
      <c r="B5143" s="208"/>
      <c r="C5143" s="208"/>
      <c r="D5143" s="208"/>
    </row>
    <row r="5144" customHeight="true" spans="1:4">
      <c r="A5144"/>
      <c r="B5144" s="208"/>
      <c r="C5144" s="208"/>
      <c r="D5144" s="208"/>
    </row>
    <row r="5145" customHeight="true" spans="1:4">
      <c r="A5145"/>
      <c r="B5145" s="208"/>
      <c r="C5145" s="208"/>
      <c r="D5145" s="208"/>
    </row>
    <row r="5146" customHeight="true" spans="1:4">
      <c r="A5146"/>
      <c r="B5146" s="208"/>
      <c r="C5146" s="208"/>
      <c r="D5146" s="208"/>
    </row>
    <row r="5147" customHeight="true" spans="1:4">
      <c r="A5147"/>
      <c r="B5147" s="208"/>
      <c r="C5147" s="208"/>
      <c r="D5147" s="208"/>
    </row>
    <row r="5148" customHeight="true" spans="1:4">
      <c r="A5148"/>
      <c r="B5148" s="208"/>
      <c r="C5148" s="208"/>
      <c r="D5148" s="208"/>
    </row>
    <row r="5149" customHeight="true" spans="1:4">
      <c r="A5149"/>
      <c r="B5149" s="208"/>
      <c r="C5149" s="208"/>
      <c r="D5149" s="208"/>
    </row>
    <row r="5150" customHeight="true" spans="1:4">
      <c r="A5150"/>
      <c r="B5150" s="208"/>
      <c r="C5150" s="208"/>
      <c r="D5150" s="208"/>
    </row>
    <row r="5151" customHeight="true" spans="1:4">
      <c r="A5151"/>
      <c r="B5151" s="208"/>
      <c r="C5151" s="208"/>
      <c r="D5151" s="208"/>
    </row>
    <row r="5152" customHeight="true" spans="1:4">
      <c r="A5152"/>
      <c r="B5152" s="208"/>
      <c r="C5152" s="208"/>
      <c r="D5152" s="208"/>
    </row>
    <row r="5153" customHeight="true" spans="1:4">
      <c r="A5153"/>
      <c r="B5153" s="208"/>
      <c r="C5153" s="208"/>
      <c r="D5153" s="208"/>
    </row>
    <row r="5154" customHeight="true" spans="1:4">
      <c r="A5154"/>
      <c r="B5154" s="208"/>
      <c r="C5154" s="208"/>
      <c r="D5154" s="208"/>
    </row>
    <row r="5155" customHeight="true" spans="1:4">
      <c r="A5155"/>
      <c r="B5155" s="208"/>
      <c r="C5155" s="208"/>
      <c r="D5155" s="208"/>
    </row>
    <row r="5156" customHeight="true" spans="1:4">
      <c r="A5156"/>
      <c r="B5156" s="208"/>
      <c r="C5156" s="208"/>
      <c r="D5156" s="208"/>
    </row>
    <row r="5157" customHeight="true" spans="1:4">
      <c r="A5157"/>
      <c r="B5157" s="208"/>
      <c r="C5157" s="208"/>
      <c r="D5157" s="208"/>
    </row>
    <row r="5158" customHeight="true" spans="1:4">
      <c r="A5158"/>
      <c r="B5158" s="208"/>
      <c r="C5158" s="208"/>
      <c r="D5158" s="208"/>
    </row>
    <row r="5159" customHeight="true" spans="1:4">
      <c r="A5159"/>
      <c r="B5159" s="208"/>
      <c r="C5159" s="208"/>
      <c r="D5159" s="208"/>
    </row>
    <row r="5160" customHeight="true" spans="1:4">
      <c r="A5160"/>
      <c r="B5160" s="208"/>
      <c r="C5160" s="208"/>
      <c r="D5160" s="208"/>
    </row>
    <row r="5161" customHeight="true" spans="1:4">
      <c r="A5161"/>
      <c r="B5161" s="208"/>
      <c r="C5161" s="208"/>
      <c r="D5161" s="208"/>
    </row>
    <row r="5162" customHeight="true" spans="1:4">
      <c r="A5162"/>
      <c r="B5162" s="208"/>
      <c r="C5162" s="208"/>
      <c r="D5162" s="208"/>
    </row>
    <row r="5163" customHeight="true" spans="1:4">
      <c r="A5163"/>
      <c r="B5163" s="208"/>
      <c r="C5163" s="208"/>
      <c r="D5163" s="208"/>
    </row>
    <row r="5164" customHeight="true" spans="1:4">
      <c r="A5164"/>
      <c r="B5164" s="208"/>
      <c r="C5164" s="208"/>
      <c r="D5164" s="208"/>
    </row>
    <row r="5165" customHeight="true" spans="1:4">
      <c r="A5165"/>
      <c r="B5165" s="208"/>
      <c r="C5165" s="208"/>
      <c r="D5165" s="208"/>
    </row>
    <row r="5166" customHeight="true" spans="1:4">
      <c r="A5166"/>
      <c r="B5166" s="208"/>
      <c r="C5166" s="208"/>
      <c r="D5166" s="208"/>
    </row>
    <row r="5167" customHeight="true" spans="1:4">
      <c r="A5167"/>
      <c r="B5167" s="208"/>
      <c r="C5167" s="208"/>
      <c r="D5167" s="208"/>
    </row>
    <row r="5168" customHeight="true" spans="1:4">
      <c r="A5168"/>
      <c r="B5168" s="208"/>
      <c r="C5168" s="208"/>
      <c r="D5168" s="208"/>
    </row>
    <row r="5169" customHeight="true" spans="1:4">
      <c r="A5169"/>
      <c r="B5169" s="208"/>
      <c r="C5169" s="208"/>
      <c r="D5169" s="208"/>
    </row>
    <row r="5170" customHeight="true" spans="1:4">
      <c r="A5170"/>
      <c r="B5170" s="208"/>
      <c r="C5170" s="208"/>
      <c r="D5170" s="208"/>
    </row>
    <row r="5171" customHeight="true" spans="1:4">
      <c r="A5171"/>
      <c r="B5171" s="208"/>
      <c r="C5171" s="208"/>
      <c r="D5171" s="208"/>
    </row>
    <row r="5172" customHeight="true" spans="1:4">
      <c r="A5172"/>
      <c r="B5172" s="208"/>
      <c r="C5172" s="208"/>
      <c r="D5172" s="208"/>
    </row>
    <row r="5173" customHeight="true" spans="1:4">
      <c r="A5173"/>
      <c r="B5173" s="208"/>
      <c r="C5173" s="208"/>
      <c r="D5173" s="208"/>
    </row>
    <row r="5174" customHeight="true" spans="1:4">
      <c r="A5174"/>
      <c r="B5174" s="208"/>
      <c r="C5174" s="208"/>
      <c r="D5174" s="208"/>
    </row>
    <row r="5175" customHeight="true" spans="1:4">
      <c r="A5175"/>
      <c r="B5175" s="208"/>
      <c r="C5175" s="208"/>
      <c r="D5175" s="208"/>
    </row>
    <row r="5176" customHeight="true" spans="1:4">
      <c r="A5176"/>
      <c r="B5176" s="208"/>
      <c r="C5176" s="208"/>
      <c r="D5176" s="208"/>
    </row>
    <row r="5177" customHeight="true" spans="1:4">
      <c r="A5177"/>
      <c r="B5177" s="208"/>
      <c r="C5177" s="208"/>
      <c r="D5177" s="208"/>
    </row>
    <row r="5178" customHeight="true" spans="1:4">
      <c r="A5178"/>
      <c r="B5178" s="208"/>
      <c r="C5178" s="208"/>
      <c r="D5178" s="208"/>
    </row>
    <row r="5179" customHeight="true" spans="1:4">
      <c r="A5179"/>
      <c r="B5179" s="208"/>
      <c r="C5179" s="208"/>
      <c r="D5179" s="208"/>
    </row>
    <row r="5180" customHeight="true" spans="1:4">
      <c r="A5180"/>
      <c r="B5180" s="208"/>
      <c r="C5180" s="208"/>
      <c r="D5180" s="208"/>
    </row>
    <row r="5181" customHeight="true" spans="1:4">
      <c r="A5181"/>
      <c r="B5181" s="208"/>
      <c r="C5181" s="208"/>
      <c r="D5181" s="208"/>
    </row>
    <row r="5182" customHeight="true" spans="1:4">
      <c r="A5182"/>
      <c r="B5182" s="208"/>
      <c r="C5182" s="208"/>
      <c r="D5182" s="208"/>
    </row>
    <row r="5183" customHeight="true" spans="1:4">
      <c r="A5183"/>
      <c r="B5183" s="208"/>
      <c r="C5183" s="208"/>
      <c r="D5183" s="208"/>
    </row>
    <row r="5184" customHeight="true" spans="1:4">
      <c r="A5184"/>
      <c r="B5184" s="208"/>
      <c r="C5184" s="208"/>
      <c r="D5184" s="208"/>
    </row>
    <row r="5185" customHeight="true" spans="1:4">
      <c r="A5185"/>
      <c r="B5185" s="208"/>
      <c r="C5185" s="208"/>
      <c r="D5185" s="208"/>
    </row>
    <row r="5186" customHeight="true" spans="1:4">
      <c r="A5186"/>
      <c r="B5186" s="208"/>
      <c r="C5186" s="208"/>
      <c r="D5186" s="208"/>
    </row>
    <row r="5187" customHeight="true" spans="1:4">
      <c r="A5187"/>
      <c r="B5187" s="208"/>
      <c r="C5187" s="208"/>
      <c r="D5187" s="208"/>
    </row>
    <row r="5188" customHeight="true" spans="1:4">
      <c r="A5188"/>
      <c r="B5188" s="208"/>
      <c r="C5188" s="208"/>
      <c r="D5188" s="208"/>
    </row>
    <row r="5189" customHeight="true" spans="1:4">
      <c r="A5189"/>
      <c r="B5189" s="208"/>
      <c r="C5189" s="208"/>
      <c r="D5189" s="208"/>
    </row>
    <row r="5190" customHeight="true" spans="1:4">
      <c r="A5190"/>
      <c r="B5190" s="208"/>
      <c r="C5190" s="208"/>
      <c r="D5190" s="208"/>
    </row>
    <row r="5191" customHeight="true" spans="1:4">
      <c r="A5191"/>
      <c r="B5191" s="208"/>
      <c r="C5191" s="208"/>
      <c r="D5191" s="208"/>
    </row>
    <row r="5192" customHeight="true" spans="1:4">
      <c r="A5192"/>
      <c r="B5192" s="208"/>
      <c r="C5192" s="208"/>
      <c r="D5192" s="208"/>
    </row>
    <row r="5193" customHeight="true" spans="1:4">
      <c r="A5193"/>
      <c r="B5193" s="208"/>
      <c r="C5193" s="208"/>
      <c r="D5193" s="208"/>
    </row>
    <row r="5194" customHeight="true" spans="1:4">
      <c r="A5194"/>
      <c r="B5194" s="208"/>
      <c r="C5194" s="208"/>
      <c r="D5194" s="208"/>
    </row>
    <row r="5195" customHeight="true" spans="1:4">
      <c r="A5195"/>
      <c r="B5195" s="208"/>
      <c r="C5195" s="208"/>
      <c r="D5195" s="208"/>
    </row>
    <row r="5196" customHeight="true" spans="1:4">
      <c r="A5196"/>
      <c r="B5196" s="208"/>
      <c r="C5196" s="208"/>
      <c r="D5196" s="208"/>
    </row>
    <row r="5197" customHeight="true" spans="1:4">
      <c r="A5197"/>
      <c r="B5197" s="208"/>
      <c r="C5197" s="208"/>
      <c r="D5197" s="208"/>
    </row>
    <row r="5198" customHeight="true" spans="1:4">
      <c r="A5198"/>
      <c r="B5198" s="208"/>
      <c r="C5198" s="208"/>
      <c r="D5198" s="208"/>
    </row>
    <row r="5199" customHeight="true" spans="1:4">
      <c r="A5199"/>
      <c r="B5199" s="208"/>
      <c r="C5199" s="208"/>
      <c r="D5199" s="208"/>
    </row>
    <row r="5200" customHeight="true" spans="1:4">
      <c r="A5200"/>
      <c r="B5200" s="208"/>
      <c r="C5200" s="208"/>
      <c r="D5200" s="208"/>
    </row>
    <row r="5201" customHeight="true" spans="1:4">
      <c r="A5201"/>
      <c r="B5201" s="208"/>
      <c r="C5201" s="208"/>
      <c r="D5201" s="208"/>
    </row>
    <row r="5202" customHeight="true" spans="1:4">
      <c r="A5202"/>
      <c r="B5202" s="208"/>
      <c r="C5202" s="208"/>
      <c r="D5202" s="208"/>
    </row>
    <row r="5203" customHeight="true" spans="1:4">
      <c r="A5203"/>
      <c r="B5203" s="208"/>
      <c r="C5203" s="208"/>
      <c r="D5203" s="208"/>
    </row>
    <row r="5204" customHeight="true" spans="1:4">
      <c r="A5204"/>
      <c r="B5204" s="208"/>
      <c r="C5204" s="208"/>
      <c r="D5204" s="208"/>
    </row>
    <row r="5205" customHeight="true" spans="1:4">
      <c r="A5205"/>
      <c r="B5205" s="208"/>
      <c r="C5205" s="208"/>
      <c r="D5205" s="208"/>
    </row>
    <row r="5206" customHeight="true" spans="1:4">
      <c r="A5206"/>
      <c r="B5206" s="208"/>
      <c r="C5206" s="208"/>
      <c r="D5206" s="208"/>
    </row>
    <row r="5207" customHeight="true" spans="1:4">
      <c r="A5207"/>
      <c r="B5207" s="208"/>
      <c r="C5207" s="208"/>
      <c r="D5207" s="208"/>
    </row>
    <row r="5208" customHeight="true" spans="1:4">
      <c r="A5208"/>
      <c r="B5208" s="208"/>
      <c r="C5208" s="208"/>
      <c r="D5208" s="208"/>
    </row>
    <row r="5209" customHeight="true" spans="1:4">
      <c r="A5209"/>
      <c r="B5209" s="208"/>
      <c r="C5209" s="208"/>
      <c r="D5209" s="208"/>
    </row>
    <row r="5210" customHeight="true" spans="1:4">
      <c r="A5210"/>
      <c r="B5210" s="208"/>
      <c r="C5210" s="208"/>
      <c r="D5210" s="208"/>
    </row>
    <row r="5211" customHeight="true" spans="1:4">
      <c r="A5211"/>
      <c r="B5211" s="208"/>
      <c r="C5211" s="208"/>
      <c r="D5211" s="208"/>
    </row>
    <row r="5212" customHeight="true" spans="1:4">
      <c r="A5212"/>
      <c r="B5212" s="208"/>
      <c r="C5212" s="208"/>
      <c r="D5212" s="208"/>
    </row>
    <row r="5213" customHeight="true" spans="1:4">
      <c r="A5213"/>
      <c r="B5213" s="208"/>
      <c r="C5213" s="208"/>
      <c r="D5213" s="208"/>
    </row>
    <row r="5214" customHeight="true" spans="1:4">
      <c r="A5214"/>
      <c r="B5214" s="208"/>
      <c r="C5214" s="208"/>
      <c r="D5214" s="208"/>
    </row>
    <row r="5215" customHeight="true" spans="1:4">
      <c r="A5215"/>
      <c r="B5215" s="208"/>
      <c r="C5215" s="208"/>
      <c r="D5215" s="208"/>
    </row>
    <row r="5216" customHeight="true" spans="1:4">
      <c r="A5216"/>
      <c r="B5216" s="208"/>
      <c r="C5216" s="208"/>
      <c r="D5216" s="208"/>
    </row>
    <row r="5217" customHeight="true" spans="1:4">
      <c r="A5217"/>
      <c r="B5217" s="208"/>
      <c r="C5217" s="208"/>
      <c r="D5217" s="208"/>
    </row>
    <row r="5218" customHeight="true" spans="1:4">
      <c r="A5218"/>
      <c r="B5218" s="208"/>
      <c r="C5218" s="208"/>
      <c r="D5218" s="208"/>
    </row>
    <row r="5219" customHeight="true" spans="1:4">
      <c r="A5219"/>
      <c r="B5219" s="208"/>
      <c r="C5219" s="208"/>
      <c r="D5219" s="208"/>
    </row>
    <row r="5220" customHeight="true" spans="1:4">
      <c r="A5220"/>
      <c r="B5220" s="208"/>
      <c r="C5220" s="208"/>
      <c r="D5220" s="208"/>
    </row>
    <row r="5221" customHeight="true" spans="1:4">
      <c r="A5221"/>
      <c r="B5221" s="208"/>
      <c r="C5221" s="208"/>
      <c r="D5221" s="208"/>
    </row>
    <row r="5222" customHeight="true" spans="1:4">
      <c r="A5222"/>
      <c r="B5222" s="208"/>
      <c r="C5222" s="208"/>
      <c r="D5222" s="208"/>
    </row>
    <row r="5223" customHeight="true" spans="1:4">
      <c r="A5223"/>
      <c r="B5223" s="208"/>
      <c r="C5223" s="208"/>
      <c r="D5223" s="208"/>
    </row>
    <row r="5224" customHeight="true" spans="1:4">
      <c r="A5224"/>
      <c r="B5224" s="208"/>
      <c r="C5224" s="208"/>
      <c r="D5224" s="208"/>
    </row>
    <row r="5225" customHeight="true" spans="1:4">
      <c r="A5225"/>
      <c r="B5225" s="208"/>
      <c r="C5225" s="208"/>
      <c r="D5225" s="208"/>
    </row>
    <row r="5226" customHeight="true" spans="1:4">
      <c r="A5226"/>
      <c r="B5226" s="208"/>
      <c r="C5226" s="208"/>
      <c r="D5226" s="208"/>
    </row>
    <row r="5227" customHeight="true" spans="1:4">
      <c r="A5227"/>
      <c r="B5227" s="208"/>
      <c r="C5227" s="208"/>
      <c r="D5227" s="208"/>
    </row>
    <row r="5228" customHeight="true" spans="1:4">
      <c r="A5228"/>
      <c r="B5228" s="208"/>
      <c r="C5228" s="208"/>
      <c r="D5228" s="208"/>
    </row>
    <row r="5229" customHeight="true" spans="1:4">
      <c r="A5229"/>
      <c r="B5229" s="208"/>
      <c r="C5229" s="208"/>
      <c r="D5229" s="208"/>
    </row>
    <row r="5230" customHeight="true" spans="1:4">
      <c r="A5230"/>
      <c r="B5230" s="208"/>
      <c r="C5230" s="208"/>
      <c r="D5230" s="208"/>
    </row>
    <row r="5231" customHeight="true" spans="1:4">
      <c r="A5231"/>
      <c r="B5231" s="208"/>
      <c r="C5231" s="208"/>
      <c r="D5231" s="208"/>
    </row>
    <row r="5232" customHeight="true" spans="1:4">
      <c r="A5232"/>
      <c r="B5232" s="208"/>
      <c r="C5232" s="208"/>
      <c r="D5232" s="208"/>
    </row>
    <row r="5233" customHeight="true" spans="1:4">
      <c r="A5233"/>
      <c r="B5233" s="208"/>
      <c r="C5233" s="208"/>
      <c r="D5233" s="208"/>
    </row>
    <row r="5234" customHeight="true" spans="1:4">
      <c r="A5234"/>
      <c r="B5234" s="208"/>
      <c r="C5234" s="208"/>
      <c r="D5234" s="208"/>
    </row>
    <row r="5235" customHeight="true" spans="1:4">
      <c r="A5235"/>
      <c r="B5235" s="208"/>
      <c r="C5235" s="208"/>
      <c r="D5235" s="208"/>
    </row>
    <row r="5236" customHeight="true" spans="1:4">
      <c r="A5236"/>
      <c r="B5236" s="208"/>
      <c r="C5236" s="208"/>
      <c r="D5236" s="208"/>
    </row>
    <row r="5237" customHeight="true" spans="1:4">
      <c r="A5237"/>
      <c r="B5237" s="208"/>
      <c r="C5237" s="208"/>
      <c r="D5237" s="208"/>
    </row>
    <row r="5238" customHeight="true" spans="1:4">
      <c r="A5238"/>
      <c r="B5238" s="208"/>
      <c r="C5238" s="208"/>
      <c r="D5238" s="208"/>
    </row>
    <row r="5239" customHeight="true" spans="1:4">
      <c r="A5239"/>
      <c r="B5239" s="208"/>
      <c r="C5239" s="208"/>
      <c r="D5239" s="208"/>
    </row>
    <row r="5240" customHeight="true" spans="1:4">
      <c r="A5240"/>
      <c r="B5240" s="208"/>
      <c r="C5240" s="208"/>
      <c r="D5240" s="208"/>
    </row>
    <row r="5241" customHeight="true" spans="1:4">
      <c r="A5241"/>
      <c r="B5241" s="208"/>
      <c r="C5241" s="208"/>
      <c r="D5241" s="208"/>
    </row>
    <row r="5242" customHeight="true" spans="1:4">
      <c r="A5242"/>
      <c r="B5242" s="208"/>
      <c r="C5242" s="208"/>
      <c r="D5242" s="208"/>
    </row>
    <row r="5243" customHeight="true" spans="1:4">
      <c r="A5243"/>
      <c r="B5243" s="208"/>
      <c r="C5243" s="208"/>
      <c r="D5243" s="208"/>
    </row>
    <row r="5244" customHeight="true" spans="1:4">
      <c r="A5244"/>
      <c r="B5244" s="208"/>
      <c r="C5244" s="208"/>
      <c r="D5244" s="208"/>
    </row>
    <row r="5245" customHeight="true" spans="1:4">
      <c r="A5245"/>
      <c r="B5245" s="208"/>
      <c r="C5245" s="208"/>
      <c r="D5245" s="208"/>
    </row>
    <row r="5246" customHeight="true" spans="1:4">
      <c r="A5246"/>
      <c r="B5246" s="208"/>
      <c r="C5246" s="208"/>
      <c r="D5246" s="208"/>
    </row>
    <row r="5247" customHeight="true" spans="1:4">
      <c r="A5247"/>
      <c r="B5247" s="208"/>
      <c r="C5247" s="208"/>
      <c r="D5247" s="208"/>
    </row>
    <row r="5248" customHeight="true" spans="1:4">
      <c r="A5248"/>
      <c r="B5248" s="208"/>
      <c r="C5248" s="208"/>
      <c r="D5248" s="208"/>
    </row>
    <row r="5249" customHeight="true" spans="1:4">
      <c r="A5249"/>
      <c r="B5249" s="208"/>
      <c r="C5249" s="208"/>
      <c r="D5249" s="208"/>
    </row>
    <row r="5250" customHeight="true" spans="1:4">
      <c r="A5250"/>
      <c r="B5250" s="208"/>
      <c r="C5250" s="208"/>
      <c r="D5250" s="208"/>
    </row>
    <row r="5251" customHeight="true" spans="1:4">
      <c r="A5251"/>
      <c r="B5251" s="208"/>
      <c r="C5251" s="208"/>
      <c r="D5251" s="208"/>
    </row>
    <row r="5252" customHeight="true" spans="1:4">
      <c r="A5252"/>
      <c r="B5252" s="208"/>
      <c r="C5252" s="208"/>
      <c r="D5252" s="208"/>
    </row>
    <row r="5253" customHeight="true" spans="1:4">
      <c r="A5253"/>
      <c r="B5253" s="208"/>
      <c r="C5253" s="208"/>
      <c r="D5253" s="208"/>
    </row>
    <row r="5254" customHeight="true" spans="1:4">
      <c r="A5254"/>
      <c r="B5254" s="208"/>
      <c r="C5254" s="208"/>
      <c r="D5254" s="208"/>
    </row>
    <row r="5255" customHeight="true" spans="1:4">
      <c r="A5255"/>
      <c r="B5255" s="208"/>
      <c r="C5255" s="208"/>
      <c r="D5255" s="208"/>
    </row>
    <row r="5256" customHeight="true" spans="1:4">
      <c r="A5256"/>
      <c r="B5256" s="208"/>
      <c r="C5256" s="208"/>
      <c r="D5256" s="208"/>
    </row>
    <row r="5257" customHeight="true" spans="1:4">
      <c r="A5257"/>
      <c r="B5257" s="208"/>
      <c r="C5257" s="208"/>
      <c r="D5257" s="208"/>
    </row>
    <row r="5258" customHeight="true" spans="1:4">
      <c r="A5258"/>
      <c r="B5258" s="208"/>
      <c r="C5258" s="208"/>
      <c r="D5258" s="208"/>
    </row>
    <row r="5259" customHeight="true" spans="1:4">
      <c r="A5259"/>
      <c r="B5259" s="208"/>
      <c r="C5259" s="208"/>
      <c r="D5259" s="208"/>
    </row>
    <row r="5260" customHeight="true" spans="1:4">
      <c r="A5260"/>
      <c r="B5260" s="208"/>
      <c r="C5260" s="208"/>
      <c r="D5260" s="208"/>
    </row>
    <row r="5261" customHeight="true" spans="1:4">
      <c r="A5261"/>
      <c r="B5261" s="208"/>
      <c r="C5261" s="208"/>
      <c r="D5261" s="208"/>
    </row>
    <row r="5262" customHeight="true" spans="1:4">
      <c r="A5262"/>
      <c r="B5262" s="208"/>
      <c r="C5262" s="208"/>
      <c r="D5262" s="208"/>
    </row>
    <row r="5263" customHeight="true" spans="1:4">
      <c r="A5263"/>
      <c r="B5263" s="208"/>
      <c r="C5263" s="208"/>
      <c r="D5263" s="208"/>
    </row>
    <row r="5264" customHeight="true" spans="1:4">
      <c r="A5264"/>
      <c r="B5264" s="208"/>
      <c r="C5264" s="208"/>
      <c r="D5264" s="208"/>
    </row>
    <row r="5265" customHeight="true" spans="1:4">
      <c r="A5265"/>
      <c r="B5265" s="208"/>
      <c r="C5265" s="208"/>
      <c r="D5265" s="208"/>
    </row>
    <row r="5266" customHeight="true" spans="1:4">
      <c r="A5266"/>
      <c r="B5266" s="208"/>
      <c r="C5266" s="208"/>
      <c r="D5266" s="208"/>
    </row>
    <row r="5267" customHeight="true" spans="1:4">
      <c r="A5267"/>
      <c r="B5267" s="208"/>
      <c r="C5267" s="208"/>
      <c r="D5267" s="208"/>
    </row>
    <row r="5268" customHeight="true" spans="1:4">
      <c r="A5268"/>
      <c r="B5268" s="208"/>
      <c r="C5268" s="208"/>
      <c r="D5268" s="208"/>
    </row>
    <row r="5269" customHeight="true" spans="1:4">
      <c r="A5269"/>
      <c r="B5269" s="208"/>
      <c r="C5269" s="208"/>
      <c r="D5269" s="208"/>
    </row>
    <row r="5270" customHeight="true" spans="1:4">
      <c r="A5270"/>
      <c r="B5270" s="208"/>
      <c r="C5270" s="208"/>
      <c r="D5270" s="208"/>
    </row>
    <row r="5271" customHeight="true" spans="1:4">
      <c r="A5271"/>
      <c r="B5271" s="208"/>
      <c r="C5271" s="208"/>
      <c r="D5271" s="208"/>
    </row>
    <row r="5272" customHeight="true" spans="1:4">
      <c r="A5272"/>
      <c r="B5272" s="208"/>
      <c r="C5272" s="208"/>
      <c r="D5272" s="208"/>
    </row>
    <row r="5273" customHeight="true" spans="1:4">
      <c r="A5273"/>
      <c r="B5273" s="208"/>
      <c r="C5273" s="208"/>
      <c r="D5273" s="208"/>
    </row>
    <row r="5274" customHeight="true" spans="1:4">
      <c r="A5274"/>
      <c r="B5274" s="208"/>
      <c r="C5274" s="208"/>
      <c r="D5274" s="208"/>
    </row>
    <row r="5275" customHeight="true" spans="1:4">
      <c r="A5275"/>
      <c r="B5275" s="208"/>
      <c r="C5275" s="208"/>
      <c r="D5275" s="208"/>
    </row>
    <row r="5276" customHeight="true" spans="1:4">
      <c r="A5276"/>
      <c r="B5276" s="208"/>
      <c r="C5276" s="208"/>
      <c r="D5276" s="208"/>
    </row>
    <row r="5277" customHeight="true" spans="1:4">
      <c r="A5277"/>
      <c r="B5277" s="208"/>
      <c r="C5277" s="208"/>
      <c r="D5277" s="208"/>
    </row>
    <row r="5278" customHeight="true" spans="1:4">
      <c r="A5278"/>
      <c r="B5278" s="208"/>
      <c r="C5278" s="208"/>
      <c r="D5278" s="208"/>
    </row>
    <row r="5279" customHeight="true" spans="1:4">
      <c r="A5279"/>
      <c r="B5279" s="208"/>
      <c r="C5279" s="208"/>
      <c r="D5279" s="208"/>
    </row>
    <row r="5280" customHeight="true" spans="1:4">
      <c r="A5280"/>
      <c r="B5280" s="208"/>
      <c r="C5280" s="208"/>
      <c r="D5280" s="208"/>
    </row>
    <row r="5281" customHeight="true" spans="1:4">
      <c r="A5281"/>
      <c r="B5281" s="208"/>
      <c r="C5281" s="208"/>
      <c r="D5281" s="208"/>
    </row>
    <row r="5282" customHeight="true" spans="1:4">
      <c r="A5282"/>
      <c r="B5282" s="208"/>
      <c r="C5282" s="208"/>
      <c r="D5282" s="208"/>
    </row>
    <row r="5283" customHeight="true" spans="1:4">
      <c r="A5283"/>
      <c r="B5283" s="208"/>
      <c r="C5283" s="208"/>
      <c r="D5283" s="208"/>
    </row>
    <row r="5284" customHeight="true" spans="1:4">
      <c r="A5284"/>
      <c r="B5284" s="208"/>
      <c r="C5284" s="208"/>
      <c r="D5284" s="208"/>
    </row>
    <row r="5285" customHeight="true" spans="1:4">
      <c r="A5285"/>
      <c r="B5285" s="208"/>
      <c r="C5285" s="208"/>
      <c r="D5285" s="208"/>
    </row>
    <row r="5286" customHeight="true" spans="1:4">
      <c r="A5286"/>
      <c r="B5286" s="208"/>
      <c r="C5286" s="208"/>
      <c r="D5286" s="208"/>
    </row>
    <row r="5287" customHeight="true" spans="1:4">
      <c r="A5287"/>
      <c r="B5287" s="208"/>
      <c r="C5287" s="208"/>
      <c r="D5287" s="208"/>
    </row>
    <row r="5288" customHeight="true" spans="1:4">
      <c r="A5288"/>
      <c r="B5288" s="208"/>
      <c r="C5288" s="208"/>
      <c r="D5288" s="208"/>
    </row>
    <row r="5289" customHeight="true" spans="1:4">
      <c r="A5289"/>
      <c r="B5289" s="208"/>
      <c r="C5289" s="208"/>
      <c r="D5289" s="208"/>
    </row>
    <row r="5290" customHeight="true" spans="1:4">
      <c r="A5290"/>
      <c r="B5290" s="208"/>
      <c r="C5290" s="208"/>
      <c r="D5290" s="208"/>
    </row>
    <row r="5291" customHeight="true" spans="1:4">
      <c r="A5291"/>
      <c r="B5291" s="208"/>
      <c r="C5291" s="208"/>
      <c r="D5291" s="208"/>
    </row>
    <row r="5292" customHeight="true" spans="1:4">
      <c r="A5292"/>
      <c r="B5292" s="208"/>
      <c r="C5292" s="208"/>
      <c r="D5292" s="208"/>
    </row>
    <row r="5293" customHeight="true" spans="1:4">
      <c r="A5293"/>
      <c r="B5293" s="208"/>
      <c r="C5293" s="208"/>
      <c r="D5293" s="208"/>
    </row>
    <row r="5294" customHeight="true" spans="1:4">
      <c r="A5294"/>
      <c r="B5294" s="208"/>
      <c r="C5294" s="208"/>
      <c r="D5294" s="208"/>
    </row>
    <row r="5295" customHeight="true" spans="1:4">
      <c r="A5295"/>
      <c r="B5295" s="208"/>
      <c r="C5295" s="208"/>
      <c r="D5295" s="208"/>
    </row>
    <row r="5296" customHeight="true" spans="1:4">
      <c r="A5296"/>
      <c r="B5296" s="208"/>
      <c r="C5296" s="208"/>
      <c r="D5296" s="208"/>
    </row>
    <row r="5297" customHeight="true" spans="1:4">
      <c r="A5297"/>
      <c r="B5297" s="208"/>
      <c r="C5297" s="208"/>
      <c r="D5297" s="208"/>
    </row>
    <row r="5298" customHeight="true" spans="1:4">
      <c r="A5298"/>
      <c r="B5298" s="208"/>
      <c r="C5298" s="208"/>
      <c r="D5298" s="208"/>
    </row>
    <row r="5299" customHeight="true" spans="1:4">
      <c r="A5299"/>
      <c r="B5299" s="208"/>
      <c r="C5299" s="208"/>
      <c r="D5299" s="208"/>
    </row>
    <row r="5300" customHeight="true" spans="1:4">
      <c r="A5300"/>
      <c r="B5300" s="208"/>
      <c r="C5300" s="208"/>
      <c r="D5300" s="208"/>
    </row>
    <row r="5301" customHeight="true" spans="1:4">
      <c r="A5301"/>
      <c r="B5301" s="208"/>
      <c r="C5301" s="208"/>
      <c r="D5301" s="208"/>
    </row>
    <row r="5302" customHeight="true" spans="1:4">
      <c r="A5302"/>
      <c r="B5302" s="208"/>
      <c r="C5302" s="208"/>
      <c r="D5302" s="208"/>
    </row>
    <row r="5303" customHeight="true" spans="1:4">
      <c r="A5303"/>
      <c r="B5303" s="208"/>
      <c r="C5303" s="208"/>
      <c r="D5303" s="208"/>
    </row>
    <row r="5304" customHeight="true" spans="1:4">
      <c r="A5304"/>
      <c r="B5304" s="208"/>
      <c r="C5304" s="208"/>
      <c r="D5304" s="208"/>
    </row>
    <row r="5305" customHeight="true" spans="1:4">
      <c r="A5305"/>
      <c r="B5305" s="208"/>
      <c r="C5305" s="208"/>
      <c r="D5305" s="208"/>
    </row>
    <row r="5306" customHeight="true" spans="1:4">
      <c r="A5306"/>
      <c r="B5306" s="208"/>
      <c r="C5306" s="208"/>
      <c r="D5306" s="208"/>
    </row>
    <row r="5307" customHeight="true" spans="1:4">
      <c r="A5307"/>
      <c r="B5307" s="208"/>
      <c r="C5307" s="208"/>
      <c r="D5307" s="208"/>
    </row>
    <row r="5308" customHeight="true" spans="1:4">
      <c r="A5308"/>
      <c r="B5308" s="208"/>
      <c r="C5308" s="208"/>
      <c r="D5308" s="208"/>
    </row>
    <row r="5309" customHeight="true" spans="1:4">
      <c r="A5309"/>
      <c r="B5309" s="208"/>
      <c r="C5309" s="208"/>
      <c r="D5309" s="208"/>
    </row>
    <row r="5310" customHeight="true" spans="1:4">
      <c r="A5310"/>
      <c r="B5310" s="208"/>
      <c r="C5310" s="208"/>
      <c r="D5310" s="208"/>
    </row>
    <row r="5311" customHeight="true" spans="1:4">
      <c r="A5311"/>
      <c r="B5311" s="208"/>
      <c r="C5311" s="208"/>
      <c r="D5311" s="208"/>
    </row>
    <row r="5312" customHeight="true" spans="1:4">
      <c r="A5312"/>
      <c r="B5312" s="208"/>
      <c r="C5312" s="208"/>
      <c r="D5312" s="208"/>
    </row>
    <row r="5313" customHeight="true" spans="1:4">
      <c r="A5313"/>
      <c r="B5313" s="208"/>
      <c r="C5313" s="208"/>
      <c r="D5313" s="208"/>
    </row>
    <row r="5314" customHeight="true" spans="1:4">
      <c r="A5314"/>
      <c r="B5314" s="208"/>
      <c r="C5314" s="208"/>
      <c r="D5314" s="208"/>
    </row>
    <row r="5315" customHeight="true" spans="1:4">
      <c r="A5315"/>
      <c r="B5315" s="208"/>
      <c r="C5315" s="208"/>
      <c r="D5315" s="208"/>
    </row>
    <row r="5316" customHeight="true" spans="1:4">
      <c r="A5316"/>
      <c r="B5316" s="208"/>
      <c r="C5316" s="208"/>
      <c r="D5316" s="208"/>
    </row>
    <row r="5317" customHeight="true" spans="1:4">
      <c r="A5317"/>
      <c r="B5317" s="208"/>
      <c r="C5317" s="208"/>
      <c r="D5317" s="208"/>
    </row>
    <row r="5318" customHeight="true" spans="1:4">
      <c r="A5318"/>
      <c r="B5318" s="208"/>
      <c r="C5318" s="208"/>
      <c r="D5318" s="208"/>
    </row>
    <row r="5319" customHeight="true" spans="1:4">
      <c r="A5319"/>
      <c r="B5319" s="208"/>
      <c r="C5319" s="208"/>
      <c r="D5319" s="208"/>
    </row>
    <row r="5320" customHeight="true" spans="1:4">
      <c r="A5320"/>
      <c r="B5320" s="208"/>
      <c r="C5320" s="208"/>
      <c r="D5320" s="208"/>
    </row>
    <row r="5321" customHeight="true" spans="1:4">
      <c r="A5321"/>
      <c r="B5321" s="208"/>
      <c r="C5321" s="208"/>
      <c r="D5321" s="208"/>
    </row>
    <row r="5322" customHeight="true" spans="1:4">
      <c r="A5322"/>
      <c r="B5322" s="208"/>
      <c r="C5322" s="208"/>
      <c r="D5322" s="208"/>
    </row>
    <row r="5323" customHeight="true" spans="1:4">
      <c r="A5323"/>
      <c r="B5323" s="208"/>
      <c r="C5323" s="208"/>
      <c r="D5323" s="208"/>
    </row>
    <row r="5324" customHeight="true" spans="1:4">
      <c r="A5324"/>
      <c r="B5324" s="208"/>
      <c r="C5324" s="208"/>
      <c r="D5324" s="208"/>
    </row>
    <row r="5325" customHeight="true" spans="1:4">
      <c r="A5325"/>
      <c r="B5325" s="208"/>
      <c r="C5325" s="208"/>
      <c r="D5325" s="208"/>
    </row>
    <row r="5326" customHeight="true" spans="1:4">
      <c r="A5326"/>
      <c r="B5326" s="208"/>
      <c r="C5326" s="208"/>
      <c r="D5326" s="208"/>
    </row>
    <row r="5327" customHeight="true" spans="1:4">
      <c r="A5327"/>
      <c r="B5327" s="208"/>
      <c r="C5327" s="208"/>
      <c r="D5327" s="208"/>
    </row>
    <row r="5328" customHeight="true" spans="1:4">
      <c r="A5328"/>
      <c r="B5328" s="208"/>
      <c r="C5328" s="208"/>
      <c r="D5328" s="208"/>
    </row>
    <row r="5329" customHeight="true" spans="1:4">
      <c r="A5329"/>
      <c r="B5329" s="208"/>
      <c r="C5329" s="208"/>
      <c r="D5329" s="208"/>
    </row>
    <row r="5330" customHeight="true" spans="1:4">
      <c r="A5330"/>
      <c r="B5330" s="208"/>
      <c r="C5330" s="208"/>
      <c r="D5330" s="208"/>
    </row>
    <row r="5331" customHeight="true" spans="1:4">
      <c r="A5331"/>
      <c r="B5331" s="208"/>
      <c r="C5331" s="208"/>
      <c r="D5331" s="208"/>
    </row>
    <row r="5332" customHeight="true" spans="1:4">
      <c r="A5332"/>
      <c r="B5332" s="208"/>
      <c r="C5332" s="208"/>
      <c r="D5332" s="208"/>
    </row>
    <row r="5333" customHeight="true" spans="1:4">
      <c r="A5333"/>
      <c r="B5333" s="208"/>
      <c r="C5333" s="208"/>
      <c r="D5333" s="208"/>
    </row>
    <row r="5334" customHeight="true" spans="1:4">
      <c r="A5334"/>
      <c r="B5334" s="208"/>
      <c r="C5334" s="208"/>
      <c r="D5334" s="208"/>
    </row>
    <row r="5335" customHeight="true" spans="1:4">
      <c r="A5335"/>
      <c r="B5335" s="208"/>
      <c r="C5335" s="208"/>
      <c r="D5335" s="208"/>
    </row>
    <row r="5336" customHeight="true" spans="1:4">
      <c r="A5336"/>
      <c r="B5336" s="208"/>
      <c r="C5336" s="208"/>
      <c r="D5336" s="208"/>
    </row>
    <row r="5337" customHeight="true" spans="1:4">
      <c r="A5337"/>
      <c r="B5337" s="208"/>
      <c r="C5337" s="208"/>
      <c r="D5337" s="208"/>
    </row>
    <row r="5338" customHeight="true" spans="1:4">
      <c r="A5338"/>
      <c r="B5338" s="208"/>
      <c r="C5338" s="208"/>
      <c r="D5338" s="208"/>
    </row>
    <row r="5339" customHeight="true" spans="1:4">
      <c r="A5339"/>
      <c r="B5339" s="208"/>
      <c r="C5339" s="208"/>
      <c r="D5339" s="208"/>
    </row>
    <row r="5340" customHeight="true" spans="1:4">
      <c r="A5340"/>
      <c r="B5340" s="208"/>
      <c r="C5340" s="208"/>
      <c r="D5340" s="208"/>
    </row>
    <row r="5341" customHeight="true" spans="1:4">
      <c r="A5341"/>
      <c r="B5341" s="208"/>
      <c r="C5341" s="208"/>
      <c r="D5341" s="208"/>
    </row>
    <row r="5342" customHeight="true" spans="1:4">
      <c r="A5342"/>
      <c r="B5342" s="208"/>
      <c r="C5342" s="208"/>
      <c r="D5342" s="208"/>
    </row>
    <row r="5343" customHeight="true" spans="1:4">
      <c r="A5343"/>
      <c r="B5343" s="208"/>
      <c r="C5343" s="208"/>
      <c r="D5343" s="208"/>
    </row>
    <row r="5344" customHeight="true" spans="1:4">
      <c r="A5344"/>
      <c r="B5344" s="208"/>
      <c r="C5344" s="208"/>
      <c r="D5344" s="208"/>
    </row>
    <row r="5345" customHeight="true" spans="1:4">
      <c r="A5345"/>
      <c r="B5345" s="208"/>
      <c r="C5345" s="208"/>
      <c r="D5345" s="208"/>
    </row>
    <row r="5346" customHeight="true" spans="1:4">
      <c r="A5346"/>
      <c r="B5346" s="208"/>
      <c r="C5346" s="208"/>
      <c r="D5346" s="208"/>
    </row>
    <row r="5347" customHeight="true" spans="1:4">
      <c r="A5347"/>
      <c r="B5347" s="208"/>
      <c r="C5347" s="208"/>
      <c r="D5347" s="208"/>
    </row>
    <row r="5348" customHeight="true" spans="1:4">
      <c r="A5348"/>
      <c r="B5348" s="208"/>
      <c r="C5348" s="208"/>
      <c r="D5348" s="208"/>
    </row>
    <row r="5349" customHeight="true" spans="1:4">
      <c r="A5349"/>
      <c r="B5349" s="208"/>
      <c r="C5349" s="208"/>
      <c r="D5349" s="208"/>
    </row>
    <row r="5350" customHeight="true" spans="1:4">
      <c r="A5350"/>
      <c r="B5350" s="208"/>
      <c r="C5350" s="208"/>
      <c r="D5350" s="208"/>
    </row>
    <row r="5351" customHeight="true" spans="1:4">
      <c r="A5351"/>
      <c r="B5351" s="208"/>
      <c r="C5351" s="208"/>
      <c r="D5351" s="208"/>
    </row>
    <row r="5352" customHeight="true" spans="1:4">
      <c r="A5352"/>
      <c r="B5352" s="208"/>
      <c r="C5352" s="208"/>
      <c r="D5352" s="208"/>
    </row>
    <row r="5353" customHeight="true" spans="1:4">
      <c r="A5353"/>
      <c r="B5353" s="208"/>
      <c r="C5353" s="208"/>
      <c r="D5353" s="208"/>
    </row>
    <row r="5354" customHeight="true" spans="1:4">
      <c r="A5354"/>
      <c r="B5354" s="208"/>
      <c r="C5354" s="208"/>
      <c r="D5354" s="208"/>
    </row>
    <row r="5355" customHeight="true" spans="1:4">
      <c r="A5355"/>
      <c r="B5355" s="208"/>
      <c r="C5355" s="208"/>
      <c r="D5355" s="208"/>
    </row>
    <row r="5356" customHeight="true" spans="1:4">
      <c r="A5356"/>
      <c r="B5356" s="208"/>
      <c r="C5356" s="208"/>
      <c r="D5356" s="208"/>
    </row>
    <row r="5357" customHeight="true" spans="1:4">
      <c r="A5357"/>
      <c r="B5357" s="208"/>
      <c r="C5357" s="208"/>
      <c r="D5357" s="208"/>
    </row>
    <row r="5358" customHeight="true" spans="1:4">
      <c r="A5358"/>
      <c r="B5358" s="208"/>
      <c r="C5358" s="208"/>
      <c r="D5358" s="208"/>
    </row>
    <row r="5359" customHeight="true" spans="1:4">
      <c r="A5359"/>
      <c r="B5359" s="208"/>
      <c r="C5359" s="208"/>
      <c r="D5359" s="208"/>
    </row>
    <row r="5360" customHeight="true" spans="1:4">
      <c r="A5360"/>
      <c r="B5360" s="208"/>
      <c r="C5360" s="208"/>
      <c r="D5360" s="208"/>
    </row>
    <row r="5361" customHeight="true" spans="1:4">
      <c r="A5361"/>
      <c r="B5361" s="208"/>
      <c r="C5361" s="208"/>
      <c r="D5361" s="208"/>
    </row>
    <row r="5362" customHeight="true" spans="1:4">
      <c r="A5362"/>
      <c r="B5362" s="208"/>
      <c r="C5362" s="208"/>
      <c r="D5362" s="208"/>
    </row>
    <row r="5363" customHeight="true" spans="1:4">
      <c r="A5363"/>
      <c r="B5363" s="208"/>
      <c r="C5363" s="208"/>
      <c r="D5363" s="208"/>
    </row>
    <row r="5364" customHeight="true" spans="1:4">
      <c r="A5364"/>
      <c r="B5364" s="208"/>
      <c r="C5364" s="208"/>
      <c r="D5364" s="208"/>
    </row>
    <row r="5365" customHeight="true" spans="1:4">
      <c r="A5365"/>
      <c r="B5365" s="208"/>
      <c r="C5365" s="208"/>
      <c r="D5365" s="208"/>
    </row>
    <row r="5366" customHeight="true" spans="1:4">
      <c r="A5366"/>
      <c r="B5366" s="208"/>
      <c r="C5366" s="208"/>
      <c r="D5366" s="208"/>
    </row>
    <row r="5367" customHeight="true" spans="1:4">
      <c r="A5367"/>
      <c r="B5367" s="208"/>
      <c r="C5367" s="208"/>
      <c r="D5367" s="208"/>
    </row>
    <row r="5368" customHeight="true" spans="1:4">
      <c r="A5368"/>
      <c r="B5368" s="208"/>
      <c r="C5368" s="208"/>
      <c r="D5368" s="208"/>
    </row>
    <row r="5369" customHeight="true" spans="1:4">
      <c r="A5369"/>
      <c r="B5369" s="208"/>
      <c r="C5369" s="208"/>
      <c r="D5369" s="208"/>
    </row>
    <row r="5370" customHeight="true" spans="1:4">
      <c r="A5370"/>
      <c r="B5370" s="208"/>
      <c r="C5370" s="208"/>
      <c r="D5370" s="208"/>
    </row>
    <row r="5371" customHeight="true" spans="1:4">
      <c r="A5371"/>
      <c r="B5371" s="208"/>
      <c r="C5371" s="208"/>
      <c r="D5371" s="208"/>
    </row>
    <row r="5372" customHeight="true" spans="1:4">
      <c r="A5372"/>
      <c r="B5372" s="208"/>
      <c r="C5372" s="208"/>
      <c r="D5372" s="208"/>
    </row>
    <row r="5373" customHeight="true" spans="1:4">
      <c r="A5373"/>
      <c r="B5373" s="208"/>
      <c r="C5373" s="208"/>
      <c r="D5373" s="208"/>
    </row>
    <row r="5374" customHeight="true" spans="1:4">
      <c r="A5374"/>
      <c r="B5374" s="208"/>
      <c r="C5374" s="208"/>
      <c r="D5374" s="208"/>
    </row>
    <row r="5375" customHeight="true" spans="1:4">
      <c r="A5375"/>
      <c r="B5375" s="208"/>
      <c r="C5375" s="208"/>
      <c r="D5375" s="208"/>
    </row>
    <row r="5376" customHeight="true" spans="1:4">
      <c r="A5376"/>
      <c r="B5376" s="208"/>
      <c r="C5376" s="208"/>
      <c r="D5376" s="208"/>
    </row>
    <row r="5377" customHeight="true" spans="1:4">
      <c r="A5377"/>
      <c r="B5377" s="208"/>
      <c r="C5377" s="208"/>
      <c r="D5377" s="208"/>
    </row>
    <row r="5378" customHeight="true" spans="1:4">
      <c r="A5378"/>
      <c r="B5378" s="208"/>
      <c r="C5378" s="208"/>
      <c r="D5378" s="208"/>
    </row>
    <row r="5379" customHeight="true" spans="1:4">
      <c r="A5379"/>
      <c r="B5379" s="208"/>
      <c r="C5379" s="208"/>
      <c r="D5379" s="208"/>
    </row>
    <row r="5380" customHeight="true" spans="1:4">
      <c r="A5380"/>
      <c r="B5380" s="208"/>
      <c r="C5380" s="208"/>
      <c r="D5380" s="208"/>
    </row>
    <row r="5381" customHeight="true" spans="1:4">
      <c r="A5381"/>
      <c r="B5381" s="208"/>
      <c r="C5381" s="208"/>
      <c r="D5381" s="208"/>
    </row>
    <row r="5382" customHeight="true" spans="1:4">
      <c r="A5382"/>
      <c r="B5382" s="208"/>
      <c r="C5382" s="208"/>
      <c r="D5382" s="208"/>
    </row>
    <row r="5383" customHeight="true" spans="1:4">
      <c r="A5383"/>
      <c r="B5383" s="208"/>
      <c r="C5383" s="208"/>
      <c r="D5383" s="208"/>
    </row>
    <row r="5384" customHeight="true" spans="1:4">
      <c r="A5384"/>
      <c r="B5384" s="208"/>
      <c r="C5384" s="208"/>
      <c r="D5384" s="208"/>
    </row>
    <row r="5385" customHeight="true" spans="1:4">
      <c r="A5385"/>
      <c r="B5385" s="208"/>
      <c r="C5385" s="208"/>
      <c r="D5385" s="208"/>
    </row>
    <row r="5386" customHeight="true" spans="1:4">
      <c r="A5386"/>
      <c r="B5386" s="208"/>
      <c r="C5386" s="208"/>
      <c r="D5386" s="208"/>
    </row>
    <row r="5387" customHeight="true" spans="1:4">
      <c r="A5387"/>
      <c r="B5387" s="208"/>
      <c r="C5387" s="208"/>
      <c r="D5387" s="208"/>
    </row>
    <row r="5388" customHeight="true" spans="1:4">
      <c r="A5388"/>
      <c r="B5388" s="208"/>
      <c r="C5388" s="208"/>
      <c r="D5388" s="208"/>
    </row>
    <row r="5389" customHeight="true" spans="1:4">
      <c r="A5389"/>
      <c r="B5389" s="208"/>
      <c r="C5389" s="208"/>
      <c r="D5389" s="208"/>
    </row>
    <row r="5390" customHeight="true" spans="1:4">
      <c r="A5390"/>
      <c r="B5390" s="208"/>
      <c r="C5390" s="208"/>
      <c r="D5390" s="208"/>
    </row>
    <row r="5391" customHeight="true" spans="1:4">
      <c r="A5391"/>
      <c r="B5391" s="208"/>
      <c r="C5391" s="208"/>
      <c r="D5391" s="208"/>
    </row>
    <row r="5392" customHeight="true" spans="1:4">
      <c r="A5392"/>
      <c r="B5392" s="208"/>
      <c r="C5392" s="208"/>
      <c r="D5392" s="208"/>
    </row>
    <row r="5393" customHeight="true" spans="1:4">
      <c r="A5393"/>
      <c r="B5393" s="208"/>
      <c r="C5393" s="208"/>
      <c r="D5393" s="208"/>
    </row>
    <row r="5394" customHeight="true" spans="1:4">
      <c r="A5394"/>
      <c r="B5394" s="208"/>
      <c r="C5394" s="208"/>
      <c r="D5394" s="208"/>
    </row>
    <row r="5395" customHeight="true" spans="1:4">
      <c r="A5395"/>
      <c r="B5395" s="208"/>
      <c r="C5395" s="208"/>
      <c r="D5395" s="208"/>
    </row>
    <row r="5396" customHeight="true" spans="1:4">
      <c r="A5396"/>
      <c r="B5396" s="208"/>
      <c r="C5396" s="208"/>
      <c r="D5396" s="208"/>
    </row>
    <row r="5397" customHeight="true" spans="1:4">
      <c r="A5397"/>
      <c r="B5397" s="208"/>
      <c r="C5397" s="208"/>
      <c r="D5397" s="208"/>
    </row>
    <row r="5398" customHeight="true" spans="1:4">
      <c r="A5398"/>
      <c r="B5398" s="208"/>
      <c r="C5398" s="208"/>
      <c r="D5398" s="208"/>
    </row>
    <row r="5399" customHeight="true" spans="1:4">
      <c r="A5399"/>
      <c r="B5399" s="208"/>
      <c r="C5399" s="208"/>
      <c r="D5399" s="208"/>
    </row>
    <row r="5400" customHeight="true" spans="1:4">
      <c r="A5400"/>
      <c r="B5400" s="208"/>
      <c r="C5400" s="208"/>
      <c r="D5400" s="208"/>
    </row>
    <row r="5401" customHeight="true" spans="1:4">
      <c r="A5401"/>
      <c r="B5401" s="208"/>
      <c r="C5401" s="208"/>
      <c r="D5401" s="208"/>
    </row>
    <row r="5402" customHeight="true" spans="1:4">
      <c r="A5402"/>
      <c r="B5402" s="208"/>
      <c r="C5402" s="208"/>
      <c r="D5402" s="208"/>
    </row>
    <row r="5403" customHeight="true" spans="1:4">
      <c r="A5403"/>
      <c r="B5403" s="208"/>
      <c r="C5403" s="208"/>
      <c r="D5403" s="208"/>
    </row>
    <row r="5404" customHeight="true" spans="1:4">
      <c r="A5404"/>
      <c r="B5404" s="208"/>
      <c r="C5404" s="208"/>
      <c r="D5404" s="208"/>
    </row>
    <row r="5405" customHeight="true" spans="1:4">
      <c r="A5405"/>
      <c r="B5405" s="208"/>
      <c r="C5405" s="208"/>
      <c r="D5405" s="208"/>
    </row>
    <row r="5406" customHeight="true" spans="1:4">
      <c r="A5406"/>
      <c r="B5406" s="208"/>
      <c r="C5406" s="208"/>
      <c r="D5406" s="208"/>
    </row>
    <row r="5407" customHeight="true" spans="1:4">
      <c r="A5407"/>
      <c r="B5407" s="208"/>
      <c r="C5407" s="208"/>
      <c r="D5407" s="208"/>
    </row>
    <row r="5408" customHeight="true" spans="1:4">
      <c r="A5408"/>
      <c r="B5408" s="208"/>
      <c r="C5408" s="208"/>
      <c r="D5408" s="208"/>
    </row>
    <row r="5409" customHeight="true" spans="1:4">
      <c r="A5409"/>
      <c r="B5409" s="208"/>
      <c r="C5409" s="208"/>
      <c r="D5409" s="208"/>
    </row>
    <row r="5410" customHeight="true" spans="1:4">
      <c r="A5410"/>
      <c r="B5410" s="208"/>
      <c r="C5410" s="208"/>
      <c r="D5410" s="208"/>
    </row>
    <row r="5411" customHeight="true" spans="1:4">
      <c r="A5411"/>
      <c r="B5411" s="208"/>
      <c r="C5411" s="208"/>
      <c r="D5411" s="208"/>
    </row>
    <row r="5412" customHeight="true" spans="1:4">
      <c r="A5412"/>
      <c r="B5412" s="208"/>
      <c r="C5412" s="208"/>
      <c r="D5412" s="208"/>
    </row>
    <row r="5413" customHeight="true" spans="1:4">
      <c r="A5413"/>
      <c r="B5413" s="208"/>
      <c r="C5413" s="208"/>
      <c r="D5413" s="208"/>
    </row>
    <row r="5414" customHeight="true" spans="1:4">
      <c r="A5414"/>
      <c r="B5414" s="208"/>
      <c r="C5414" s="208"/>
      <c r="D5414" s="208"/>
    </row>
    <row r="5415" customHeight="true" spans="1:4">
      <c r="A5415"/>
      <c r="B5415" s="208"/>
      <c r="C5415" s="208"/>
      <c r="D5415" s="208"/>
    </row>
    <row r="5416" customHeight="true" spans="1:4">
      <c r="A5416"/>
      <c r="B5416" s="208"/>
      <c r="C5416" s="208"/>
      <c r="D5416" s="208"/>
    </row>
    <row r="5417" customHeight="true" spans="1:4">
      <c r="A5417"/>
      <c r="B5417" s="208"/>
      <c r="C5417" s="208"/>
      <c r="D5417" s="208"/>
    </row>
    <row r="5418" customHeight="true" spans="1:4">
      <c r="A5418"/>
      <c r="B5418" s="208"/>
      <c r="C5418" s="208"/>
      <c r="D5418" s="208"/>
    </row>
    <row r="5419" customHeight="true" spans="1:4">
      <c r="A5419"/>
      <c r="B5419" s="208"/>
      <c r="C5419" s="208"/>
      <c r="D5419" s="208"/>
    </row>
    <row r="5420" customHeight="true" spans="1:4">
      <c r="A5420"/>
      <c r="B5420" s="208"/>
      <c r="C5420" s="208"/>
      <c r="D5420" s="208"/>
    </row>
    <row r="5421" customHeight="true" spans="1:4">
      <c r="A5421"/>
      <c r="B5421" s="208"/>
      <c r="C5421" s="208"/>
      <c r="D5421" s="208"/>
    </row>
    <row r="5422" customHeight="true" spans="1:4">
      <c r="A5422"/>
      <c r="B5422" s="208"/>
      <c r="C5422" s="208"/>
      <c r="D5422" s="208"/>
    </row>
    <row r="5423" customHeight="true" spans="1:4">
      <c r="A5423"/>
      <c r="B5423" s="208"/>
      <c r="C5423" s="208"/>
      <c r="D5423" s="208"/>
    </row>
    <row r="5424" customHeight="true" spans="1:4">
      <c r="A5424"/>
      <c r="B5424" s="208"/>
      <c r="C5424" s="208"/>
      <c r="D5424" s="208"/>
    </row>
    <row r="5425" customHeight="true" spans="1:4">
      <c r="A5425"/>
      <c r="B5425" s="208"/>
      <c r="C5425" s="208"/>
      <c r="D5425" s="208"/>
    </row>
    <row r="5426" customHeight="true" spans="1:4">
      <c r="A5426"/>
      <c r="B5426" s="208"/>
      <c r="C5426" s="208"/>
      <c r="D5426" s="208"/>
    </row>
    <row r="5427" customHeight="true" spans="1:4">
      <c r="A5427"/>
      <c r="B5427" s="208"/>
      <c r="C5427" s="208"/>
      <c r="D5427" s="208"/>
    </row>
    <row r="5428" customHeight="true" spans="1:4">
      <c r="A5428"/>
      <c r="B5428" s="208"/>
      <c r="C5428" s="208"/>
      <c r="D5428" s="208"/>
    </row>
    <row r="5429" customHeight="true" spans="1:4">
      <c r="A5429"/>
      <c r="B5429" s="208"/>
      <c r="C5429" s="208"/>
      <c r="D5429" s="208"/>
    </row>
    <row r="5430" customHeight="true" spans="1:4">
      <c r="A5430"/>
      <c r="B5430" s="208"/>
      <c r="C5430" s="208"/>
      <c r="D5430" s="208"/>
    </row>
    <row r="5431" customHeight="true" spans="1:4">
      <c r="A5431"/>
      <c r="B5431" s="208"/>
      <c r="C5431" s="208"/>
      <c r="D5431" s="208"/>
    </row>
    <row r="5432" customHeight="true" spans="1:4">
      <c r="A5432"/>
      <c r="B5432" s="208"/>
      <c r="C5432" s="208"/>
      <c r="D5432" s="208"/>
    </row>
    <row r="5433" customHeight="true" spans="1:4">
      <c r="A5433"/>
      <c r="B5433" s="208"/>
      <c r="C5433" s="208"/>
      <c r="D5433" s="208"/>
    </row>
    <row r="5434" customHeight="true" spans="1:4">
      <c r="A5434"/>
      <c r="B5434" s="208"/>
      <c r="C5434" s="208"/>
      <c r="D5434" s="208"/>
    </row>
    <row r="5435" customHeight="true" spans="1:4">
      <c r="A5435"/>
      <c r="B5435" s="208"/>
      <c r="C5435" s="208"/>
      <c r="D5435" s="208"/>
    </row>
    <row r="5436" customHeight="true" spans="1:4">
      <c r="A5436"/>
      <c r="B5436" s="208"/>
      <c r="C5436" s="208"/>
      <c r="D5436" s="208"/>
    </row>
    <row r="5437" customHeight="true" spans="1:4">
      <c r="A5437"/>
      <c r="B5437" s="208"/>
      <c r="C5437" s="208"/>
      <c r="D5437" s="208"/>
    </row>
    <row r="5438" customHeight="true" spans="1:4">
      <c r="A5438"/>
      <c r="B5438" s="208"/>
      <c r="C5438" s="208"/>
      <c r="D5438" s="208"/>
    </row>
    <row r="5439" customHeight="true" spans="1:4">
      <c r="A5439"/>
      <c r="B5439" s="208"/>
      <c r="C5439" s="208"/>
      <c r="D5439" s="208"/>
    </row>
    <row r="5440" customHeight="true" spans="1:4">
      <c r="A5440"/>
      <c r="B5440" s="208"/>
      <c r="C5440" s="208"/>
      <c r="D5440" s="208"/>
    </row>
    <row r="5441" customHeight="true" spans="1:4">
      <c r="A5441"/>
      <c r="B5441" s="208"/>
      <c r="C5441" s="208"/>
      <c r="D5441" s="208"/>
    </row>
    <row r="5442" customHeight="true" spans="1:4">
      <c r="A5442"/>
      <c r="B5442" s="208"/>
      <c r="C5442" s="208"/>
      <c r="D5442" s="208"/>
    </row>
    <row r="5443" customHeight="true" spans="1:4">
      <c r="A5443"/>
      <c r="B5443" s="208"/>
      <c r="C5443" s="208"/>
      <c r="D5443" s="208"/>
    </row>
    <row r="5444" customHeight="true" spans="1:4">
      <c r="A5444"/>
      <c r="B5444" s="208"/>
      <c r="C5444" s="208"/>
      <c r="D5444" s="208"/>
    </row>
    <row r="5445" customHeight="true" spans="1:4">
      <c r="A5445"/>
      <c r="B5445" s="208"/>
      <c r="C5445" s="208"/>
      <c r="D5445" s="208"/>
    </row>
    <row r="5446" customHeight="true" spans="1:4">
      <c r="A5446"/>
      <c r="B5446" s="208"/>
      <c r="C5446" s="208"/>
      <c r="D5446" s="208"/>
    </row>
    <row r="5447" customHeight="true" spans="1:4">
      <c r="A5447"/>
      <c r="B5447" s="208"/>
      <c r="C5447" s="208"/>
      <c r="D5447" s="208"/>
    </row>
    <row r="5448" customHeight="true" spans="1:4">
      <c r="A5448"/>
      <c r="B5448" s="208"/>
      <c r="C5448" s="208"/>
      <c r="D5448" s="208"/>
    </row>
    <row r="5449" customHeight="true" spans="1:4">
      <c r="A5449"/>
      <c r="B5449" s="208"/>
      <c r="C5449" s="208"/>
      <c r="D5449" s="208"/>
    </row>
    <row r="5450" customHeight="true" spans="1:4">
      <c r="A5450"/>
      <c r="B5450" s="208"/>
      <c r="C5450" s="208"/>
      <c r="D5450" s="208"/>
    </row>
    <row r="5451" customHeight="true" spans="1:4">
      <c r="A5451"/>
      <c r="B5451" s="208"/>
      <c r="C5451" s="208"/>
      <c r="D5451" s="208"/>
    </row>
    <row r="5452" customHeight="true" spans="1:4">
      <c r="A5452"/>
      <c r="B5452" s="208"/>
      <c r="C5452" s="208"/>
      <c r="D5452" s="208"/>
    </row>
    <row r="5453" customHeight="true" spans="1:4">
      <c r="A5453"/>
      <c r="B5453" s="208"/>
      <c r="C5453" s="208"/>
      <c r="D5453" s="208"/>
    </row>
    <row r="5454" customHeight="true" spans="1:4">
      <c r="A5454"/>
      <c r="B5454" s="208"/>
      <c r="C5454" s="208"/>
      <c r="D5454" s="208"/>
    </row>
    <row r="5455" customHeight="true" spans="1:4">
      <c r="A5455"/>
      <c r="B5455" s="208"/>
      <c r="C5455" s="208"/>
      <c r="D5455" s="208"/>
    </row>
    <row r="5456" customHeight="true" spans="1:4">
      <c r="A5456"/>
      <c r="B5456" s="208"/>
      <c r="C5456" s="208"/>
      <c r="D5456" s="208"/>
    </row>
    <row r="5457" customHeight="true" spans="1:4">
      <c r="A5457"/>
      <c r="B5457" s="208"/>
      <c r="C5457" s="208"/>
      <c r="D5457" s="208"/>
    </row>
    <row r="5458" customHeight="true" spans="1:4">
      <c r="A5458"/>
      <c r="B5458" s="208"/>
      <c r="C5458" s="208"/>
      <c r="D5458" s="208"/>
    </row>
    <row r="5459" customHeight="true" spans="1:4">
      <c r="A5459"/>
      <c r="B5459" s="208"/>
      <c r="C5459" s="208"/>
      <c r="D5459" s="208"/>
    </row>
    <row r="5460" customHeight="true" spans="1:4">
      <c r="A5460"/>
      <c r="B5460" s="208"/>
      <c r="C5460" s="208"/>
      <c r="D5460" s="208"/>
    </row>
    <row r="5461" customHeight="true" spans="1:4">
      <c r="A5461"/>
      <c r="B5461" s="208"/>
      <c r="C5461" s="208"/>
      <c r="D5461" s="208"/>
    </row>
    <row r="5462" customHeight="true" spans="1:4">
      <c r="A5462"/>
      <c r="B5462" s="208"/>
      <c r="C5462" s="208"/>
      <c r="D5462" s="208"/>
    </row>
    <row r="5463" customHeight="true" spans="1:4">
      <c r="A5463"/>
      <c r="B5463" s="208"/>
      <c r="C5463" s="208"/>
      <c r="D5463" s="208"/>
    </row>
    <row r="5464" customHeight="true" spans="1:4">
      <c r="A5464"/>
      <c r="B5464" s="208"/>
      <c r="C5464" s="208"/>
      <c r="D5464" s="208"/>
    </row>
    <row r="5465" customHeight="true" spans="1:4">
      <c r="A5465"/>
      <c r="B5465" s="208"/>
      <c r="C5465" s="208"/>
      <c r="D5465" s="208"/>
    </row>
    <row r="5466" customHeight="true" spans="1:4">
      <c r="A5466"/>
      <c r="B5466" s="208"/>
      <c r="C5466" s="208"/>
      <c r="D5466" s="208"/>
    </row>
    <row r="5467" customHeight="true" spans="1:4">
      <c r="A5467"/>
      <c r="B5467" s="208"/>
      <c r="C5467" s="208"/>
      <c r="D5467" s="208"/>
    </row>
    <row r="5468" customHeight="true" spans="1:4">
      <c r="A5468"/>
      <c r="B5468" s="208"/>
      <c r="C5468" s="208"/>
      <c r="D5468" s="208"/>
    </row>
    <row r="5469" customHeight="true" spans="1:4">
      <c r="A5469"/>
      <c r="B5469" s="208"/>
      <c r="C5469" s="208"/>
      <c r="D5469" s="208"/>
    </row>
    <row r="5470" customHeight="true" spans="1:4">
      <c r="A5470"/>
      <c r="B5470" s="208"/>
      <c r="C5470" s="208"/>
      <c r="D5470" s="208"/>
    </row>
    <row r="5471" customHeight="true" spans="1:4">
      <c r="A5471"/>
      <c r="B5471" s="208"/>
      <c r="C5471" s="208"/>
      <c r="D5471" s="208"/>
    </row>
    <row r="5472" customHeight="true" spans="1:4">
      <c r="A5472"/>
      <c r="B5472" s="208"/>
      <c r="C5472" s="208"/>
      <c r="D5472" s="208"/>
    </row>
    <row r="5473" customHeight="true" spans="1:4">
      <c r="A5473"/>
      <c r="B5473" s="208"/>
      <c r="C5473" s="208"/>
      <c r="D5473" s="208"/>
    </row>
    <row r="5474" customHeight="true" spans="1:4">
      <c r="A5474"/>
      <c r="B5474" s="208"/>
      <c r="C5474" s="208"/>
      <c r="D5474" s="208"/>
    </row>
    <row r="5475" customHeight="true" spans="1:4">
      <c r="A5475"/>
      <c r="B5475" s="208"/>
      <c r="C5475" s="208"/>
      <c r="D5475" s="208"/>
    </row>
    <row r="5476" customHeight="true" spans="1:4">
      <c r="A5476"/>
      <c r="B5476" s="208"/>
      <c r="C5476" s="208"/>
      <c r="D5476" s="208"/>
    </row>
    <row r="5477" customHeight="true" spans="1:4">
      <c r="A5477"/>
      <c r="B5477" s="208"/>
      <c r="C5477" s="208"/>
      <c r="D5477" s="208"/>
    </row>
    <row r="5478" customHeight="true" spans="1:4">
      <c r="A5478"/>
      <c r="B5478" s="208"/>
      <c r="C5478" s="208"/>
      <c r="D5478" s="208"/>
    </row>
    <row r="5479" customHeight="true" spans="1:4">
      <c r="A5479"/>
      <c r="B5479" s="208"/>
      <c r="C5479" s="208"/>
      <c r="D5479" s="208"/>
    </row>
    <row r="5480" customHeight="true" spans="1:4">
      <c r="A5480"/>
      <c r="B5480" s="208"/>
      <c r="C5480" s="208"/>
      <c r="D5480" s="208"/>
    </row>
    <row r="5481" customHeight="true" spans="1:4">
      <c r="A5481"/>
      <c r="B5481" s="208"/>
      <c r="C5481" s="208"/>
      <c r="D5481" s="208"/>
    </row>
    <row r="5482" customHeight="true" spans="1:4">
      <c r="A5482"/>
      <c r="B5482" s="208"/>
      <c r="C5482" s="208"/>
      <c r="D5482" s="208"/>
    </row>
    <row r="5483" customHeight="true" spans="1:4">
      <c r="A5483"/>
      <c r="B5483" s="208"/>
      <c r="C5483" s="208"/>
      <c r="D5483" s="208"/>
    </row>
    <row r="5484" customHeight="true" spans="1:4">
      <c r="A5484"/>
      <c r="B5484" s="208"/>
      <c r="C5484" s="208"/>
      <c r="D5484" s="208"/>
    </row>
    <row r="5485" customHeight="true" spans="1:4">
      <c r="A5485"/>
      <c r="B5485" s="208"/>
      <c r="C5485" s="208"/>
      <c r="D5485" s="208"/>
    </row>
    <row r="5486" customHeight="true" spans="1:4">
      <c r="A5486"/>
      <c r="B5486" s="208"/>
      <c r="C5486" s="208"/>
      <c r="D5486" s="208"/>
    </row>
    <row r="5487" customHeight="true" spans="1:4">
      <c r="A5487"/>
      <c r="B5487" s="208"/>
      <c r="C5487" s="208"/>
      <c r="D5487" s="208"/>
    </row>
    <row r="5488" customHeight="true" spans="1:4">
      <c r="A5488"/>
      <c r="B5488" s="208"/>
      <c r="C5488" s="208"/>
      <c r="D5488" s="208"/>
    </row>
    <row r="5489" customHeight="true" spans="1:4">
      <c r="A5489"/>
      <c r="B5489" s="208"/>
      <c r="C5489" s="208"/>
      <c r="D5489" s="208"/>
    </row>
    <row r="5490" customHeight="true" spans="1:4">
      <c r="A5490"/>
      <c r="B5490" s="208"/>
      <c r="C5490" s="208"/>
      <c r="D5490" s="208"/>
    </row>
    <row r="5491" customHeight="true" spans="1:4">
      <c r="A5491"/>
      <c r="B5491" s="208"/>
      <c r="C5491" s="208"/>
      <c r="D5491" s="208"/>
    </row>
    <row r="5492" customHeight="true" spans="1:4">
      <c r="A5492"/>
      <c r="B5492" s="208"/>
      <c r="C5492" s="208"/>
      <c r="D5492" s="208"/>
    </row>
    <row r="5493" customHeight="true" spans="1:4">
      <c r="A5493"/>
      <c r="B5493" s="208"/>
      <c r="C5493" s="208"/>
      <c r="D5493" s="208"/>
    </row>
    <row r="5494" customHeight="true" spans="1:4">
      <c r="A5494"/>
      <c r="B5494" s="208"/>
      <c r="C5494" s="208"/>
      <c r="D5494" s="208"/>
    </row>
    <row r="5495" customHeight="true" spans="1:4">
      <c r="A5495"/>
      <c r="B5495" s="208"/>
      <c r="C5495" s="208"/>
      <c r="D5495" s="208"/>
    </row>
    <row r="5496" customHeight="true" spans="1:4">
      <c r="A5496"/>
      <c r="B5496" s="208"/>
      <c r="C5496" s="208"/>
      <c r="D5496" s="208"/>
    </row>
    <row r="5497" customHeight="true" spans="1:4">
      <c r="A5497"/>
      <c r="B5497" s="208"/>
      <c r="C5497" s="208"/>
      <c r="D5497" s="208"/>
    </row>
    <row r="5498" customHeight="true" spans="1:4">
      <c r="A5498"/>
      <c r="B5498" s="208"/>
      <c r="C5498" s="208"/>
      <c r="D5498" s="208"/>
    </row>
    <row r="5499" customHeight="true" spans="1:4">
      <c r="A5499"/>
      <c r="B5499" s="208"/>
      <c r="C5499" s="208"/>
      <c r="D5499" s="208"/>
    </row>
    <row r="5500" customHeight="true" spans="1:4">
      <c r="A5500"/>
      <c r="B5500" s="208"/>
      <c r="C5500" s="208"/>
      <c r="D5500" s="208"/>
    </row>
    <row r="5501" customHeight="true" spans="1:4">
      <c r="A5501"/>
      <c r="B5501" s="208"/>
      <c r="C5501" s="208"/>
      <c r="D5501" s="208"/>
    </row>
    <row r="5502" customHeight="true" spans="1:4">
      <c r="A5502"/>
      <c r="B5502" s="208"/>
      <c r="C5502" s="208"/>
      <c r="D5502" s="208"/>
    </row>
    <row r="5503" customHeight="true" spans="1:4">
      <c r="A5503"/>
      <c r="B5503" s="208"/>
      <c r="C5503" s="208"/>
      <c r="D5503" s="208"/>
    </row>
    <row r="5504" customHeight="true" spans="1:4">
      <c r="A5504"/>
      <c r="B5504" s="208"/>
      <c r="C5504" s="208"/>
      <c r="D5504" s="208"/>
    </row>
    <row r="5505" customHeight="true" spans="1:4">
      <c r="A5505"/>
      <c r="B5505" s="208"/>
      <c r="C5505" s="208"/>
      <c r="D5505" s="208"/>
    </row>
    <row r="5506" customHeight="true" spans="1:4">
      <c r="A5506"/>
      <c r="B5506" s="208"/>
      <c r="C5506" s="208"/>
      <c r="D5506" s="208"/>
    </row>
    <row r="5507" customHeight="true" spans="1:4">
      <c r="A5507"/>
      <c r="B5507" s="208"/>
      <c r="C5507" s="208"/>
      <c r="D5507" s="208"/>
    </row>
    <row r="5508" customHeight="true" spans="1:4">
      <c r="A5508"/>
      <c r="B5508" s="208"/>
      <c r="C5508" s="208"/>
      <c r="D5508" s="208"/>
    </row>
    <row r="5509" customHeight="true" spans="1:4">
      <c r="A5509"/>
      <c r="B5509" s="208"/>
      <c r="C5509" s="208"/>
      <c r="D5509" s="208"/>
    </row>
    <row r="5510" customHeight="true" spans="1:4">
      <c r="A5510"/>
      <c r="B5510" s="208"/>
      <c r="C5510" s="208"/>
      <c r="D5510" s="208"/>
    </row>
    <row r="5511" customHeight="true" spans="1:4">
      <c r="A5511"/>
      <c r="B5511" s="208"/>
      <c r="C5511" s="208"/>
      <c r="D5511" s="208"/>
    </row>
    <row r="5512" customHeight="true" spans="1:4">
      <c r="A5512"/>
      <c r="B5512" s="208"/>
      <c r="C5512" s="208"/>
      <c r="D5512" s="208"/>
    </row>
    <row r="5513" customHeight="true" spans="1:4">
      <c r="A5513"/>
      <c r="B5513" s="208"/>
      <c r="C5513" s="208"/>
      <c r="D5513" s="208"/>
    </row>
    <row r="5514" customHeight="true" spans="1:4">
      <c r="A5514"/>
      <c r="B5514" s="208"/>
      <c r="C5514" s="208"/>
      <c r="D5514" s="208"/>
    </row>
    <row r="5515" customHeight="true" spans="1:4">
      <c r="A5515"/>
      <c r="B5515" s="208"/>
      <c r="C5515" s="208"/>
      <c r="D5515" s="208"/>
    </row>
    <row r="5516" customHeight="true" spans="1:4">
      <c r="A5516"/>
      <c r="B5516" s="208"/>
      <c r="C5516" s="208"/>
      <c r="D5516" s="208"/>
    </row>
    <row r="5517" customHeight="true" spans="1:4">
      <c r="A5517"/>
      <c r="B5517" s="208"/>
      <c r="C5517" s="208"/>
      <c r="D5517" s="208"/>
    </row>
    <row r="5518" customHeight="true" spans="1:4">
      <c r="A5518"/>
      <c r="B5518" s="208"/>
      <c r="C5518" s="208"/>
      <c r="D5518" s="208"/>
    </row>
    <row r="5519" customHeight="true" spans="1:4">
      <c r="A5519"/>
      <c r="B5519" s="208"/>
      <c r="C5519" s="208"/>
      <c r="D5519" s="208"/>
    </row>
    <row r="5520" customHeight="true" spans="1:4">
      <c r="A5520"/>
      <c r="B5520" s="208"/>
      <c r="C5520" s="208"/>
      <c r="D5520" s="208"/>
    </row>
    <row r="5521" customHeight="true" spans="1:4">
      <c r="A5521"/>
      <c r="B5521" s="208"/>
      <c r="C5521" s="208"/>
      <c r="D5521" s="208"/>
    </row>
    <row r="5522" customHeight="true" spans="1:4">
      <c r="A5522"/>
      <c r="B5522" s="208"/>
      <c r="C5522" s="208"/>
      <c r="D5522" s="208"/>
    </row>
    <row r="5523" customHeight="true" spans="1:4">
      <c r="A5523"/>
      <c r="B5523" s="208"/>
      <c r="C5523" s="208"/>
      <c r="D5523" s="208"/>
    </row>
    <row r="5524" customHeight="true" spans="1:4">
      <c r="A5524"/>
      <c r="B5524" s="208"/>
      <c r="C5524" s="208"/>
      <c r="D5524" s="208"/>
    </row>
    <row r="5525" customHeight="true" spans="1:4">
      <c r="A5525"/>
      <c r="B5525" s="208"/>
      <c r="C5525" s="208"/>
      <c r="D5525" s="208"/>
    </row>
    <row r="5526" customHeight="true" spans="1:4">
      <c r="A5526"/>
      <c r="B5526" s="208"/>
      <c r="C5526" s="208"/>
      <c r="D5526" s="208"/>
    </row>
    <row r="5527" customHeight="true" spans="1:4">
      <c r="A5527"/>
      <c r="B5527" s="208"/>
      <c r="C5527" s="208"/>
      <c r="D5527" s="208"/>
    </row>
    <row r="5528" customHeight="true" spans="1:4">
      <c r="A5528"/>
      <c r="B5528" s="208"/>
      <c r="C5528" s="208"/>
      <c r="D5528" s="208"/>
    </row>
    <row r="5529" customHeight="true" spans="1:4">
      <c r="A5529"/>
      <c r="B5529" s="208"/>
      <c r="C5529" s="208"/>
      <c r="D5529" s="208"/>
    </row>
    <row r="5530" customHeight="true" spans="1:4">
      <c r="A5530"/>
      <c r="B5530" s="208"/>
      <c r="C5530" s="208"/>
      <c r="D5530" s="208"/>
    </row>
    <row r="5531" customHeight="true" spans="1:4">
      <c r="A5531"/>
      <c r="B5531" s="208"/>
      <c r="C5531" s="208"/>
      <c r="D5531" s="208"/>
    </row>
    <row r="5532" customHeight="true" spans="1:4">
      <c r="A5532"/>
      <c r="B5532" s="208"/>
      <c r="C5532" s="208"/>
      <c r="D5532" s="208"/>
    </row>
    <row r="5533" customHeight="true" spans="1:4">
      <c r="A5533"/>
      <c r="B5533" s="208"/>
      <c r="C5533" s="208"/>
      <c r="D5533" s="208"/>
    </row>
    <row r="5534" customHeight="true" spans="1:4">
      <c r="A5534"/>
      <c r="B5534" s="208"/>
      <c r="C5534" s="208"/>
      <c r="D5534" s="208"/>
    </row>
    <row r="5535" customHeight="true" spans="1:4">
      <c r="A5535"/>
      <c r="B5535" s="208"/>
      <c r="C5535" s="208"/>
      <c r="D5535" s="208"/>
    </row>
    <row r="5536" customHeight="true" spans="1:4">
      <c r="A5536"/>
      <c r="B5536" s="208"/>
      <c r="C5536" s="208"/>
      <c r="D5536" s="208"/>
    </row>
    <row r="5537" customHeight="true" spans="1:4">
      <c r="A5537"/>
      <c r="B5537" s="208"/>
      <c r="C5537" s="208"/>
      <c r="D5537" s="208"/>
    </row>
    <row r="5538" customHeight="true" spans="1:4">
      <c r="A5538"/>
      <c r="B5538" s="208"/>
      <c r="C5538" s="208"/>
      <c r="D5538" s="208"/>
    </row>
    <row r="5539" customHeight="true" spans="1:4">
      <c r="A5539"/>
      <c r="B5539" s="208"/>
      <c r="C5539" s="208"/>
      <c r="D5539" s="208"/>
    </row>
    <row r="5540" customHeight="true" spans="1:4">
      <c r="A5540"/>
      <c r="B5540" s="208"/>
      <c r="C5540" s="208"/>
      <c r="D5540" s="208"/>
    </row>
    <row r="5541" customHeight="true" spans="1:4">
      <c r="A5541"/>
      <c r="B5541" s="208"/>
      <c r="C5541" s="208"/>
      <c r="D5541" s="208"/>
    </row>
    <row r="5542" customHeight="true" spans="1:4">
      <c r="A5542"/>
      <c r="B5542" s="208"/>
      <c r="C5542" s="208"/>
      <c r="D5542" s="208"/>
    </row>
    <row r="5543" customHeight="true" spans="1:4">
      <c r="A5543"/>
      <c r="B5543" s="208"/>
      <c r="C5543" s="208"/>
      <c r="D5543" s="208"/>
    </row>
    <row r="5544" customHeight="true" spans="1:4">
      <c r="A5544"/>
      <c r="B5544" s="208"/>
      <c r="C5544" s="208"/>
      <c r="D5544" s="208"/>
    </row>
    <row r="5545" customHeight="true" spans="1:4">
      <c r="A5545"/>
      <c r="B5545" s="208"/>
      <c r="C5545" s="208"/>
      <c r="D5545" s="208"/>
    </row>
    <row r="5546" customHeight="true" spans="1:4">
      <c r="A5546"/>
      <c r="B5546" s="208"/>
      <c r="C5546" s="208"/>
      <c r="D5546" s="208"/>
    </row>
    <row r="5547" customHeight="true" spans="1:4">
      <c r="A5547"/>
      <c r="B5547" s="208"/>
      <c r="C5547" s="208"/>
      <c r="D5547" s="208"/>
    </row>
    <row r="5548" customHeight="true" spans="1:4">
      <c r="A5548"/>
      <c r="B5548" s="208"/>
      <c r="C5548" s="208"/>
      <c r="D5548" s="208"/>
    </row>
    <row r="5549" customHeight="true" spans="1:4">
      <c r="A5549"/>
      <c r="B5549" s="208"/>
      <c r="C5549" s="208"/>
      <c r="D5549" s="208"/>
    </row>
    <row r="5550" customHeight="true" spans="1:4">
      <c r="A5550"/>
      <c r="B5550" s="208"/>
      <c r="C5550" s="208"/>
      <c r="D5550" s="208"/>
    </row>
    <row r="5551" customHeight="true" spans="1:4">
      <c r="A5551"/>
      <c r="B5551" s="208"/>
      <c r="C5551" s="208"/>
      <c r="D5551" s="208"/>
    </row>
    <row r="5552" customHeight="true" spans="1:4">
      <c r="A5552"/>
      <c r="B5552" s="208"/>
      <c r="C5552" s="208"/>
      <c r="D5552" s="208"/>
    </row>
    <row r="5553" customHeight="true" spans="1:4">
      <c r="A5553"/>
      <c r="B5553" s="208"/>
      <c r="C5553" s="208"/>
      <c r="D5553" s="208"/>
    </row>
    <row r="5554" customHeight="true" spans="1:4">
      <c r="A5554"/>
      <c r="B5554" s="208"/>
      <c r="C5554" s="208"/>
      <c r="D5554" s="208"/>
    </row>
    <row r="5555" customHeight="true" spans="1:4">
      <c r="A5555"/>
      <c r="B5555" s="208"/>
      <c r="C5555" s="208"/>
      <c r="D5555" s="208"/>
    </row>
    <row r="5556" customHeight="true" spans="1:4">
      <c r="A5556"/>
      <c r="B5556" s="208"/>
      <c r="C5556" s="208"/>
      <c r="D5556" s="208"/>
    </row>
    <row r="5557" customHeight="true" spans="1:4">
      <c r="A5557"/>
      <c r="B5557" s="208"/>
      <c r="C5557" s="208"/>
      <c r="D5557" s="208"/>
    </row>
    <row r="5558" customHeight="true" spans="1:4">
      <c r="A5558"/>
      <c r="B5558" s="208"/>
      <c r="C5558" s="208"/>
      <c r="D5558" s="208"/>
    </row>
    <row r="5559" customHeight="true" spans="1:4">
      <c r="A5559"/>
      <c r="B5559" s="208"/>
      <c r="C5559" s="208"/>
      <c r="D5559" s="208"/>
    </row>
    <row r="5560" customHeight="true" spans="1:4">
      <c r="A5560"/>
      <c r="B5560" s="208"/>
      <c r="C5560" s="208"/>
      <c r="D5560" s="208"/>
    </row>
    <row r="5561" customHeight="true" spans="1:4">
      <c r="A5561"/>
      <c r="B5561" s="208"/>
      <c r="C5561" s="208"/>
      <c r="D5561" s="208"/>
    </row>
    <row r="5562" customHeight="true" spans="1:4">
      <c r="A5562"/>
      <c r="B5562" s="208"/>
      <c r="C5562" s="208"/>
      <c r="D5562" s="208"/>
    </row>
    <row r="5563" customHeight="true" spans="1:4">
      <c r="A5563"/>
      <c r="B5563" s="208"/>
      <c r="C5563" s="208"/>
      <c r="D5563" s="208"/>
    </row>
    <row r="5564" customHeight="true" spans="1:4">
      <c r="A5564"/>
      <c r="B5564" s="208"/>
      <c r="C5564" s="208"/>
      <c r="D5564" s="208"/>
    </row>
    <row r="5565" customHeight="true" spans="1:4">
      <c r="A5565"/>
      <c r="B5565" s="208"/>
      <c r="C5565" s="208"/>
      <c r="D5565" s="208"/>
    </row>
    <row r="5566" customHeight="true" spans="1:4">
      <c r="A5566"/>
      <c r="B5566" s="208"/>
      <c r="C5566" s="208"/>
      <c r="D5566" s="208"/>
    </row>
    <row r="5567" customHeight="true" spans="1:4">
      <c r="A5567"/>
      <c r="B5567" s="208"/>
      <c r="C5567" s="208"/>
      <c r="D5567" s="208"/>
    </row>
    <row r="5568" customHeight="true" spans="1:4">
      <c r="A5568"/>
      <c r="B5568" s="208"/>
      <c r="C5568" s="208"/>
      <c r="D5568" s="208"/>
    </row>
    <row r="5569" customHeight="true" spans="1:4">
      <c r="A5569"/>
      <c r="B5569" s="208"/>
      <c r="C5569" s="208"/>
      <c r="D5569" s="208"/>
    </row>
    <row r="5570" customHeight="true" spans="1:4">
      <c r="A5570"/>
      <c r="B5570" s="208"/>
      <c r="C5570" s="208"/>
      <c r="D5570" s="208"/>
    </row>
    <row r="5571" customHeight="true" spans="1:4">
      <c r="A5571"/>
      <c r="B5571" s="208"/>
      <c r="C5571" s="208"/>
      <c r="D5571" s="208"/>
    </row>
    <row r="5572" customHeight="true" spans="1:4">
      <c r="A5572"/>
      <c r="B5572" s="208"/>
      <c r="C5572" s="208"/>
      <c r="D5572" s="208"/>
    </row>
    <row r="5573" customHeight="true" spans="1:4">
      <c r="A5573"/>
      <c r="B5573" s="208"/>
      <c r="C5573" s="208"/>
      <c r="D5573" s="208"/>
    </row>
    <row r="5574" customHeight="true" spans="1:4">
      <c r="A5574"/>
      <c r="B5574" s="208"/>
      <c r="C5574" s="208"/>
      <c r="D5574" s="208"/>
    </row>
    <row r="5575" customHeight="true" spans="1:4">
      <c r="A5575"/>
      <c r="B5575" s="208"/>
      <c r="C5575" s="208"/>
      <c r="D5575" s="208"/>
    </row>
    <row r="5576" customHeight="true" spans="1:4">
      <c r="A5576"/>
      <c r="B5576" s="208"/>
      <c r="C5576" s="208"/>
      <c r="D5576" s="208"/>
    </row>
    <row r="5577" customHeight="true" spans="1:4">
      <c r="A5577"/>
      <c r="B5577" s="208"/>
      <c r="C5577" s="208"/>
      <c r="D5577" s="208"/>
    </row>
    <row r="5578" customHeight="true" spans="1:4">
      <c r="A5578"/>
      <c r="B5578" s="208"/>
      <c r="C5578" s="208"/>
      <c r="D5578" s="208"/>
    </row>
    <row r="5579" customHeight="true" spans="1:4">
      <c r="A5579"/>
      <c r="B5579" s="208"/>
      <c r="C5579" s="208"/>
      <c r="D5579" s="208"/>
    </row>
    <row r="5580" customHeight="true" spans="1:4">
      <c r="A5580"/>
      <c r="B5580" s="208"/>
      <c r="C5580" s="208"/>
      <c r="D5580" s="208"/>
    </row>
    <row r="5581" customHeight="true" spans="1:4">
      <c r="A5581"/>
      <c r="B5581" s="208"/>
      <c r="C5581" s="208"/>
      <c r="D5581" s="208"/>
    </row>
    <row r="5582" customHeight="true" spans="1:4">
      <c r="A5582"/>
      <c r="B5582" s="208"/>
      <c r="C5582" s="208"/>
      <c r="D5582" s="208"/>
    </row>
    <row r="5583" customHeight="true" spans="1:4">
      <c r="A5583"/>
      <c r="B5583" s="208"/>
      <c r="C5583" s="208"/>
      <c r="D5583" s="208"/>
    </row>
    <row r="5584" customHeight="true" spans="1:4">
      <c r="A5584"/>
      <c r="B5584" s="208"/>
      <c r="C5584" s="208"/>
      <c r="D5584" s="208"/>
    </row>
    <row r="5585" customHeight="true" spans="1:4">
      <c r="A5585"/>
      <c r="B5585" s="208"/>
      <c r="C5585" s="208"/>
      <c r="D5585" s="208"/>
    </row>
    <row r="5586" customHeight="true" spans="1:4">
      <c r="A5586"/>
      <c r="B5586" s="208"/>
      <c r="C5586" s="208"/>
      <c r="D5586" s="208"/>
    </row>
    <row r="5587" customHeight="true" spans="1:4">
      <c r="A5587"/>
      <c r="B5587" s="208"/>
      <c r="C5587" s="208"/>
      <c r="D5587" s="208"/>
    </row>
    <row r="5588" customHeight="true" spans="1:4">
      <c r="A5588"/>
      <c r="B5588" s="208"/>
      <c r="C5588" s="208"/>
      <c r="D5588" s="208"/>
    </row>
    <row r="5589" customHeight="true" spans="1:4">
      <c r="A5589"/>
      <c r="B5589" s="208"/>
      <c r="C5589" s="208"/>
      <c r="D5589" s="208"/>
    </row>
    <row r="5590" customHeight="true" spans="1:4">
      <c r="A5590"/>
      <c r="B5590" s="208"/>
      <c r="C5590" s="208"/>
      <c r="D5590" s="208"/>
    </row>
    <row r="5591" customHeight="true" spans="1:4">
      <c r="A5591"/>
      <c r="B5591" s="208"/>
      <c r="C5591" s="208"/>
      <c r="D5591" s="208"/>
    </row>
    <row r="5592" customHeight="true" spans="1:4">
      <c r="A5592"/>
      <c r="B5592" s="208"/>
      <c r="C5592" s="208"/>
      <c r="D5592" s="208"/>
    </row>
    <row r="5593" customHeight="true" spans="1:4">
      <c r="A5593"/>
      <c r="B5593" s="208"/>
      <c r="C5593" s="208"/>
      <c r="D5593" s="208"/>
    </row>
    <row r="5594" customHeight="true" spans="1:4">
      <c r="A5594"/>
      <c r="B5594" s="208"/>
      <c r="C5594" s="208"/>
      <c r="D5594" s="208"/>
    </row>
    <row r="5595" customHeight="true" spans="1:4">
      <c r="A5595"/>
      <c r="B5595" s="208"/>
      <c r="C5595" s="208"/>
      <c r="D5595" s="208"/>
    </row>
    <row r="5596" customHeight="true" spans="1:4">
      <c r="A5596"/>
      <c r="B5596" s="208"/>
      <c r="C5596" s="208"/>
      <c r="D5596" s="208"/>
    </row>
    <row r="5597" customHeight="true" spans="1:4">
      <c r="A5597"/>
      <c r="B5597" s="208"/>
      <c r="C5597" s="208"/>
      <c r="D5597" s="208"/>
    </row>
    <row r="5598" customHeight="true" spans="1:4">
      <c r="A5598"/>
      <c r="B5598" s="208"/>
      <c r="C5598" s="208"/>
      <c r="D5598" s="208"/>
    </row>
    <row r="5599" customHeight="true" spans="1:4">
      <c r="A5599"/>
      <c r="B5599" s="208"/>
      <c r="C5599" s="208"/>
      <c r="D5599" s="208"/>
    </row>
    <row r="5600" customHeight="true" spans="1:4">
      <c r="A5600"/>
      <c r="B5600" s="208"/>
      <c r="C5600" s="208"/>
      <c r="D5600" s="208"/>
    </row>
    <row r="5601" customHeight="true" spans="1:4">
      <c r="A5601"/>
      <c r="B5601" s="208"/>
      <c r="C5601" s="208"/>
      <c r="D5601" s="208"/>
    </row>
    <row r="5602" customHeight="true" spans="1:4">
      <c r="A5602"/>
      <c r="B5602" s="208"/>
      <c r="C5602" s="208"/>
      <c r="D5602" s="208"/>
    </row>
    <row r="5603" customHeight="true" spans="1:4">
      <c r="A5603"/>
      <c r="B5603" s="208"/>
      <c r="C5603" s="208"/>
      <c r="D5603" s="208"/>
    </row>
    <row r="5604" customHeight="true" spans="1:4">
      <c r="A5604"/>
      <c r="B5604" s="208"/>
      <c r="C5604" s="208"/>
      <c r="D5604" s="208"/>
    </row>
    <row r="5605" customHeight="true" spans="1:4">
      <c r="A5605"/>
      <c r="B5605" s="208"/>
      <c r="C5605" s="208"/>
      <c r="D5605" s="208"/>
    </row>
    <row r="5606" customHeight="true" spans="1:4">
      <c r="A5606"/>
      <c r="B5606" s="208"/>
      <c r="C5606" s="208"/>
      <c r="D5606" s="208"/>
    </row>
    <row r="5607" customHeight="true" spans="1:4">
      <c r="A5607"/>
      <c r="B5607" s="208"/>
      <c r="C5607" s="208"/>
      <c r="D5607" s="208"/>
    </row>
    <row r="5608" customHeight="true" spans="1:4">
      <c r="A5608"/>
      <c r="B5608" s="208"/>
      <c r="C5608" s="208"/>
      <c r="D5608" s="208"/>
    </row>
    <row r="5609" customHeight="true" spans="1:4">
      <c r="A5609"/>
      <c r="B5609" s="208"/>
      <c r="C5609" s="208"/>
      <c r="D5609" s="208"/>
    </row>
    <row r="5610" customHeight="true" spans="1:4">
      <c r="A5610"/>
      <c r="B5610" s="208"/>
      <c r="C5610" s="208"/>
      <c r="D5610" s="208"/>
    </row>
    <row r="5611" customHeight="true" spans="1:4">
      <c r="A5611"/>
      <c r="B5611" s="208"/>
      <c r="C5611" s="208"/>
      <c r="D5611" s="208"/>
    </row>
    <row r="5612" customHeight="true" spans="1:4">
      <c r="A5612"/>
      <c r="B5612" s="208"/>
      <c r="C5612" s="208"/>
      <c r="D5612" s="208"/>
    </row>
    <row r="5613" customHeight="true" spans="1:4">
      <c r="A5613"/>
      <c r="B5613" s="208"/>
      <c r="C5613" s="208"/>
      <c r="D5613" s="208"/>
    </row>
    <row r="5614" customHeight="true" spans="1:4">
      <c r="A5614"/>
      <c r="B5614" s="208"/>
      <c r="C5614" s="208"/>
      <c r="D5614" s="208"/>
    </row>
    <row r="5615" customHeight="true" spans="1:4">
      <c r="A5615"/>
      <c r="B5615" s="208"/>
      <c r="C5615" s="208"/>
      <c r="D5615" s="208"/>
    </row>
    <row r="5616" customHeight="true" spans="1:4">
      <c r="A5616"/>
      <c r="B5616" s="208"/>
      <c r="C5616" s="208"/>
      <c r="D5616" s="208"/>
    </row>
    <row r="5617" customHeight="true" spans="1:4">
      <c r="A5617"/>
      <c r="B5617" s="208"/>
      <c r="C5617" s="208"/>
      <c r="D5617" s="208"/>
    </row>
    <row r="5618" customHeight="true" spans="1:4">
      <c r="A5618"/>
      <c r="B5618" s="208"/>
      <c r="C5618" s="208"/>
      <c r="D5618" s="208"/>
    </row>
    <row r="5619" customHeight="true" spans="1:4">
      <c r="A5619"/>
      <c r="B5619" s="208"/>
      <c r="C5619" s="208"/>
      <c r="D5619" s="208"/>
    </row>
    <row r="5620" customHeight="true" spans="1:4">
      <c r="A5620"/>
      <c r="B5620" s="208"/>
      <c r="C5620" s="208"/>
      <c r="D5620" s="208"/>
    </row>
    <row r="5621" customHeight="true" spans="1:4">
      <c r="A5621"/>
      <c r="B5621" s="208"/>
      <c r="C5621" s="208"/>
      <c r="D5621" s="208"/>
    </row>
    <row r="5622" customHeight="true" spans="1:4">
      <c r="A5622"/>
      <c r="B5622" s="208"/>
      <c r="C5622" s="208"/>
      <c r="D5622" s="208"/>
    </row>
    <row r="5623" customHeight="true" spans="1:4">
      <c r="A5623"/>
      <c r="B5623" s="208"/>
      <c r="C5623" s="208"/>
      <c r="D5623" s="208"/>
    </row>
    <row r="5624" customHeight="true" spans="1:4">
      <c r="A5624"/>
      <c r="B5624" s="208"/>
      <c r="C5624" s="208"/>
      <c r="D5624" s="208"/>
    </row>
    <row r="5625" customHeight="true" spans="1:4">
      <c r="A5625"/>
      <c r="B5625" s="208"/>
      <c r="C5625" s="208"/>
      <c r="D5625" s="208"/>
    </row>
    <row r="5626" customHeight="true" spans="1:4">
      <c r="A5626"/>
      <c r="B5626" s="208"/>
      <c r="C5626" s="208"/>
      <c r="D5626" s="208"/>
    </row>
    <row r="5627" customHeight="true" spans="1:4">
      <c r="A5627"/>
      <c r="B5627" s="208"/>
      <c r="C5627" s="208"/>
      <c r="D5627" s="208"/>
    </row>
    <row r="5628" customHeight="true" spans="1:4">
      <c r="A5628"/>
      <c r="B5628" s="208"/>
      <c r="C5628" s="208"/>
      <c r="D5628" s="208"/>
    </row>
    <row r="5629" customHeight="true" spans="1:4">
      <c r="A5629"/>
      <c r="B5629" s="208"/>
      <c r="C5629" s="208"/>
      <c r="D5629" s="208"/>
    </row>
    <row r="5630" customHeight="true" spans="1:4">
      <c r="A5630"/>
      <c r="B5630" s="208"/>
      <c r="C5630" s="208"/>
      <c r="D5630" s="208"/>
    </row>
    <row r="5631" customHeight="true" spans="1:4">
      <c r="A5631"/>
      <c r="B5631" s="208"/>
      <c r="C5631" s="208"/>
      <c r="D5631" s="208"/>
    </row>
    <row r="5632" customHeight="true" spans="1:4">
      <c r="A5632"/>
      <c r="B5632" s="208"/>
      <c r="C5632" s="208"/>
      <c r="D5632" s="208"/>
    </row>
    <row r="5633" customHeight="true" spans="1:4">
      <c r="A5633"/>
      <c r="B5633" s="208"/>
      <c r="C5633" s="208"/>
      <c r="D5633" s="208"/>
    </row>
    <row r="5634" customHeight="true" spans="1:4">
      <c r="A5634"/>
      <c r="B5634" s="208"/>
      <c r="C5634" s="208"/>
      <c r="D5634" s="208"/>
    </row>
    <row r="5635" customHeight="true" spans="1:4">
      <c r="A5635"/>
      <c r="B5635" s="208"/>
      <c r="C5635" s="208"/>
      <c r="D5635" s="208"/>
    </row>
    <row r="5636" customHeight="true" spans="1:4">
      <c r="A5636"/>
      <c r="B5636" s="208"/>
      <c r="C5636" s="208"/>
      <c r="D5636" s="208"/>
    </row>
    <row r="5637" customHeight="true" spans="1:4">
      <c r="A5637"/>
      <c r="B5637" s="208"/>
      <c r="C5637" s="208"/>
      <c r="D5637" s="208"/>
    </row>
    <row r="5638" customHeight="true" spans="1:4">
      <c r="A5638"/>
      <c r="B5638" s="208"/>
      <c r="C5638" s="208"/>
      <c r="D5638" s="208"/>
    </row>
    <row r="5639" customHeight="true" spans="1:4">
      <c r="A5639"/>
      <c r="B5639" s="208"/>
      <c r="C5639" s="208"/>
      <c r="D5639" s="208"/>
    </row>
    <row r="5640" customHeight="true" spans="1:4">
      <c r="A5640"/>
      <c r="B5640" s="208"/>
      <c r="C5640" s="208"/>
      <c r="D5640" s="208"/>
    </row>
    <row r="5641" customHeight="true" spans="1:4">
      <c r="A5641"/>
      <c r="B5641" s="208"/>
      <c r="C5641" s="208"/>
      <c r="D5641" s="208"/>
    </row>
    <row r="5642" customHeight="true" spans="1:4">
      <c r="A5642"/>
      <c r="B5642" s="208"/>
      <c r="C5642" s="208"/>
      <c r="D5642" s="208"/>
    </row>
    <row r="5643" customHeight="true" spans="1:4">
      <c r="A5643"/>
      <c r="B5643" s="208"/>
      <c r="C5643" s="208"/>
      <c r="D5643" s="208"/>
    </row>
    <row r="5644" customHeight="true" spans="1:4">
      <c r="A5644"/>
      <c r="B5644" s="208"/>
      <c r="C5644" s="208"/>
      <c r="D5644" s="208"/>
    </row>
    <row r="5645" customHeight="true" spans="1:4">
      <c r="A5645"/>
      <c r="B5645" s="208"/>
      <c r="C5645" s="208"/>
      <c r="D5645" s="208"/>
    </row>
    <row r="5646" customHeight="true" spans="1:4">
      <c r="A5646"/>
      <c r="B5646" s="208"/>
      <c r="C5646" s="208"/>
      <c r="D5646" s="208"/>
    </row>
    <row r="5647" customHeight="true" spans="1:4">
      <c r="A5647"/>
      <c r="B5647" s="208"/>
      <c r="C5647" s="208"/>
      <c r="D5647" s="208"/>
    </row>
    <row r="5648" customHeight="true" spans="1:4">
      <c r="A5648"/>
      <c r="B5648" s="208"/>
      <c r="C5648" s="208"/>
      <c r="D5648" s="208"/>
    </row>
    <row r="5649" customHeight="true" spans="1:4">
      <c r="A5649"/>
      <c r="B5649" s="208"/>
      <c r="C5649" s="208"/>
      <c r="D5649" s="208"/>
    </row>
    <row r="5650" customHeight="true" spans="1:4">
      <c r="A5650"/>
      <c r="B5650" s="208"/>
      <c r="C5650" s="208"/>
      <c r="D5650" s="208"/>
    </row>
    <row r="5651" customHeight="true" spans="1:4">
      <c r="A5651"/>
      <c r="B5651" s="208"/>
      <c r="C5651" s="208"/>
      <c r="D5651" s="208"/>
    </row>
    <row r="5652" customHeight="true" spans="1:4">
      <c r="A5652"/>
      <c r="B5652" s="208"/>
      <c r="C5652" s="208"/>
      <c r="D5652" s="208"/>
    </row>
    <row r="5653" customHeight="true" spans="1:4">
      <c r="A5653"/>
      <c r="B5653" s="208"/>
      <c r="C5653" s="208"/>
      <c r="D5653" s="208"/>
    </row>
    <row r="5654" customHeight="true" spans="1:4">
      <c r="A5654"/>
      <c r="B5654" s="208"/>
      <c r="C5654" s="208"/>
      <c r="D5654" s="208"/>
    </row>
    <row r="5655" customHeight="true" spans="1:4">
      <c r="A5655"/>
      <c r="B5655" s="208"/>
      <c r="C5655" s="208"/>
      <c r="D5655" s="208"/>
    </row>
    <row r="5656" customHeight="true" spans="1:4">
      <c r="A5656"/>
      <c r="B5656" s="208"/>
      <c r="C5656" s="208"/>
      <c r="D5656" s="208"/>
    </row>
    <row r="5657" customHeight="true" spans="1:4">
      <c r="A5657"/>
      <c r="B5657" s="208"/>
      <c r="C5657" s="208"/>
      <c r="D5657" s="208"/>
    </row>
    <row r="5658" customHeight="true" spans="1:4">
      <c r="A5658"/>
      <c r="B5658" s="208"/>
      <c r="C5658" s="208"/>
      <c r="D5658" s="208"/>
    </row>
    <row r="5659" customHeight="true" spans="1:4">
      <c r="A5659"/>
      <c r="B5659" s="208"/>
      <c r="C5659" s="208"/>
      <c r="D5659" s="208"/>
    </row>
    <row r="5660" customHeight="true" spans="1:4">
      <c r="A5660"/>
      <c r="B5660" s="208"/>
      <c r="C5660" s="208"/>
      <c r="D5660" s="208"/>
    </row>
    <row r="5661" customHeight="true" spans="1:4">
      <c r="A5661"/>
      <c r="B5661" s="208"/>
      <c r="C5661" s="208"/>
      <c r="D5661" s="208"/>
    </row>
    <row r="5662" customHeight="true" spans="1:4">
      <c r="A5662"/>
      <c r="B5662" s="208"/>
      <c r="C5662" s="208"/>
      <c r="D5662" s="208"/>
    </row>
    <row r="5663" customHeight="true" spans="1:4">
      <c r="A5663"/>
      <c r="B5663" s="208"/>
      <c r="C5663" s="208"/>
      <c r="D5663" s="208"/>
    </row>
    <row r="5664" customHeight="true" spans="1:4">
      <c r="A5664"/>
      <c r="B5664" s="208"/>
      <c r="C5664" s="208"/>
      <c r="D5664" s="208"/>
    </row>
    <row r="5665" customHeight="true" spans="1:4">
      <c r="A5665"/>
      <c r="B5665" s="208"/>
      <c r="C5665" s="208"/>
      <c r="D5665" s="208"/>
    </row>
    <row r="5666" customHeight="true" spans="1:4">
      <c r="A5666"/>
      <c r="B5666" s="208"/>
      <c r="C5666" s="208"/>
      <c r="D5666" s="208"/>
    </row>
    <row r="5667" customHeight="true" spans="1:4">
      <c r="A5667"/>
      <c r="B5667" s="208"/>
      <c r="C5667" s="208"/>
      <c r="D5667" s="208"/>
    </row>
    <row r="5668" customHeight="true" spans="1:4">
      <c r="A5668"/>
      <c r="B5668" s="208"/>
      <c r="C5668" s="208"/>
      <c r="D5668" s="208"/>
    </row>
    <row r="5669" customHeight="true" spans="1:4">
      <c r="A5669"/>
      <c r="B5669" s="208"/>
      <c r="C5669" s="208"/>
      <c r="D5669" s="208"/>
    </row>
    <row r="5670" customHeight="true" spans="1:4">
      <c r="A5670"/>
      <c r="B5670" s="208"/>
      <c r="C5670" s="208"/>
      <c r="D5670" s="208"/>
    </row>
    <row r="5671" customHeight="true" spans="1:4">
      <c r="A5671"/>
      <c r="B5671" s="208"/>
      <c r="C5671" s="208"/>
      <c r="D5671" s="208"/>
    </row>
    <row r="5672" customHeight="true" spans="1:4">
      <c r="A5672"/>
      <c r="B5672" s="208"/>
      <c r="C5672" s="208"/>
      <c r="D5672" s="208"/>
    </row>
    <row r="5673" customHeight="true" spans="1:4">
      <c r="A5673"/>
      <c r="B5673" s="208"/>
      <c r="C5673" s="208"/>
      <c r="D5673" s="208"/>
    </row>
    <row r="5674" customHeight="true" spans="1:4">
      <c r="A5674"/>
      <c r="B5674" s="208"/>
      <c r="C5674" s="208"/>
      <c r="D5674" s="208"/>
    </row>
    <row r="5675" customHeight="true" spans="1:4">
      <c r="A5675"/>
      <c r="B5675" s="208"/>
      <c r="C5675" s="208"/>
      <c r="D5675" s="208"/>
    </row>
    <row r="5676" customHeight="true" spans="1:4">
      <c r="A5676"/>
      <c r="B5676" s="208"/>
      <c r="C5676" s="208"/>
      <c r="D5676" s="208"/>
    </row>
    <row r="5677" customHeight="true" spans="1:4">
      <c r="A5677"/>
      <c r="B5677" s="208"/>
      <c r="C5677" s="208"/>
      <c r="D5677" s="208"/>
    </row>
    <row r="5678" customHeight="true" spans="1:4">
      <c r="A5678"/>
      <c r="B5678" s="208"/>
      <c r="C5678" s="208"/>
      <c r="D5678" s="208"/>
    </row>
    <row r="5679" customHeight="true" spans="1:4">
      <c r="A5679"/>
      <c r="B5679" s="208"/>
      <c r="C5679" s="208"/>
      <c r="D5679" s="208"/>
    </row>
    <row r="5680" customHeight="true" spans="1:4">
      <c r="A5680"/>
      <c r="B5680" s="208"/>
      <c r="C5680" s="208"/>
      <c r="D5680" s="208"/>
    </row>
    <row r="5681" customHeight="true" spans="1:4">
      <c r="A5681"/>
      <c r="B5681" s="208"/>
      <c r="C5681" s="208"/>
      <c r="D5681" s="208"/>
    </row>
    <row r="5682" customHeight="true" spans="1:4">
      <c r="A5682"/>
      <c r="B5682" s="208"/>
      <c r="C5682" s="208"/>
      <c r="D5682" s="208"/>
    </row>
    <row r="5683" customHeight="true" spans="1:4">
      <c r="A5683"/>
      <c r="B5683" s="208"/>
      <c r="C5683" s="208"/>
      <c r="D5683" s="208"/>
    </row>
    <row r="5684" customHeight="true" spans="1:4">
      <c r="A5684"/>
      <c r="B5684" s="208"/>
      <c r="C5684" s="208"/>
      <c r="D5684" s="208"/>
    </row>
    <row r="5685" customHeight="true" spans="1:4">
      <c r="A5685"/>
      <c r="B5685" s="208"/>
      <c r="C5685" s="208"/>
      <c r="D5685" s="208"/>
    </row>
    <row r="5686" customHeight="true" spans="1:4">
      <c r="A5686"/>
      <c r="B5686" s="208"/>
      <c r="C5686" s="208"/>
      <c r="D5686" s="208"/>
    </row>
    <row r="5687" customHeight="true" spans="1:4">
      <c r="A5687"/>
      <c r="B5687" s="208"/>
      <c r="C5687" s="208"/>
      <c r="D5687" s="208"/>
    </row>
    <row r="5688" customHeight="true" spans="1:4">
      <c r="A5688"/>
      <c r="B5688" s="208"/>
      <c r="C5688" s="208"/>
      <c r="D5688" s="208"/>
    </row>
    <row r="5689" customHeight="true" spans="1:4">
      <c r="A5689"/>
      <c r="B5689" s="208"/>
      <c r="C5689" s="208"/>
      <c r="D5689" s="208"/>
    </row>
    <row r="5690" customHeight="true" spans="1:4">
      <c r="A5690"/>
      <c r="B5690" s="208"/>
      <c r="C5690" s="208"/>
      <c r="D5690" s="208"/>
    </row>
    <row r="5691" customHeight="true" spans="1:4">
      <c r="A5691"/>
      <c r="B5691" s="208"/>
      <c r="C5691" s="208"/>
      <c r="D5691" s="208"/>
    </row>
    <row r="5692" customHeight="true" spans="1:4">
      <c r="A5692"/>
      <c r="B5692" s="208"/>
      <c r="C5692" s="208"/>
      <c r="D5692" s="208"/>
    </row>
    <row r="5693" customHeight="true" spans="1:4">
      <c r="A5693"/>
      <c r="B5693" s="208"/>
      <c r="C5693" s="208"/>
      <c r="D5693" s="208"/>
    </row>
    <row r="5694" customHeight="true" spans="1:4">
      <c r="A5694"/>
      <c r="B5694" s="208"/>
      <c r="C5694" s="208"/>
      <c r="D5694" s="208"/>
    </row>
    <row r="5695" customHeight="true" spans="1:4">
      <c r="A5695"/>
      <c r="B5695" s="208"/>
      <c r="C5695" s="208"/>
      <c r="D5695" s="208"/>
    </row>
    <row r="5696" customHeight="true" spans="1:4">
      <c r="A5696"/>
      <c r="B5696" s="208"/>
      <c r="C5696" s="208"/>
      <c r="D5696" s="208"/>
    </row>
    <row r="5697" customHeight="true" spans="1:4">
      <c r="A5697"/>
      <c r="B5697" s="208"/>
      <c r="C5697" s="208"/>
      <c r="D5697" s="208"/>
    </row>
    <row r="5698" customHeight="true" spans="1:4">
      <c r="A5698"/>
      <c r="B5698" s="208"/>
      <c r="C5698" s="208"/>
      <c r="D5698" s="208"/>
    </row>
    <row r="5699" customHeight="true" spans="1:4">
      <c r="A5699"/>
      <c r="B5699" s="208"/>
      <c r="C5699" s="208"/>
      <c r="D5699" s="208"/>
    </row>
    <row r="5700" customHeight="true" spans="1:4">
      <c r="A5700"/>
      <c r="B5700" s="208"/>
      <c r="C5700" s="208"/>
      <c r="D5700" s="208"/>
    </row>
    <row r="5701" customHeight="true" spans="1:4">
      <c r="A5701"/>
      <c r="B5701" s="208"/>
      <c r="C5701" s="208"/>
      <c r="D5701" s="208"/>
    </row>
    <row r="5702" customHeight="true" spans="1:4">
      <c r="A5702"/>
      <c r="B5702" s="208"/>
      <c r="C5702" s="208"/>
      <c r="D5702" s="208"/>
    </row>
    <row r="5703" customHeight="true" spans="1:4">
      <c r="A5703"/>
      <c r="B5703" s="208"/>
      <c r="C5703" s="208"/>
      <c r="D5703" s="208"/>
    </row>
    <row r="5704" customHeight="true" spans="1:4">
      <c r="A5704"/>
      <c r="B5704" s="208"/>
      <c r="C5704" s="208"/>
      <c r="D5704" s="208"/>
    </row>
    <row r="5705" customHeight="true" spans="1:4">
      <c r="A5705"/>
      <c r="B5705" s="208"/>
      <c r="C5705" s="208"/>
      <c r="D5705" s="208"/>
    </row>
    <row r="5706" customHeight="true" spans="1:4">
      <c r="A5706"/>
      <c r="B5706" s="208"/>
      <c r="C5706" s="208"/>
      <c r="D5706" s="208"/>
    </row>
    <row r="5707" customHeight="true" spans="1:4">
      <c r="A5707"/>
      <c r="B5707" s="208"/>
      <c r="C5707" s="208"/>
      <c r="D5707" s="208"/>
    </row>
    <row r="5708" customHeight="true" spans="1:4">
      <c r="A5708"/>
      <c r="B5708" s="208"/>
      <c r="C5708" s="208"/>
      <c r="D5708" s="208"/>
    </row>
    <row r="5709" customHeight="true" spans="1:4">
      <c r="A5709"/>
      <c r="B5709" s="208"/>
      <c r="C5709" s="208"/>
      <c r="D5709" s="208"/>
    </row>
    <row r="5710" customHeight="true" spans="1:4">
      <c r="A5710"/>
      <c r="B5710" s="208"/>
      <c r="C5710" s="208"/>
      <c r="D5710" s="208"/>
    </row>
    <row r="5711" customHeight="true" spans="1:4">
      <c r="A5711"/>
      <c r="B5711" s="208"/>
      <c r="C5711" s="208"/>
      <c r="D5711" s="208"/>
    </row>
    <row r="5712" customHeight="true" spans="1:4">
      <c r="A5712"/>
      <c r="B5712" s="208"/>
      <c r="C5712" s="208"/>
      <c r="D5712" s="208"/>
    </row>
    <row r="5713" customHeight="true" spans="1:4">
      <c r="A5713"/>
      <c r="B5713" s="208"/>
      <c r="C5713" s="208"/>
      <c r="D5713" s="208"/>
    </row>
    <row r="5714" customHeight="true" spans="1:4">
      <c r="A5714"/>
      <c r="B5714" s="208"/>
      <c r="C5714" s="208"/>
      <c r="D5714" s="208"/>
    </row>
    <row r="5715" customHeight="true" spans="1:4">
      <c r="A5715"/>
      <c r="B5715" s="208"/>
      <c r="C5715" s="208"/>
      <c r="D5715" s="208"/>
    </row>
    <row r="5716" customHeight="true" spans="1:4">
      <c r="A5716"/>
      <c r="B5716" s="208"/>
      <c r="C5716" s="208"/>
      <c r="D5716" s="208"/>
    </row>
    <row r="5717" customHeight="true" spans="1:4">
      <c r="A5717"/>
      <c r="B5717" s="208"/>
      <c r="C5717" s="208"/>
      <c r="D5717" s="208"/>
    </row>
    <row r="5718" customHeight="true" spans="1:4">
      <c r="A5718"/>
      <c r="B5718" s="208"/>
      <c r="C5718" s="208"/>
      <c r="D5718" s="208"/>
    </row>
    <row r="5719" customHeight="true" spans="1:4">
      <c r="A5719"/>
      <c r="B5719" s="208"/>
      <c r="C5719" s="208"/>
      <c r="D5719" s="208"/>
    </row>
    <row r="5720" customHeight="true" spans="1:4">
      <c r="A5720"/>
      <c r="B5720" s="208"/>
      <c r="C5720" s="208"/>
      <c r="D5720" s="208"/>
    </row>
    <row r="5721" customHeight="true" spans="1:4">
      <c r="A5721"/>
      <c r="B5721" s="208"/>
      <c r="C5721" s="208"/>
      <c r="D5721" s="208"/>
    </row>
    <row r="5722" customHeight="true" spans="1:4">
      <c r="A5722"/>
      <c r="B5722" s="208"/>
      <c r="C5722" s="208"/>
      <c r="D5722" s="208"/>
    </row>
    <row r="5723" customHeight="true" spans="1:4">
      <c r="A5723"/>
      <c r="B5723" s="208"/>
      <c r="C5723" s="208"/>
      <c r="D5723" s="208"/>
    </row>
    <row r="5724" customHeight="true" spans="1:4">
      <c r="A5724"/>
      <c r="B5724" s="208"/>
      <c r="C5724" s="208"/>
      <c r="D5724" s="208"/>
    </row>
    <row r="5725" customHeight="true" spans="1:4">
      <c r="A5725"/>
      <c r="B5725" s="208"/>
      <c r="C5725" s="208"/>
      <c r="D5725" s="208"/>
    </row>
    <row r="5726" customHeight="true" spans="1:4">
      <c r="A5726"/>
      <c r="B5726" s="208"/>
      <c r="C5726" s="208"/>
      <c r="D5726" s="208"/>
    </row>
    <row r="5727" customHeight="true" spans="1:4">
      <c r="A5727"/>
      <c r="B5727" s="208"/>
      <c r="C5727" s="208"/>
      <c r="D5727" s="208"/>
    </row>
    <row r="5728" customHeight="true" spans="1:4">
      <c r="A5728"/>
      <c r="B5728" s="208"/>
      <c r="C5728" s="208"/>
      <c r="D5728" s="208"/>
    </row>
    <row r="5729" customHeight="true" spans="1:4">
      <c r="A5729"/>
      <c r="B5729" s="208"/>
      <c r="C5729" s="208"/>
      <c r="D5729" s="208"/>
    </row>
    <row r="5730" customHeight="true" spans="1:4">
      <c r="A5730"/>
      <c r="B5730" s="208"/>
      <c r="C5730" s="208"/>
      <c r="D5730" s="208"/>
    </row>
    <row r="5731" customHeight="true" spans="1:4">
      <c r="A5731"/>
      <c r="B5731" s="208"/>
      <c r="C5731" s="208"/>
      <c r="D5731" s="208"/>
    </row>
    <row r="5732" customHeight="true" spans="1:4">
      <c r="A5732"/>
      <c r="B5732" s="208"/>
      <c r="C5732" s="208"/>
      <c r="D5732" s="208"/>
    </row>
    <row r="5733" customHeight="true" spans="1:4">
      <c r="A5733"/>
      <c r="B5733" s="208"/>
      <c r="C5733" s="208"/>
      <c r="D5733" s="208"/>
    </row>
    <row r="5734" customHeight="true" spans="1:4">
      <c r="A5734"/>
      <c r="B5734" s="208"/>
      <c r="C5734" s="208"/>
      <c r="D5734" s="208"/>
    </row>
    <row r="5735" customHeight="true" spans="1:4">
      <c r="A5735"/>
      <c r="B5735" s="208"/>
      <c r="C5735" s="208"/>
      <c r="D5735" s="208"/>
    </row>
    <row r="5736" customHeight="true" spans="1:4">
      <c r="A5736"/>
      <c r="B5736" s="208"/>
      <c r="C5736" s="208"/>
      <c r="D5736" s="208"/>
    </row>
    <row r="5737" customHeight="true" spans="1:4">
      <c r="A5737"/>
      <c r="B5737" s="208"/>
      <c r="C5737" s="208"/>
      <c r="D5737" s="208"/>
    </row>
    <row r="5738" customHeight="true" spans="1:4">
      <c r="A5738"/>
      <c r="B5738" s="208"/>
      <c r="C5738" s="208"/>
      <c r="D5738" s="208"/>
    </row>
    <row r="5739" customHeight="true" spans="1:4">
      <c r="A5739"/>
      <c r="B5739" s="208"/>
      <c r="C5739" s="208"/>
      <c r="D5739" s="208"/>
    </row>
    <row r="5740" customHeight="true" spans="1:4">
      <c r="A5740"/>
      <c r="B5740" s="208"/>
      <c r="C5740" s="208"/>
      <c r="D5740" s="208"/>
    </row>
    <row r="5741" customHeight="true" spans="1:4">
      <c r="A5741"/>
      <c r="B5741" s="208"/>
      <c r="C5741" s="208"/>
      <c r="D5741" s="208"/>
    </row>
    <row r="5742" customHeight="true" spans="1:4">
      <c r="A5742"/>
      <c r="B5742" s="208"/>
      <c r="C5742" s="208"/>
      <c r="D5742" s="208"/>
    </row>
    <row r="5743" customHeight="true" spans="1:4">
      <c r="A5743"/>
      <c r="B5743" s="208"/>
      <c r="C5743" s="208"/>
      <c r="D5743" s="208"/>
    </row>
    <row r="5744" customHeight="true" spans="1:4">
      <c r="A5744"/>
      <c r="B5744" s="208"/>
      <c r="C5744" s="208"/>
      <c r="D5744" s="208"/>
    </row>
    <row r="5745" customHeight="true" spans="1:4">
      <c r="A5745"/>
      <c r="B5745" s="208"/>
      <c r="C5745" s="208"/>
      <c r="D5745" s="208"/>
    </row>
    <row r="5746" customHeight="true" spans="1:4">
      <c r="A5746"/>
      <c r="B5746" s="208"/>
      <c r="C5746" s="208"/>
      <c r="D5746" s="208"/>
    </row>
    <row r="5747" customHeight="true" spans="1:4">
      <c r="A5747"/>
      <c r="B5747" s="208"/>
      <c r="C5747" s="208"/>
      <c r="D5747" s="208"/>
    </row>
    <row r="5748" customHeight="true" spans="1:4">
      <c r="A5748"/>
      <c r="B5748" s="208"/>
      <c r="C5748" s="208"/>
      <c r="D5748" s="208"/>
    </row>
    <row r="5749" customHeight="true" spans="1:4">
      <c r="A5749"/>
      <c r="B5749" s="208"/>
      <c r="C5749" s="208"/>
      <c r="D5749" s="208"/>
    </row>
    <row r="5750" customHeight="true" spans="1:4">
      <c r="A5750"/>
      <c r="B5750" s="208"/>
      <c r="C5750" s="208"/>
      <c r="D5750" s="208"/>
    </row>
    <row r="5751" customHeight="true" spans="1:4">
      <c r="A5751"/>
      <c r="B5751" s="208"/>
      <c r="C5751" s="208"/>
      <c r="D5751" s="208"/>
    </row>
    <row r="5752" customHeight="true" spans="1:4">
      <c r="A5752"/>
      <c r="B5752" s="208"/>
      <c r="C5752" s="208"/>
      <c r="D5752" s="208"/>
    </row>
    <row r="5753" customHeight="true" spans="1:4">
      <c r="A5753"/>
      <c r="B5753" s="208"/>
      <c r="C5753" s="208"/>
      <c r="D5753" s="208"/>
    </row>
    <row r="5754" customHeight="true" spans="1:4">
      <c r="A5754"/>
      <c r="B5754" s="208"/>
      <c r="C5754" s="208"/>
      <c r="D5754" s="208"/>
    </row>
    <row r="5755" customHeight="true" spans="1:4">
      <c r="A5755"/>
      <c r="B5755" s="208"/>
      <c r="C5755" s="208"/>
      <c r="D5755" s="208"/>
    </row>
    <row r="5756" customHeight="true" spans="1:4">
      <c r="A5756"/>
      <c r="B5756" s="208"/>
      <c r="C5756" s="208"/>
      <c r="D5756" s="208"/>
    </row>
    <row r="5757" customHeight="true" spans="1:4">
      <c r="A5757"/>
      <c r="B5757" s="208"/>
      <c r="C5757" s="208"/>
      <c r="D5757" s="208"/>
    </row>
    <row r="5758" customHeight="true" spans="1:4">
      <c r="A5758"/>
      <c r="B5758" s="208"/>
      <c r="C5758" s="208"/>
      <c r="D5758" s="208"/>
    </row>
    <row r="5759" customHeight="true" spans="1:4">
      <c r="A5759"/>
      <c r="B5759" s="208"/>
      <c r="C5759" s="208"/>
      <c r="D5759" s="208"/>
    </row>
    <row r="5760" customHeight="true" spans="1:4">
      <c r="A5760"/>
      <c r="B5760" s="208"/>
      <c r="C5760" s="208"/>
      <c r="D5760" s="208"/>
    </row>
    <row r="5761" customHeight="true" spans="1:4">
      <c r="A5761"/>
      <c r="B5761" s="208"/>
      <c r="C5761" s="208"/>
      <c r="D5761" s="208"/>
    </row>
    <row r="5762" customHeight="true" spans="1:4">
      <c r="A5762"/>
      <c r="B5762" s="208"/>
      <c r="C5762" s="208"/>
      <c r="D5762" s="208"/>
    </row>
    <row r="5763" customHeight="true" spans="1:4">
      <c r="A5763"/>
      <c r="B5763" s="208"/>
      <c r="C5763" s="208"/>
      <c r="D5763" s="208"/>
    </row>
    <row r="5764" customHeight="true" spans="1:4">
      <c r="A5764"/>
      <c r="B5764" s="208"/>
      <c r="C5764" s="208"/>
      <c r="D5764" s="208"/>
    </row>
    <row r="5765" customHeight="true" spans="1:4">
      <c r="A5765"/>
      <c r="B5765" s="208"/>
      <c r="C5765" s="208"/>
      <c r="D5765" s="208"/>
    </row>
    <row r="5766" customHeight="true" spans="1:4">
      <c r="A5766"/>
      <c r="B5766" s="208"/>
      <c r="C5766" s="208"/>
      <c r="D5766" s="208"/>
    </row>
    <row r="5767" customHeight="true" spans="1:4">
      <c r="A5767"/>
      <c r="B5767" s="208"/>
      <c r="C5767" s="208"/>
      <c r="D5767" s="208"/>
    </row>
    <row r="5768" customHeight="true" spans="1:4">
      <c r="A5768"/>
      <c r="B5768" s="208"/>
      <c r="C5768" s="208"/>
      <c r="D5768" s="208"/>
    </row>
    <row r="5769" customHeight="true" spans="1:4">
      <c r="A5769"/>
      <c r="B5769" s="208"/>
      <c r="C5769" s="208"/>
      <c r="D5769" s="208"/>
    </row>
    <row r="5770" customHeight="true" spans="1:4">
      <c r="A5770"/>
      <c r="B5770" s="208"/>
      <c r="C5770" s="208"/>
      <c r="D5770" s="208"/>
    </row>
    <row r="5771" customHeight="true" spans="1:4">
      <c r="A5771"/>
      <c r="B5771" s="208"/>
      <c r="C5771" s="208"/>
      <c r="D5771" s="208"/>
    </row>
    <row r="5772" customHeight="true" spans="1:4">
      <c r="A5772"/>
      <c r="B5772" s="208"/>
      <c r="C5772" s="208"/>
      <c r="D5772" s="208"/>
    </row>
    <row r="5773" customHeight="true" spans="1:4">
      <c r="A5773"/>
      <c r="B5773" s="208"/>
      <c r="C5773" s="208"/>
      <c r="D5773" s="208"/>
    </row>
    <row r="5774" customHeight="true" spans="1:4">
      <c r="A5774"/>
      <c r="B5774" s="208"/>
      <c r="C5774" s="208"/>
      <c r="D5774" s="208"/>
    </row>
    <row r="5775" customHeight="true" spans="1:4">
      <c r="A5775"/>
      <c r="B5775" s="208"/>
      <c r="C5775" s="208"/>
      <c r="D5775" s="208"/>
    </row>
    <row r="5776" customHeight="true" spans="1:4">
      <c r="A5776"/>
      <c r="B5776" s="208"/>
      <c r="C5776" s="208"/>
      <c r="D5776" s="208"/>
    </row>
    <row r="5777" customHeight="true" spans="1:4">
      <c r="A5777"/>
      <c r="B5777" s="208"/>
      <c r="C5777" s="208"/>
      <c r="D5777" s="208"/>
    </row>
    <row r="5778" customHeight="true" spans="1:4">
      <c r="A5778"/>
      <c r="B5778" s="208"/>
      <c r="C5778" s="208"/>
      <c r="D5778" s="208"/>
    </row>
    <row r="5779" customHeight="true" spans="1:4">
      <c r="A5779"/>
      <c r="B5779" s="208"/>
      <c r="C5779" s="208"/>
      <c r="D5779" s="208"/>
    </row>
    <row r="5780" customHeight="true" spans="1:4">
      <c r="A5780"/>
      <c r="B5780" s="208"/>
      <c r="C5780" s="208"/>
      <c r="D5780" s="208"/>
    </row>
    <row r="5781" customHeight="true" spans="1:4">
      <c r="A5781"/>
      <c r="B5781" s="208"/>
      <c r="C5781" s="208"/>
      <c r="D5781" s="208"/>
    </row>
    <row r="5782" customHeight="true" spans="1:4">
      <c r="A5782"/>
      <c r="B5782" s="208"/>
      <c r="C5782" s="208"/>
      <c r="D5782" s="208"/>
    </row>
    <row r="5783" customHeight="true" spans="1:4">
      <c r="A5783"/>
      <c r="B5783" s="208"/>
      <c r="C5783" s="208"/>
      <c r="D5783" s="208"/>
    </row>
    <row r="5784" customHeight="true" spans="1:4">
      <c r="A5784"/>
      <c r="B5784" s="208"/>
      <c r="C5784" s="208"/>
      <c r="D5784" s="208"/>
    </row>
    <row r="5785" customHeight="true" spans="1:4">
      <c r="A5785"/>
      <c r="B5785" s="208"/>
      <c r="C5785" s="208"/>
      <c r="D5785" s="208"/>
    </row>
    <row r="5786" customHeight="true" spans="1:4">
      <c r="A5786"/>
      <c r="B5786" s="208"/>
      <c r="C5786" s="208"/>
      <c r="D5786" s="208"/>
    </row>
    <row r="5787" customHeight="true" spans="1:4">
      <c r="A5787"/>
      <c r="B5787" s="208"/>
      <c r="C5787" s="208"/>
      <c r="D5787" s="208"/>
    </row>
    <row r="5788" customHeight="true" spans="1:4">
      <c r="A5788"/>
      <c r="B5788" s="208"/>
      <c r="C5788" s="208"/>
      <c r="D5788" s="208"/>
    </row>
    <row r="5789" customHeight="true" spans="1:4">
      <c r="A5789"/>
      <c r="B5789" s="208"/>
      <c r="C5789" s="208"/>
      <c r="D5789" s="208"/>
    </row>
    <row r="5790" customHeight="true" spans="1:4">
      <c r="A5790"/>
      <c r="B5790" s="208"/>
      <c r="C5790" s="208"/>
      <c r="D5790" s="208"/>
    </row>
    <row r="5791" customHeight="true" spans="1:4">
      <c r="A5791"/>
      <c r="B5791" s="208"/>
      <c r="C5791" s="208"/>
      <c r="D5791" s="208"/>
    </row>
    <row r="5792" customHeight="true" spans="1:4">
      <c r="A5792"/>
      <c r="B5792" s="208"/>
      <c r="C5792" s="208"/>
      <c r="D5792" s="208"/>
    </row>
    <row r="5793" customHeight="true" spans="1:4">
      <c r="A5793"/>
      <c r="B5793" s="208"/>
      <c r="C5793" s="208"/>
      <c r="D5793" s="208"/>
    </row>
    <row r="5794" customHeight="true" spans="1:4">
      <c r="A5794"/>
      <c r="B5794" s="208"/>
      <c r="C5794" s="208"/>
      <c r="D5794" s="208"/>
    </row>
    <row r="5795" customHeight="true" spans="1:4">
      <c r="A5795"/>
      <c r="B5795" s="208"/>
      <c r="C5795" s="208"/>
      <c r="D5795" s="208"/>
    </row>
    <row r="5796" customHeight="true" spans="1:4">
      <c r="A5796"/>
      <c r="B5796" s="208"/>
      <c r="C5796" s="208"/>
      <c r="D5796" s="208"/>
    </row>
    <row r="5797" customHeight="true" spans="1:4">
      <c r="A5797"/>
      <c r="B5797" s="208"/>
      <c r="C5797" s="208"/>
      <c r="D5797" s="208"/>
    </row>
    <row r="5798" customHeight="true" spans="1:4">
      <c r="A5798"/>
      <c r="B5798" s="208"/>
      <c r="C5798" s="208"/>
      <c r="D5798" s="208"/>
    </row>
    <row r="5799" customHeight="true" spans="1:4">
      <c r="A5799"/>
      <c r="B5799" s="208"/>
      <c r="C5799" s="208"/>
      <c r="D5799" s="208"/>
    </row>
    <row r="5800" customHeight="true" spans="1:4">
      <c r="A5800"/>
      <c r="B5800" s="208"/>
      <c r="C5800" s="208"/>
      <c r="D5800" s="208"/>
    </row>
    <row r="5801" customHeight="true" spans="1:4">
      <c r="A5801"/>
      <c r="B5801" s="208"/>
      <c r="C5801" s="208"/>
      <c r="D5801" s="208"/>
    </row>
    <row r="5802" customHeight="true" spans="1:4">
      <c r="A5802"/>
      <c r="B5802" s="208"/>
      <c r="C5802" s="208"/>
      <c r="D5802" s="208"/>
    </row>
    <row r="5803" customHeight="true" spans="1:4">
      <c r="A5803"/>
      <c r="B5803" s="208"/>
      <c r="C5803" s="208"/>
      <c r="D5803" s="208"/>
    </row>
    <row r="5804" customHeight="true" spans="1:4">
      <c r="A5804"/>
      <c r="B5804" s="208"/>
      <c r="C5804" s="208"/>
      <c r="D5804" s="208"/>
    </row>
    <row r="5805" customHeight="true" spans="1:4">
      <c r="A5805"/>
      <c r="B5805" s="208"/>
      <c r="C5805" s="208"/>
      <c r="D5805" s="208"/>
    </row>
    <row r="5806" customHeight="true" spans="1:4">
      <c r="A5806"/>
      <c r="B5806" s="208"/>
      <c r="C5806" s="208"/>
      <c r="D5806" s="208"/>
    </row>
    <row r="5807" customHeight="true" spans="1:4">
      <c r="A5807"/>
      <c r="B5807" s="208"/>
      <c r="C5807" s="208"/>
      <c r="D5807" s="208"/>
    </row>
    <row r="5808" customHeight="true" spans="1:4">
      <c r="A5808"/>
      <c r="B5808" s="208"/>
      <c r="C5808" s="208"/>
      <c r="D5808" s="208"/>
    </row>
    <row r="5809" customHeight="true" spans="1:4">
      <c r="A5809"/>
      <c r="B5809" s="208"/>
      <c r="C5809" s="208"/>
      <c r="D5809" s="208"/>
    </row>
    <row r="5810" customHeight="true" spans="1:4">
      <c r="A5810"/>
      <c r="B5810" s="208"/>
      <c r="C5810" s="208"/>
      <c r="D5810" s="208"/>
    </row>
    <row r="5811" customHeight="true" spans="1:4">
      <c r="A5811"/>
      <c r="B5811" s="208"/>
      <c r="C5811" s="208"/>
      <c r="D5811" s="208"/>
    </row>
    <row r="5812" customHeight="true" spans="1:4">
      <c r="A5812"/>
      <c r="B5812" s="208"/>
      <c r="C5812" s="208"/>
      <c r="D5812" s="208"/>
    </row>
    <row r="5813" customHeight="true" spans="1:4">
      <c r="A5813"/>
      <c r="B5813" s="208"/>
      <c r="C5813" s="208"/>
      <c r="D5813" s="208"/>
    </row>
    <row r="5814" customHeight="true" spans="1:4">
      <c r="A5814"/>
      <c r="B5814" s="208"/>
      <c r="C5814" s="208"/>
      <c r="D5814" s="208"/>
    </row>
    <row r="5815" customHeight="true" spans="1:4">
      <c r="A5815"/>
      <c r="B5815" s="208"/>
      <c r="C5815" s="208"/>
      <c r="D5815" s="208"/>
    </row>
    <row r="5816" customHeight="true" spans="1:4">
      <c r="A5816"/>
      <c r="B5816" s="208"/>
      <c r="C5816" s="208"/>
      <c r="D5816" s="208"/>
    </row>
    <row r="5817" customHeight="true" spans="1:4">
      <c r="A5817"/>
      <c r="B5817" s="208"/>
      <c r="C5817" s="208"/>
      <c r="D5817" s="208"/>
    </row>
    <row r="5818" customHeight="true" spans="1:4">
      <c r="A5818"/>
      <c r="B5818" s="208"/>
      <c r="C5818" s="208"/>
      <c r="D5818" s="208"/>
    </row>
    <row r="5819" customHeight="true" spans="1:4">
      <c r="A5819"/>
      <c r="B5819" s="208"/>
      <c r="C5819" s="208"/>
      <c r="D5819" s="208"/>
    </row>
    <row r="5820" customHeight="true" spans="1:4">
      <c r="A5820"/>
      <c r="B5820" s="208"/>
      <c r="C5820" s="208"/>
      <c r="D5820" s="208"/>
    </row>
    <row r="5821" customHeight="true" spans="1:4">
      <c r="A5821"/>
      <c r="B5821" s="208"/>
      <c r="C5821" s="208"/>
      <c r="D5821" s="208"/>
    </row>
    <row r="5822" customHeight="true" spans="1:4">
      <c r="A5822"/>
      <c r="B5822" s="208"/>
      <c r="C5822" s="208"/>
      <c r="D5822" s="208"/>
    </row>
    <row r="5823" customHeight="true" spans="1:4">
      <c r="A5823"/>
      <c r="B5823" s="208"/>
      <c r="C5823" s="208"/>
      <c r="D5823" s="208"/>
    </row>
    <row r="5824" customHeight="true" spans="1:4">
      <c r="A5824"/>
      <c r="B5824" s="208"/>
      <c r="C5824" s="208"/>
      <c r="D5824" s="208"/>
    </row>
    <row r="5825" customHeight="true" spans="1:4">
      <c r="A5825"/>
      <c r="B5825" s="208"/>
      <c r="C5825" s="208"/>
      <c r="D5825" s="208"/>
    </row>
    <row r="5826" customHeight="true" spans="1:4">
      <c r="A5826"/>
      <c r="B5826" s="208"/>
      <c r="C5826" s="208"/>
      <c r="D5826" s="208"/>
    </row>
    <row r="5827" customHeight="true" spans="1:4">
      <c r="A5827"/>
      <c r="B5827" s="208"/>
      <c r="C5827" s="208"/>
      <c r="D5827" s="208"/>
    </row>
    <row r="5828" customHeight="true" spans="1:4">
      <c r="A5828"/>
      <c r="B5828" s="208"/>
      <c r="C5828" s="208"/>
      <c r="D5828" s="208"/>
    </row>
    <row r="5829" customHeight="true" spans="1:4">
      <c r="A5829"/>
      <c r="B5829" s="208"/>
      <c r="C5829" s="208"/>
      <c r="D5829" s="208"/>
    </row>
    <row r="5830" customHeight="true" spans="1:4">
      <c r="A5830"/>
      <c r="B5830" s="208"/>
      <c r="C5830" s="208"/>
      <c r="D5830" s="208"/>
    </row>
    <row r="5831" customHeight="true" spans="1:4">
      <c r="A5831"/>
      <c r="B5831" s="208"/>
      <c r="C5831" s="208"/>
      <c r="D5831" s="208"/>
    </row>
    <row r="5832" customHeight="true" spans="1:4">
      <c r="A5832"/>
      <c r="B5832" s="208"/>
      <c r="C5832" s="208"/>
      <c r="D5832" s="208"/>
    </row>
    <row r="5833" customHeight="true" spans="1:4">
      <c r="A5833"/>
      <c r="B5833" s="208"/>
      <c r="C5833" s="208"/>
      <c r="D5833" s="208"/>
    </row>
    <row r="5834" customHeight="true" spans="1:4">
      <c r="A5834"/>
      <c r="B5834" s="208"/>
      <c r="C5834" s="208"/>
      <c r="D5834" s="208"/>
    </row>
    <row r="5835" customHeight="true" spans="1:4">
      <c r="A5835"/>
      <c r="B5835" s="208"/>
      <c r="C5835" s="208"/>
      <c r="D5835" s="208"/>
    </row>
    <row r="5836" customHeight="true" spans="1:4">
      <c r="A5836"/>
      <c r="B5836" s="208"/>
      <c r="C5836" s="208"/>
      <c r="D5836" s="208"/>
    </row>
    <row r="5837" customHeight="true" spans="1:4">
      <c r="A5837"/>
      <c r="B5837" s="208"/>
      <c r="C5837" s="208"/>
      <c r="D5837" s="208"/>
    </row>
    <row r="5838" customHeight="true" spans="1:4">
      <c r="A5838"/>
      <c r="B5838" s="208"/>
      <c r="C5838" s="208"/>
      <c r="D5838" s="208"/>
    </row>
    <row r="5839" customHeight="true" spans="1:4">
      <c r="A5839"/>
      <c r="B5839" s="208"/>
      <c r="C5839" s="208"/>
      <c r="D5839" s="208"/>
    </row>
    <row r="5840" customHeight="true" spans="1:4">
      <c r="A5840"/>
      <c r="B5840" s="208"/>
      <c r="C5840" s="208"/>
      <c r="D5840" s="208"/>
    </row>
    <row r="5841" customHeight="true" spans="1:4">
      <c r="A5841"/>
      <c r="B5841" s="208"/>
      <c r="C5841" s="208"/>
      <c r="D5841" s="208"/>
    </row>
    <row r="5842" customHeight="true" spans="1:4">
      <c r="A5842"/>
      <c r="B5842" s="208"/>
      <c r="C5842" s="208"/>
      <c r="D5842" s="208"/>
    </row>
    <row r="5843" customHeight="true" spans="1:4">
      <c r="A5843"/>
      <c r="B5843" s="208"/>
      <c r="C5843" s="208"/>
      <c r="D5843" s="208"/>
    </row>
    <row r="5844" customHeight="true" spans="1:4">
      <c r="A5844"/>
      <c r="B5844" s="208"/>
      <c r="C5844" s="208"/>
      <c r="D5844" s="208"/>
    </row>
    <row r="5845" customHeight="true" spans="1:4">
      <c r="A5845"/>
      <c r="B5845" s="208"/>
      <c r="C5845" s="208"/>
      <c r="D5845" s="208"/>
    </row>
    <row r="5846" customHeight="true" spans="1:4">
      <c r="A5846"/>
      <c r="B5846" s="208"/>
      <c r="C5846" s="208"/>
      <c r="D5846" s="208"/>
    </row>
    <row r="5847" customHeight="true" spans="1:4">
      <c r="A5847"/>
      <c r="B5847" s="208"/>
      <c r="C5847" s="208"/>
      <c r="D5847" s="208"/>
    </row>
    <row r="5848" customHeight="true" spans="1:4">
      <c r="A5848"/>
      <c r="B5848" s="208"/>
      <c r="C5848" s="208"/>
      <c r="D5848" s="208"/>
    </row>
    <row r="5849" customHeight="true" spans="1:4">
      <c r="A5849"/>
      <c r="B5849" s="208"/>
      <c r="C5849" s="208"/>
      <c r="D5849" s="208"/>
    </row>
    <row r="5850" customHeight="true" spans="1:4">
      <c r="A5850"/>
      <c r="B5850" s="208"/>
      <c r="C5850" s="208"/>
      <c r="D5850" s="208"/>
    </row>
    <row r="5851" customHeight="true" spans="1:4">
      <c r="A5851"/>
      <c r="B5851" s="208"/>
      <c r="C5851" s="208"/>
      <c r="D5851" s="208"/>
    </row>
    <row r="5852" customHeight="true" spans="1:4">
      <c r="A5852"/>
      <c r="B5852" s="208"/>
      <c r="C5852" s="208"/>
      <c r="D5852" s="208"/>
    </row>
    <row r="5853" customHeight="true" spans="1:4">
      <c r="A5853"/>
      <c r="B5853" s="208"/>
      <c r="C5853" s="208"/>
      <c r="D5853" s="208"/>
    </row>
    <row r="5854" customHeight="true" spans="1:4">
      <c r="A5854"/>
      <c r="B5854" s="208"/>
      <c r="C5854" s="208"/>
      <c r="D5854" s="208"/>
    </row>
    <row r="5855" customHeight="true" spans="1:4">
      <c r="A5855"/>
      <c r="B5855" s="208"/>
      <c r="C5855" s="208"/>
      <c r="D5855" s="208"/>
    </row>
    <row r="5856" customHeight="true" spans="1:4">
      <c r="A5856"/>
      <c r="B5856" s="208"/>
      <c r="C5856" s="208"/>
      <c r="D5856" s="208"/>
    </row>
    <row r="5857" customHeight="true" spans="1:4">
      <c r="A5857"/>
      <c r="B5857" s="208"/>
      <c r="C5857" s="208"/>
      <c r="D5857" s="208"/>
    </row>
    <row r="5858" customHeight="true" spans="1:4">
      <c r="A5858"/>
      <c r="B5858" s="208"/>
      <c r="C5858" s="208"/>
      <c r="D5858" s="208"/>
    </row>
    <row r="5859" customHeight="true" spans="1:4">
      <c r="A5859"/>
      <c r="B5859" s="208"/>
      <c r="C5859" s="208"/>
      <c r="D5859" s="208"/>
    </row>
    <row r="5860" customHeight="true" spans="1:4">
      <c r="A5860"/>
      <c r="B5860" s="208"/>
      <c r="C5860" s="208"/>
      <c r="D5860" s="208"/>
    </row>
    <row r="5861" customHeight="true" spans="1:4">
      <c r="A5861"/>
      <c r="B5861" s="208"/>
      <c r="C5861" s="208"/>
      <c r="D5861" s="208"/>
    </row>
    <row r="5862" customHeight="true" spans="1:4">
      <c r="A5862"/>
      <c r="B5862" s="208"/>
      <c r="C5862" s="208"/>
      <c r="D5862" s="208"/>
    </row>
    <row r="5863" customHeight="true" spans="1:4">
      <c r="A5863"/>
      <c r="B5863" s="208"/>
      <c r="C5863" s="208"/>
      <c r="D5863" s="208"/>
    </row>
    <row r="5864" customHeight="true" spans="1:4">
      <c r="A5864"/>
      <c r="B5864" s="208"/>
      <c r="C5864" s="208"/>
      <c r="D5864" s="208"/>
    </row>
    <row r="5865" customHeight="true" spans="1:4">
      <c r="A5865"/>
      <c r="B5865" s="208"/>
      <c r="C5865" s="208"/>
      <c r="D5865" s="208"/>
    </row>
    <row r="5866" customHeight="true" spans="1:4">
      <c r="A5866"/>
      <c r="B5866" s="208"/>
      <c r="C5866" s="208"/>
      <c r="D5866" s="208"/>
    </row>
    <row r="5867" customHeight="true" spans="1:4">
      <c r="A5867"/>
      <c r="B5867" s="208"/>
      <c r="C5867" s="208"/>
      <c r="D5867" s="208"/>
    </row>
    <row r="5868" customHeight="true" spans="1:4">
      <c r="A5868"/>
      <c r="B5868" s="208"/>
      <c r="C5868" s="208"/>
      <c r="D5868" s="208"/>
    </row>
    <row r="5869" customHeight="true" spans="1:4">
      <c r="A5869"/>
      <c r="B5869" s="208"/>
      <c r="C5869" s="208"/>
      <c r="D5869" s="208"/>
    </row>
    <row r="5870" customHeight="true" spans="1:4">
      <c r="A5870"/>
      <c r="B5870" s="208"/>
      <c r="C5870" s="208"/>
      <c r="D5870" s="208"/>
    </row>
    <row r="5871" customHeight="true" spans="1:4">
      <c r="A5871"/>
      <c r="B5871" s="208"/>
      <c r="C5871" s="208"/>
      <c r="D5871" s="208"/>
    </row>
    <row r="5872" customHeight="true" spans="1:4">
      <c r="A5872"/>
      <c r="B5872" s="208"/>
      <c r="C5872" s="208"/>
      <c r="D5872" s="208"/>
    </row>
    <row r="5873" customHeight="true" spans="1:4">
      <c r="A5873"/>
      <c r="B5873" s="208"/>
      <c r="C5873" s="208"/>
      <c r="D5873" s="208"/>
    </row>
    <row r="5874" customHeight="true" spans="1:4">
      <c r="A5874"/>
      <c r="B5874" s="208"/>
      <c r="C5874" s="208"/>
      <c r="D5874" s="208"/>
    </row>
    <row r="5875" customHeight="true" spans="1:4">
      <c r="A5875"/>
      <c r="B5875" s="208"/>
      <c r="C5875" s="208"/>
      <c r="D5875" s="208"/>
    </row>
    <row r="5876" customHeight="true" spans="1:4">
      <c r="A5876"/>
      <c r="B5876" s="208"/>
      <c r="C5876" s="208"/>
      <c r="D5876" s="208"/>
    </row>
    <row r="5877" customHeight="true" spans="1:4">
      <c r="A5877"/>
      <c r="B5877" s="208"/>
      <c r="C5877" s="208"/>
      <c r="D5877" s="208"/>
    </row>
    <row r="5878" customHeight="true" spans="1:4">
      <c r="A5878"/>
      <c r="B5878" s="208"/>
      <c r="C5878" s="208"/>
      <c r="D5878" s="208"/>
    </row>
    <row r="5879" customHeight="true" spans="1:4">
      <c r="A5879"/>
      <c r="B5879" s="208"/>
      <c r="C5879" s="208"/>
      <c r="D5879" s="208"/>
    </row>
    <row r="5880" customHeight="true" spans="1:4">
      <c r="A5880"/>
      <c r="B5880" s="208"/>
      <c r="C5880" s="208"/>
      <c r="D5880" s="208"/>
    </row>
    <row r="5881" customHeight="true" spans="1:4">
      <c r="A5881"/>
      <c r="B5881" s="208"/>
      <c r="C5881" s="208"/>
      <c r="D5881" s="208"/>
    </row>
    <row r="5882" customHeight="true" spans="1:4">
      <c r="A5882"/>
      <c r="B5882" s="208"/>
      <c r="C5882" s="208"/>
      <c r="D5882" s="208"/>
    </row>
    <row r="5883" customHeight="true" spans="1:4">
      <c r="A5883"/>
      <c r="B5883" s="208"/>
      <c r="C5883" s="208"/>
      <c r="D5883" s="208"/>
    </row>
    <row r="5884" customHeight="true" spans="1:4">
      <c r="A5884"/>
      <c r="B5884" s="208"/>
      <c r="C5884" s="208"/>
      <c r="D5884" s="208"/>
    </row>
    <row r="5885" customHeight="true" spans="1:4">
      <c r="A5885"/>
      <c r="B5885" s="208"/>
      <c r="C5885" s="208"/>
      <c r="D5885" s="208"/>
    </row>
    <row r="5886" customHeight="true" spans="1:4">
      <c r="A5886"/>
      <c r="B5886" s="208"/>
      <c r="C5886" s="208"/>
      <c r="D5886" s="208"/>
    </row>
    <row r="5887" customHeight="true" spans="1:4">
      <c r="A5887"/>
      <c r="B5887" s="208"/>
      <c r="C5887" s="208"/>
      <c r="D5887" s="208"/>
    </row>
    <row r="5888" customHeight="true" spans="1:4">
      <c r="A5888"/>
      <c r="B5888" s="208"/>
      <c r="C5888" s="208"/>
      <c r="D5888" s="208"/>
    </row>
    <row r="5889" customHeight="true" spans="1:4">
      <c r="A5889"/>
      <c r="B5889" s="208"/>
      <c r="C5889" s="208"/>
      <c r="D5889" s="208"/>
    </row>
    <row r="5890" customHeight="true" spans="1:4">
      <c r="A5890"/>
      <c r="B5890" s="208"/>
      <c r="C5890" s="208"/>
      <c r="D5890" s="208"/>
    </row>
    <row r="5891" customHeight="true" spans="1:4">
      <c r="A5891"/>
      <c r="B5891" s="208"/>
      <c r="C5891" s="208"/>
      <c r="D5891" s="208"/>
    </row>
    <row r="5892" customHeight="true" spans="1:4">
      <c r="A5892"/>
      <c r="B5892" s="208"/>
      <c r="C5892" s="208"/>
      <c r="D5892" s="208"/>
    </row>
    <row r="5893" customHeight="true" spans="1:4">
      <c r="A5893"/>
      <c r="B5893" s="208"/>
      <c r="C5893" s="208"/>
      <c r="D5893" s="208"/>
    </row>
    <row r="5894" customHeight="true" spans="1:4">
      <c r="A5894"/>
      <c r="B5894" s="208"/>
      <c r="C5894" s="208"/>
      <c r="D5894" s="208"/>
    </row>
    <row r="5895" customHeight="true" spans="1:4">
      <c r="A5895"/>
      <c r="B5895" s="208"/>
      <c r="C5895" s="208"/>
      <c r="D5895" s="208"/>
    </row>
    <row r="5896" customHeight="true" spans="1:4">
      <c r="A5896"/>
      <c r="B5896" s="208"/>
      <c r="C5896" s="208"/>
      <c r="D5896" s="208"/>
    </row>
    <row r="5897" customHeight="true" spans="1:4">
      <c r="A5897"/>
      <c r="B5897" s="208"/>
      <c r="C5897" s="208"/>
      <c r="D5897" s="208"/>
    </row>
    <row r="5898" customHeight="true" spans="1:4">
      <c r="A5898"/>
      <c r="B5898" s="208"/>
      <c r="C5898" s="208"/>
      <c r="D5898" s="208"/>
    </row>
    <row r="5899" customHeight="true" spans="1:4">
      <c r="A5899"/>
      <c r="B5899" s="208"/>
      <c r="C5899" s="208"/>
      <c r="D5899" s="208"/>
    </row>
    <row r="5900" customHeight="true" spans="1:4">
      <c r="A5900"/>
      <c r="B5900" s="208"/>
      <c r="C5900" s="208"/>
      <c r="D5900" s="208"/>
    </row>
    <row r="5901" customHeight="true" spans="1:4">
      <c r="A5901"/>
      <c r="B5901" s="208"/>
      <c r="C5901" s="208"/>
      <c r="D5901" s="208"/>
    </row>
    <row r="5902" customHeight="true" spans="1:4">
      <c r="A5902"/>
      <c r="B5902" s="208"/>
      <c r="C5902" s="208"/>
      <c r="D5902" s="208"/>
    </row>
    <row r="5903" customHeight="true" spans="1:4">
      <c r="A5903"/>
      <c r="B5903" s="208"/>
      <c r="C5903" s="208"/>
      <c r="D5903" s="208"/>
    </row>
    <row r="5904" customHeight="true" spans="1:4">
      <c r="A5904"/>
      <c r="B5904" s="208"/>
      <c r="C5904" s="208"/>
      <c r="D5904" s="208"/>
    </row>
    <row r="5905" customHeight="true" spans="1:4">
      <c r="A5905"/>
      <c r="B5905" s="208"/>
      <c r="C5905" s="208"/>
      <c r="D5905" s="208"/>
    </row>
    <row r="5906" customHeight="true" spans="1:4">
      <c r="A5906"/>
      <c r="B5906" s="208"/>
      <c r="C5906" s="208"/>
      <c r="D5906" s="208"/>
    </row>
    <row r="5907" customHeight="true" spans="1:4">
      <c r="A5907"/>
      <c r="B5907" s="208"/>
      <c r="C5907" s="208"/>
      <c r="D5907" s="208"/>
    </row>
    <row r="5908" customHeight="true" spans="1:4">
      <c r="A5908"/>
      <c r="B5908" s="208"/>
      <c r="C5908" s="208"/>
      <c r="D5908" s="208"/>
    </row>
    <row r="5909" customHeight="true" spans="1:4">
      <c r="A5909"/>
      <c r="B5909" s="208"/>
      <c r="C5909" s="208"/>
      <c r="D5909" s="208"/>
    </row>
    <row r="5910" customHeight="true" spans="1:4">
      <c r="A5910"/>
      <c r="B5910" s="208"/>
      <c r="C5910" s="208"/>
      <c r="D5910" s="208"/>
    </row>
    <row r="5911" customHeight="true" spans="1:4">
      <c r="A5911"/>
      <c r="B5911" s="208"/>
      <c r="C5911" s="208"/>
      <c r="D5911" s="208"/>
    </row>
    <row r="5912" customHeight="true" spans="1:4">
      <c r="A5912"/>
      <c r="B5912" s="208"/>
      <c r="C5912" s="208"/>
      <c r="D5912" s="208"/>
    </row>
    <row r="5913" customHeight="true" spans="1:4">
      <c r="A5913"/>
      <c r="B5913" s="208"/>
      <c r="C5913" s="208"/>
      <c r="D5913" s="208"/>
    </row>
    <row r="5914" customHeight="true" spans="1:4">
      <c r="A5914"/>
      <c r="B5914" s="208"/>
      <c r="C5914" s="208"/>
      <c r="D5914" s="208"/>
    </row>
    <row r="5915" customHeight="true" spans="1:4">
      <c r="A5915"/>
      <c r="B5915" s="208"/>
      <c r="C5915" s="208"/>
      <c r="D5915" s="208"/>
    </row>
    <row r="5916" customHeight="true" spans="1:4">
      <c r="A5916"/>
      <c r="B5916" s="208"/>
      <c r="C5916" s="208"/>
      <c r="D5916" s="208"/>
    </row>
    <row r="5917" customHeight="true" spans="1:4">
      <c r="A5917"/>
      <c r="B5917" s="208"/>
      <c r="C5917" s="208"/>
      <c r="D5917" s="208"/>
    </row>
    <row r="5918" customHeight="true" spans="1:4">
      <c r="A5918"/>
      <c r="B5918" s="208"/>
      <c r="C5918" s="208"/>
      <c r="D5918" s="208"/>
    </row>
    <row r="5919" customHeight="true" spans="1:4">
      <c r="A5919"/>
      <c r="B5919" s="208"/>
      <c r="C5919" s="208"/>
      <c r="D5919" s="208"/>
    </row>
    <row r="5920" customHeight="true" spans="1:4">
      <c r="A5920"/>
      <c r="B5920" s="208"/>
      <c r="C5920" s="208"/>
      <c r="D5920" s="208"/>
    </row>
    <row r="5921" customHeight="true" spans="1:4">
      <c r="A5921"/>
      <c r="B5921" s="208"/>
      <c r="C5921" s="208"/>
      <c r="D5921" s="208"/>
    </row>
    <row r="5922" customHeight="true" spans="1:4">
      <c r="A5922"/>
      <c r="B5922" s="208"/>
      <c r="C5922" s="208"/>
      <c r="D5922" s="208"/>
    </row>
    <row r="5923" customHeight="true" spans="1:4">
      <c r="A5923"/>
      <c r="B5923" s="208"/>
      <c r="C5923" s="208"/>
      <c r="D5923" s="208"/>
    </row>
    <row r="5924" customHeight="true" spans="1:4">
      <c r="A5924"/>
      <c r="B5924" s="208"/>
      <c r="C5924" s="208"/>
      <c r="D5924" s="208"/>
    </row>
    <row r="5925" customHeight="true" spans="1:4">
      <c r="A5925"/>
      <c r="B5925" s="208"/>
      <c r="C5925" s="208"/>
      <c r="D5925" s="208"/>
    </row>
    <row r="5926" customHeight="true" spans="1:4">
      <c r="A5926"/>
      <c r="B5926" s="208"/>
      <c r="C5926" s="208"/>
      <c r="D5926" s="208"/>
    </row>
    <row r="5927" customHeight="true" spans="1:4">
      <c r="A5927"/>
      <c r="B5927" s="208"/>
      <c r="C5927" s="208"/>
      <c r="D5927" s="208"/>
    </row>
    <row r="5928" customHeight="true" spans="1:4">
      <c r="A5928"/>
      <c r="B5928" s="208"/>
      <c r="C5928" s="208"/>
      <c r="D5928" s="208"/>
    </row>
    <row r="5929" customHeight="true" spans="1:4">
      <c r="A5929"/>
      <c r="B5929" s="208"/>
      <c r="C5929" s="208"/>
      <c r="D5929" s="208"/>
    </row>
    <row r="5930" customHeight="true" spans="1:4">
      <c r="A5930"/>
      <c r="B5930" s="208"/>
      <c r="C5930" s="208"/>
      <c r="D5930" s="208"/>
    </row>
    <row r="5931" customHeight="true" spans="1:4">
      <c r="A5931"/>
      <c r="B5931" s="208"/>
      <c r="C5931" s="208"/>
      <c r="D5931" s="208"/>
    </row>
    <row r="5932" customHeight="true" spans="1:4">
      <c r="A5932"/>
      <c r="B5932" s="208"/>
      <c r="C5932" s="208"/>
      <c r="D5932" s="208"/>
    </row>
    <row r="5933" customHeight="true" spans="1:4">
      <c r="A5933"/>
      <c r="B5933" s="208"/>
      <c r="C5933" s="208"/>
      <c r="D5933" s="208"/>
    </row>
    <row r="5934" customHeight="true" spans="1:4">
      <c r="A5934"/>
      <c r="B5934" s="208"/>
      <c r="C5934" s="208"/>
      <c r="D5934" s="208"/>
    </row>
    <row r="5935" customHeight="true" spans="1:4">
      <c r="A5935"/>
      <c r="B5935" s="208"/>
      <c r="C5935" s="208"/>
      <c r="D5935" s="208"/>
    </row>
    <row r="5936" customHeight="true" spans="1:4">
      <c r="A5936"/>
      <c r="B5936" s="208"/>
      <c r="C5936" s="208"/>
      <c r="D5936" s="208"/>
    </row>
    <row r="5937" customHeight="true" spans="1:4">
      <c r="A5937"/>
      <c r="B5937" s="208"/>
      <c r="C5937" s="208"/>
      <c r="D5937" s="208"/>
    </row>
    <row r="5938" customHeight="true" spans="1:4">
      <c r="A5938"/>
      <c r="B5938" s="208"/>
      <c r="C5938" s="208"/>
      <c r="D5938" s="208"/>
    </row>
    <row r="5939" customHeight="true" spans="1:4">
      <c r="A5939"/>
      <c r="B5939" s="208"/>
      <c r="C5939" s="208"/>
      <c r="D5939" s="208"/>
    </row>
    <row r="5940" customHeight="true" spans="1:4">
      <c r="A5940"/>
      <c r="B5940" s="208"/>
      <c r="C5940" s="208"/>
      <c r="D5940" s="208"/>
    </row>
    <row r="5941" customHeight="true" spans="1:4">
      <c r="A5941"/>
      <c r="B5941" s="208"/>
      <c r="C5941" s="208"/>
      <c r="D5941" s="208"/>
    </row>
    <row r="5942" customHeight="true" spans="1:4">
      <c r="A5942"/>
      <c r="B5942" s="208"/>
      <c r="C5942" s="208"/>
      <c r="D5942" s="208"/>
    </row>
    <row r="5943" customHeight="true" spans="1:4">
      <c r="A5943"/>
      <c r="B5943" s="208"/>
      <c r="C5943" s="208"/>
      <c r="D5943" s="208"/>
    </row>
    <row r="5944" customHeight="true" spans="1:4">
      <c r="A5944"/>
      <c r="B5944" s="208"/>
      <c r="C5944" s="208"/>
      <c r="D5944" s="208"/>
    </row>
    <row r="5945" customHeight="true" spans="1:4">
      <c r="A5945"/>
      <c r="B5945" s="208"/>
      <c r="C5945" s="208"/>
      <c r="D5945" s="208"/>
    </row>
    <row r="5946" customHeight="true" spans="1:4">
      <c r="A5946"/>
      <c r="B5946" s="208"/>
      <c r="C5946" s="208"/>
      <c r="D5946" s="208"/>
    </row>
    <row r="5947" customHeight="true" spans="1:4">
      <c r="A5947"/>
      <c r="B5947" s="208"/>
      <c r="C5947" s="208"/>
      <c r="D5947" s="208"/>
    </row>
    <row r="5948" customHeight="true" spans="1:4">
      <c r="A5948"/>
      <c r="B5948" s="208"/>
      <c r="C5948" s="208"/>
      <c r="D5948" s="208"/>
    </row>
    <row r="5949" customHeight="true" spans="1:4">
      <c r="A5949"/>
      <c r="B5949" s="208"/>
      <c r="C5949" s="208"/>
      <c r="D5949" s="208"/>
    </row>
    <row r="5950" customHeight="true" spans="1:4">
      <c r="A5950"/>
      <c r="B5950" s="208"/>
      <c r="C5950" s="208"/>
      <c r="D5950" s="208"/>
    </row>
    <row r="5951" customHeight="true" spans="1:4">
      <c r="A5951"/>
      <c r="B5951" s="208"/>
      <c r="C5951" s="208"/>
      <c r="D5951" s="208"/>
    </row>
    <row r="5952" customHeight="true" spans="1:4">
      <c r="A5952"/>
      <c r="B5952" s="208"/>
      <c r="C5952" s="208"/>
      <c r="D5952" s="208"/>
    </row>
    <row r="5953" customHeight="true" spans="1:4">
      <c r="A5953"/>
      <c r="B5953" s="208"/>
      <c r="C5953" s="208"/>
      <c r="D5953" s="208"/>
    </row>
    <row r="5954" customHeight="true" spans="1:4">
      <c r="A5954"/>
      <c r="B5954" s="208"/>
      <c r="C5954" s="208"/>
      <c r="D5954" s="208"/>
    </row>
    <row r="5955" customHeight="true" spans="1:4">
      <c r="A5955"/>
      <c r="B5955" s="208"/>
      <c r="C5955" s="208"/>
      <c r="D5955" s="208"/>
    </row>
    <row r="5956" customHeight="true" spans="1:4">
      <c r="A5956"/>
      <c r="B5956" s="208"/>
      <c r="C5956" s="208"/>
      <c r="D5956" s="208"/>
    </row>
    <row r="5957" customHeight="true" spans="1:4">
      <c r="A5957"/>
      <c r="B5957" s="208"/>
      <c r="C5957" s="208"/>
      <c r="D5957" s="208"/>
    </row>
    <row r="5958" customHeight="true" spans="1:4">
      <c r="A5958"/>
      <c r="B5958" s="208"/>
      <c r="C5958" s="208"/>
      <c r="D5958" s="208"/>
    </row>
    <row r="5959" customHeight="true" spans="1:4">
      <c r="A5959"/>
      <c r="B5959" s="208"/>
      <c r="C5959" s="208"/>
      <c r="D5959" s="208"/>
    </row>
    <row r="5960" customHeight="true" spans="1:4">
      <c r="A5960"/>
      <c r="B5960" s="208"/>
      <c r="C5960" s="208"/>
      <c r="D5960" s="208"/>
    </row>
    <row r="5961" customHeight="true" spans="1:4">
      <c r="A5961"/>
      <c r="B5961" s="208"/>
      <c r="C5961" s="208"/>
      <c r="D5961" s="208"/>
    </row>
    <row r="5962" customHeight="true" spans="1:4">
      <c r="A5962"/>
      <c r="B5962" s="208"/>
      <c r="C5962" s="208"/>
      <c r="D5962" s="208"/>
    </row>
    <row r="5963" customHeight="true" spans="1:4">
      <c r="A5963"/>
      <c r="B5963" s="208"/>
      <c r="C5963" s="208"/>
      <c r="D5963" s="208"/>
    </row>
    <row r="5964" customHeight="true" spans="1:4">
      <c r="A5964"/>
      <c r="B5964" s="208"/>
      <c r="C5964" s="208"/>
      <c r="D5964" s="208"/>
    </row>
    <row r="5965" customHeight="true" spans="1:4">
      <c r="A5965"/>
      <c r="B5965" s="208"/>
      <c r="C5965" s="208"/>
      <c r="D5965" s="208"/>
    </row>
    <row r="5966" customHeight="true" spans="1:4">
      <c r="A5966"/>
      <c r="B5966" s="208"/>
      <c r="C5966" s="208"/>
      <c r="D5966" s="208"/>
    </row>
    <row r="5967" customHeight="true" spans="1:4">
      <c r="A5967"/>
      <c r="B5967" s="208"/>
      <c r="C5967" s="208"/>
      <c r="D5967" s="208"/>
    </row>
    <row r="5968" customHeight="true" spans="1:4">
      <c r="A5968"/>
      <c r="B5968" s="208"/>
      <c r="C5968" s="208"/>
      <c r="D5968" s="208"/>
    </row>
    <row r="5969" customHeight="true" spans="1:4">
      <c r="A5969"/>
      <c r="B5969" s="208"/>
      <c r="C5969" s="208"/>
      <c r="D5969" s="208"/>
    </row>
    <row r="5970" customHeight="true" spans="1:4">
      <c r="A5970"/>
      <c r="B5970" s="208"/>
      <c r="C5970" s="208"/>
      <c r="D5970" s="208"/>
    </row>
    <row r="5971" customHeight="true" spans="1:4">
      <c r="A5971"/>
      <c r="B5971" s="208"/>
      <c r="C5971" s="208"/>
      <c r="D5971" s="208"/>
    </row>
    <row r="5972" customHeight="true" spans="1:4">
      <c r="A5972"/>
      <c r="B5972" s="208"/>
      <c r="C5972" s="208"/>
      <c r="D5972" s="208"/>
    </row>
    <row r="5973" customHeight="true" spans="1:4">
      <c r="A5973"/>
      <c r="B5973" s="208"/>
      <c r="C5973" s="208"/>
      <c r="D5973" s="208"/>
    </row>
    <row r="5974" customHeight="true" spans="1:4">
      <c r="A5974"/>
      <c r="B5974" s="208"/>
      <c r="C5974" s="208"/>
      <c r="D5974" s="208"/>
    </row>
    <row r="5975" customHeight="true" spans="1:4">
      <c r="A5975"/>
      <c r="B5975" s="208"/>
      <c r="C5975" s="208"/>
      <c r="D5975" s="208"/>
    </row>
    <row r="5976" customHeight="true" spans="1:4">
      <c r="A5976"/>
      <c r="B5976" s="208"/>
      <c r="C5976" s="208"/>
      <c r="D5976" s="208"/>
    </row>
    <row r="5977" customHeight="true" spans="1:4">
      <c r="A5977"/>
      <c r="B5977" s="208"/>
      <c r="C5977" s="208"/>
      <c r="D5977" s="208"/>
    </row>
    <row r="5978" customHeight="true" spans="1:4">
      <c r="A5978"/>
      <c r="B5978" s="208"/>
      <c r="C5978" s="208"/>
      <c r="D5978" s="208"/>
    </row>
    <row r="5979" customHeight="true" spans="1:4">
      <c r="A5979"/>
      <c r="B5979" s="208"/>
      <c r="C5979" s="208"/>
      <c r="D5979" s="208"/>
    </row>
    <row r="5980" customHeight="true" spans="1:4">
      <c r="A5980"/>
      <c r="B5980" s="208"/>
      <c r="C5980" s="208"/>
      <c r="D5980" s="208"/>
    </row>
    <row r="5981" customHeight="true" spans="1:4">
      <c r="A5981"/>
      <c r="B5981" s="208"/>
      <c r="C5981" s="208"/>
      <c r="D5981" s="208"/>
    </row>
    <row r="5982" customHeight="true" spans="1:4">
      <c r="A5982"/>
      <c r="B5982" s="208"/>
      <c r="C5982" s="208"/>
      <c r="D5982" s="208"/>
    </row>
    <row r="5983" customHeight="true" spans="1:4">
      <c r="A5983"/>
      <c r="B5983" s="208"/>
      <c r="C5983" s="208"/>
      <c r="D5983" s="208"/>
    </row>
    <row r="5984" customHeight="true" spans="1:4">
      <c r="A5984"/>
      <c r="B5984" s="208"/>
      <c r="C5984" s="208"/>
      <c r="D5984" s="208"/>
    </row>
    <row r="5985" customHeight="true" spans="1:4">
      <c r="A5985"/>
      <c r="B5985" s="208"/>
      <c r="C5985" s="208"/>
      <c r="D5985" s="208"/>
    </row>
    <row r="5986" customHeight="true" spans="1:4">
      <c r="A5986"/>
      <c r="B5986" s="208"/>
      <c r="C5986" s="208"/>
      <c r="D5986" s="208"/>
    </row>
    <row r="5987" customHeight="true" spans="1:4">
      <c r="A5987"/>
      <c r="B5987" s="208"/>
      <c r="C5987" s="208"/>
      <c r="D5987" s="208"/>
    </row>
    <row r="5988" customHeight="true" spans="1:4">
      <c r="A5988"/>
      <c r="B5988" s="208"/>
      <c r="C5988" s="208"/>
      <c r="D5988" s="208"/>
    </row>
    <row r="5989" customHeight="true" spans="1:4">
      <c r="A5989"/>
      <c r="B5989" s="208"/>
      <c r="C5989" s="208"/>
      <c r="D5989" s="208"/>
    </row>
    <row r="5990" customHeight="true" spans="1:4">
      <c r="A5990"/>
      <c r="B5990" s="208"/>
      <c r="C5990" s="208"/>
      <c r="D5990" s="208"/>
    </row>
    <row r="5991" customHeight="true" spans="1:4">
      <c r="A5991"/>
      <c r="B5991" s="208"/>
      <c r="C5991" s="208"/>
      <c r="D5991" s="208"/>
    </row>
    <row r="5992" customHeight="true" spans="1:4">
      <c r="A5992"/>
      <c r="B5992" s="208"/>
      <c r="C5992" s="208"/>
      <c r="D5992" s="208"/>
    </row>
    <row r="5993" customHeight="true" spans="1:4">
      <c r="A5993"/>
      <c r="B5993" s="208"/>
      <c r="C5993" s="208"/>
      <c r="D5993" s="208"/>
    </row>
    <row r="5994" customHeight="true" spans="1:4">
      <c r="A5994"/>
      <c r="B5994" s="208"/>
      <c r="C5994" s="208"/>
      <c r="D5994" s="208"/>
    </row>
    <row r="5995" customHeight="true" spans="1:4">
      <c r="A5995"/>
      <c r="B5995" s="208"/>
      <c r="C5995" s="208"/>
      <c r="D5995" s="208"/>
    </row>
    <row r="5996" customHeight="true" spans="1:4">
      <c r="A5996"/>
      <c r="B5996" s="208"/>
      <c r="C5996" s="208"/>
      <c r="D5996" s="208"/>
    </row>
    <row r="5997" customHeight="true" spans="1:4">
      <c r="A5997"/>
      <c r="B5997" s="208"/>
      <c r="C5997" s="208"/>
      <c r="D5997" s="208"/>
    </row>
    <row r="5998" customHeight="true" spans="1:4">
      <c r="A5998"/>
      <c r="B5998" s="208"/>
      <c r="C5998" s="208"/>
      <c r="D5998" s="208"/>
    </row>
    <row r="5999" customHeight="true" spans="1:4">
      <c r="A5999"/>
      <c r="B5999" s="208"/>
      <c r="C5999" s="208"/>
      <c r="D5999" s="208"/>
    </row>
    <row r="6000" customHeight="true" spans="1:4">
      <c r="A6000"/>
      <c r="B6000" s="208"/>
      <c r="C6000" s="208"/>
      <c r="D6000" s="208"/>
    </row>
    <row r="6001" customHeight="true" spans="1:4">
      <c r="A6001"/>
      <c r="B6001" s="208"/>
      <c r="C6001" s="208"/>
      <c r="D6001" s="208"/>
    </row>
    <row r="6002" customHeight="true" spans="1:4">
      <c r="A6002"/>
      <c r="B6002" s="208"/>
      <c r="C6002" s="208"/>
      <c r="D6002" s="208"/>
    </row>
    <row r="6003" customHeight="true" spans="1:4">
      <c r="A6003"/>
      <c r="B6003" s="208"/>
      <c r="C6003" s="208"/>
      <c r="D6003" s="208"/>
    </row>
    <row r="6004" customHeight="true" spans="1:4">
      <c r="A6004"/>
      <c r="B6004" s="208"/>
      <c r="C6004" s="208"/>
      <c r="D6004" s="208"/>
    </row>
    <row r="6005" customHeight="true" spans="1:4">
      <c r="A6005"/>
      <c r="B6005" s="208"/>
      <c r="C6005" s="208"/>
      <c r="D6005" s="208"/>
    </row>
    <row r="6006" customHeight="true" spans="1:4">
      <c r="A6006"/>
      <c r="B6006" s="208"/>
      <c r="C6006" s="208"/>
      <c r="D6006" s="208"/>
    </row>
    <row r="6007" customHeight="true" spans="1:4">
      <c r="A6007"/>
      <c r="B6007" s="208"/>
      <c r="C6007" s="208"/>
      <c r="D6007" s="208"/>
    </row>
    <row r="6008" customHeight="true" spans="1:4">
      <c r="A6008"/>
      <c r="B6008" s="208"/>
      <c r="C6008" s="208"/>
      <c r="D6008" s="208"/>
    </row>
    <row r="6009" customHeight="true" spans="1:4">
      <c r="A6009"/>
      <c r="B6009" s="208"/>
      <c r="C6009" s="208"/>
      <c r="D6009" s="208"/>
    </row>
    <row r="6010" customHeight="true" spans="1:4">
      <c r="A6010"/>
      <c r="B6010" s="208"/>
      <c r="C6010" s="208"/>
      <c r="D6010" s="208"/>
    </row>
    <row r="6011" customHeight="true" spans="1:4">
      <c r="A6011"/>
      <c r="B6011" s="208"/>
      <c r="C6011" s="208"/>
      <c r="D6011" s="208"/>
    </row>
    <row r="6012" customHeight="true" spans="1:4">
      <c r="A6012"/>
      <c r="B6012" s="208"/>
      <c r="C6012" s="208"/>
      <c r="D6012" s="208"/>
    </row>
    <row r="6013" customHeight="true" spans="1:4">
      <c r="A6013"/>
      <c r="B6013" s="208"/>
      <c r="C6013" s="208"/>
      <c r="D6013" s="208"/>
    </row>
    <row r="6014" customHeight="true" spans="1:4">
      <c r="A6014"/>
      <c r="B6014" s="208"/>
      <c r="C6014" s="208"/>
      <c r="D6014" s="208"/>
    </row>
    <row r="6015" customHeight="true" spans="1:4">
      <c r="A6015"/>
      <c r="B6015" s="208"/>
      <c r="C6015" s="208"/>
      <c r="D6015" s="208"/>
    </row>
    <row r="6016" customHeight="true" spans="1:4">
      <c r="A6016"/>
      <c r="B6016" s="208"/>
      <c r="C6016" s="208"/>
      <c r="D6016" s="208"/>
    </row>
    <row r="6017" customHeight="true" spans="1:4">
      <c r="A6017"/>
      <c r="B6017" s="208"/>
      <c r="C6017" s="208"/>
      <c r="D6017" s="208"/>
    </row>
    <row r="6018" customHeight="true" spans="1:4">
      <c r="A6018"/>
      <c r="B6018" s="208"/>
      <c r="C6018" s="208"/>
      <c r="D6018" s="208"/>
    </row>
    <row r="6019" customHeight="true" spans="1:4">
      <c r="A6019"/>
      <c r="B6019" s="208"/>
      <c r="C6019" s="208"/>
      <c r="D6019" s="208"/>
    </row>
    <row r="6020" customHeight="true" spans="1:4">
      <c r="A6020"/>
      <c r="B6020" s="208"/>
      <c r="C6020" s="208"/>
      <c r="D6020" s="208"/>
    </row>
    <row r="6021" customHeight="true" spans="1:4">
      <c r="A6021"/>
      <c r="B6021" s="208"/>
      <c r="C6021" s="208"/>
      <c r="D6021" s="208"/>
    </row>
    <row r="6022" customHeight="true" spans="1:4">
      <c r="A6022"/>
      <c r="B6022" s="208"/>
      <c r="C6022" s="208"/>
      <c r="D6022" s="208"/>
    </row>
    <row r="6023" customHeight="true" spans="1:4">
      <c r="A6023"/>
      <c r="B6023" s="208"/>
      <c r="C6023" s="208"/>
      <c r="D6023" s="208"/>
    </row>
    <row r="6024" customHeight="true" spans="1:4">
      <c r="A6024"/>
      <c r="B6024" s="208"/>
      <c r="C6024" s="208"/>
      <c r="D6024" s="208"/>
    </row>
    <row r="6025" customHeight="true" spans="1:4">
      <c r="A6025"/>
      <c r="B6025" s="208"/>
      <c r="C6025" s="208"/>
      <c r="D6025" s="208"/>
    </row>
    <row r="6026" customHeight="true" spans="1:4">
      <c r="A6026"/>
      <c r="B6026" s="208"/>
      <c r="C6026" s="208"/>
      <c r="D6026" s="208"/>
    </row>
    <row r="6027" customHeight="true" spans="1:4">
      <c r="A6027"/>
      <c r="B6027" s="208"/>
      <c r="C6027" s="208"/>
      <c r="D6027" s="208"/>
    </row>
    <row r="6028" customHeight="true" spans="1:4">
      <c r="A6028"/>
      <c r="B6028" s="208"/>
      <c r="C6028" s="208"/>
      <c r="D6028" s="208"/>
    </row>
    <row r="6029" customHeight="true" spans="1:4">
      <c r="A6029"/>
      <c r="B6029" s="208"/>
      <c r="C6029" s="208"/>
      <c r="D6029" s="208"/>
    </row>
    <row r="6030" customHeight="true" spans="1:4">
      <c r="A6030"/>
      <c r="B6030" s="208"/>
      <c r="C6030" s="208"/>
      <c r="D6030" s="208"/>
    </row>
    <row r="6031" customHeight="true" spans="1:4">
      <c r="A6031"/>
      <c r="B6031" s="208"/>
      <c r="C6031" s="208"/>
      <c r="D6031" s="208"/>
    </row>
    <row r="6032" customHeight="true" spans="1:4">
      <c r="A6032"/>
      <c r="B6032" s="208"/>
      <c r="C6032" s="208"/>
      <c r="D6032" s="208"/>
    </row>
    <row r="6033" customHeight="true" spans="1:4">
      <c r="A6033"/>
      <c r="B6033" s="208"/>
      <c r="C6033" s="208"/>
      <c r="D6033" s="208"/>
    </row>
    <row r="6034" customHeight="true" spans="1:4">
      <c r="A6034"/>
      <c r="B6034" s="208"/>
      <c r="C6034" s="208"/>
      <c r="D6034" s="208"/>
    </row>
    <row r="6035" customHeight="true" spans="1:4">
      <c r="A6035"/>
      <c r="B6035" s="208"/>
      <c r="C6035" s="208"/>
      <c r="D6035" s="208"/>
    </row>
    <row r="6036" customHeight="true" spans="1:4">
      <c r="A6036"/>
      <c r="B6036" s="208"/>
      <c r="C6036" s="208"/>
      <c r="D6036" s="208"/>
    </row>
    <row r="6037" customHeight="true" spans="1:4">
      <c r="A6037"/>
      <c r="B6037" s="208"/>
      <c r="C6037" s="208"/>
      <c r="D6037" s="208"/>
    </row>
    <row r="6038" customHeight="true" spans="1:4">
      <c r="A6038"/>
      <c r="B6038" s="208"/>
      <c r="C6038" s="208"/>
      <c r="D6038" s="208"/>
    </row>
    <row r="6039" customHeight="true" spans="1:4">
      <c r="A6039"/>
      <c r="B6039" s="208"/>
      <c r="C6039" s="208"/>
      <c r="D6039" s="208"/>
    </row>
    <row r="6040" customHeight="true" spans="1:4">
      <c r="A6040"/>
      <c r="B6040" s="208"/>
      <c r="C6040" s="208"/>
      <c r="D6040" s="208"/>
    </row>
    <row r="6041" customHeight="true" spans="1:4">
      <c r="A6041"/>
      <c r="B6041" s="208"/>
      <c r="C6041" s="208"/>
      <c r="D6041" s="208"/>
    </row>
    <row r="6042" customHeight="true" spans="1:4">
      <c r="A6042"/>
      <c r="B6042" s="208"/>
      <c r="C6042" s="208"/>
      <c r="D6042" s="208"/>
    </row>
    <row r="6043" customHeight="true" spans="1:4">
      <c r="A6043"/>
      <c r="B6043" s="208"/>
      <c r="C6043" s="208"/>
      <c r="D6043" s="208"/>
    </row>
    <row r="6044" customHeight="true" spans="1:4">
      <c r="A6044"/>
      <c r="B6044" s="208"/>
      <c r="C6044" s="208"/>
      <c r="D6044" s="208"/>
    </row>
    <row r="6045" customHeight="true" spans="1:4">
      <c r="A6045"/>
      <c r="B6045" s="208"/>
      <c r="C6045" s="208"/>
      <c r="D6045" s="208"/>
    </row>
    <row r="6046" customHeight="true" spans="1:4">
      <c r="A6046"/>
      <c r="B6046" s="208"/>
      <c r="C6046" s="208"/>
      <c r="D6046" s="208"/>
    </row>
    <row r="6047" customHeight="true" spans="1:4">
      <c r="A6047"/>
      <c r="B6047" s="208"/>
      <c r="C6047" s="208"/>
      <c r="D6047" s="208"/>
    </row>
    <row r="6048" customHeight="true" spans="1:4">
      <c r="A6048"/>
      <c r="B6048" s="208"/>
      <c r="C6048" s="208"/>
      <c r="D6048" s="208"/>
    </row>
    <row r="6049" customHeight="true" spans="1:4">
      <c r="A6049"/>
      <c r="B6049" s="208"/>
      <c r="C6049" s="208"/>
      <c r="D6049" s="208"/>
    </row>
    <row r="6050" customHeight="true" spans="1:4">
      <c r="A6050"/>
      <c r="B6050" s="208"/>
      <c r="C6050" s="208"/>
      <c r="D6050" s="208"/>
    </row>
    <row r="6051" customHeight="true" spans="1:4">
      <c r="A6051"/>
      <c r="B6051" s="208"/>
      <c r="C6051" s="208"/>
      <c r="D6051" s="208"/>
    </row>
    <row r="6052" customHeight="true" spans="1:4">
      <c r="A6052"/>
      <c r="B6052" s="208"/>
      <c r="C6052" s="208"/>
      <c r="D6052" s="208"/>
    </row>
    <row r="6053" customHeight="true" spans="1:4">
      <c r="A6053"/>
      <c r="B6053" s="208"/>
      <c r="C6053" s="208"/>
      <c r="D6053" s="208"/>
    </row>
    <row r="6054" customHeight="true" spans="1:4">
      <c r="A6054"/>
      <c r="B6054" s="208"/>
      <c r="C6054" s="208"/>
      <c r="D6054" s="208"/>
    </row>
    <row r="6055" customHeight="true" spans="1:4">
      <c r="A6055"/>
      <c r="B6055" s="208"/>
      <c r="C6055" s="208"/>
      <c r="D6055" s="208"/>
    </row>
    <row r="6056" customHeight="true" spans="1:4">
      <c r="A6056"/>
      <c r="B6056" s="208"/>
      <c r="C6056" s="208"/>
      <c r="D6056" s="208"/>
    </row>
    <row r="6057" customHeight="true" spans="1:4">
      <c r="A6057"/>
      <c r="B6057" s="208"/>
      <c r="C6057" s="208"/>
      <c r="D6057" s="208"/>
    </row>
    <row r="6058" customHeight="true" spans="1:4">
      <c r="A6058"/>
      <c r="B6058" s="208"/>
      <c r="C6058" s="208"/>
      <c r="D6058" s="208"/>
    </row>
    <row r="6059" customHeight="true" spans="1:4">
      <c r="A6059"/>
      <c r="B6059" s="208"/>
      <c r="C6059" s="208"/>
      <c r="D6059" s="208"/>
    </row>
    <row r="6060" customHeight="true" spans="1:4">
      <c r="A6060"/>
      <c r="B6060" s="208"/>
      <c r="C6060" s="208"/>
      <c r="D6060" s="208"/>
    </row>
    <row r="6061" customHeight="true" spans="1:4">
      <c r="A6061"/>
      <c r="B6061" s="208"/>
      <c r="C6061" s="208"/>
      <c r="D6061" s="208"/>
    </row>
    <row r="6062" customHeight="true" spans="1:4">
      <c r="A6062"/>
      <c r="B6062" s="208"/>
      <c r="C6062" s="208"/>
      <c r="D6062" s="208"/>
    </row>
    <row r="6063" customHeight="true" spans="1:4">
      <c r="A6063"/>
      <c r="B6063" s="208"/>
      <c r="C6063" s="208"/>
      <c r="D6063" s="208"/>
    </row>
    <row r="6064" customHeight="true" spans="1:4">
      <c r="A6064"/>
      <c r="B6064" s="208"/>
      <c r="C6064" s="208"/>
      <c r="D6064" s="208"/>
    </row>
    <row r="6065" customHeight="true" spans="1:4">
      <c r="A6065"/>
      <c r="B6065" s="208"/>
      <c r="C6065" s="208"/>
      <c r="D6065" s="208"/>
    </row>
    <row r="6066" customHeight="true" spans="1:4">
      <c r="A6066"/>
      <c r="B6066" s="208"/>
      <c r="C6066" s="208"/>
      <c r="D6066" s="208"/>
    </row>
    <row r="6067" customHeight="true" spans="1:4">
      <c r="A6067"/>
      <c r="B6067" s="208"/>
      <c r="C6067" s="208"/>
      <c r="D6067" s="208"/>
    </row>
    <row r="6068" customHeight="true" spans="1:4">
      <c r="A6068"/>
      <c r="B6068" s="208"/>
      <c r="C6068" s="208"/>
      <c r="D6068" s="208"/>
    </row>
    <row r="6069" customHeight="true" spans="1:4">
      <c r="A6069"/>
      <c r="B6069" s="208"/>
      <c r="C6069" s="208"/>
      <c r="D6069" s="208"/>
    </row>
    <row r="6070" customHeight="true" spans="1:4">
      <c r="A6070"/>
      <c r="B6070" s="208"/>
      <c r="C6070" s="208"/>
      <c r="D6070" s="208"/>
    </row>
    <row r="6071" customHeight="true" spans="1:4">
      <c r="A6071"/>
      <c r="B6071" s="208"/>
      <c r="C6071" s="208"/>
      <c r="D6071" s="208"/>
    </row>
    <row r="6072" customHeight="true" spans="1:4">
      <c r="A6072"/>
      <c r="B6072" s="208"/>
      <c r="C6072" s="208"/>
      <c r="D6072" s="208"/>
    </row>
    <row r="6073" customHeight="true" spans="1:4">
      <c r="A6073"/>
      <c r="B6073" s="208"/>
      <c r="C6073" s="208"/>
      <c r="D6073" s="208"/>
    </row>
    <row r="6074" customHeight="true" spans="1:4">
      <c r="A6074"/>
      <c r="B6074" s="208"/>
      <c r="C6074" s="208"/>
      <c r="D6074" s="208"/>
    </row>
    <row r="6075" customHeight="true" spans="1:4">
      <c r="A6075"/>
      <c r="B6075" s="208"/>
      <c r="C6075" s="208"/>
      <c r="D6075" s="208"/>
    </row>
    <row r="6076" customHeight="true" spans="1:4">
      <c r="A6076"/>
      <c r="B6076" s="208"/>
      <c r="C6076" s="208"/>
      <c r="D6076" s="208"/>
    </row>
    <row r="6077" customHeight="true" spans="1:4">
      <c r="A6077"/>
      <c r="B6077" s="208"/>
      <c r="C6077" s="208"/>
      <c r="D6077" s="208"/>
    </row>
    <row r="6078" customHeight="true" spans="1:4">
      <c r="A6078"/>
      <c r="B6078" s="208"/>
      <c r="C6078" s="208"/>
      <c r="D6078" s="208"/>
    </row>
    <row r="6079" customHeight="true" spans="1:4">
      <c r="A6079"/>
      <c r="B6079" s="208"/>
      <c r="C6079" s="208"/>
      <c r="D6079" s="208"/>
    </row>
    <row r="6080" customHeight="true" spans="1:4">
      <c r="A6080"/>
      <c r="B6080" s="208"/>
      <c r="C6080" s="208"/>
      <c r="D6080" s="208"/>
    </row>
    <row r="6081" customHeight="true" spans="1:4">
      <c r="A6081"/>
      <c r="B6081" s="208"/>
      <c r="C6081" s="208"/>
      <c r="D6081" s="208"/>
    </row>
    <row r="6082" customHeight="true" spans="1:4">
      <c r="A6082"/>
      <c r="B6082" s="208"/>
      <c r="C6082" s="208"/>
      <c r="D6082" s="208"/>
    </row>
    <row r="6083" customHeight="true" spans="1:4">
      <c r="A6083"/>
      <c r="B6083" s="208"/>
      <c r="C6083" s="208"/>
      <c r="D6083" s="208"/>
    </row>
    <row r="6084" customHeight="true" spans="1:4">
      <c r="A6084"/>
      <c r="B6084" s="208"/>
      <c r="C6084" s="208"/>
      <c r="D6084" s="208"/>
    </row>
    <row r="6085" customHeight="true" spans="1:4">
      <c r="A6085"/>
      <c r="B6085" s="208"/>
      <c r="C6085" s="208"/>
      <c r="D6085" s="208"/>
    </row>
    <row r="6086" customHeight="true" spans="1:4">
      <c r="A6086"/>
      <c r="B6086" s="208"/>
      <c r="C6086" s="208"/>
      <c r="D6086" s="208"/>
    </row>
    <row r="6087" customHeight="true" spans="1:4">
      <c r="A6087"/>
      <c r="B6087" s="208"/>
      <c r="C6087" s="208"/>
      <c r="D6087" s="208"/>
    </row>
    <row r="6088" customHeight="true" spans="1:4">
      <c r="A6088"/>
      <c r="B6088" s="208"/>
      <c r="C6088" s="208"/>
      <c r="D6088" s="208"/>
    </row>
    <row r="6089" customHeight="true" spans="1:4">
      <c r="A6089"/>
      <c r="B6089" s="208"/>
      <c r="C6089" s="208"/>
      <c r="D6089" s="208"/>
    </row>
    <row r="6090" customHeight="true" spans="1:4">
      <c r="A6090"/>
      <c r="B6090" s="208"/>
      <c r="C6090" s="208"/>
      <c r="D6090" s="208"/>
    </row>
    <row r="6091" customHeight="true" spans="1:4">
      <c r="A6091"/>
      <c r="B6091" s="208"/>
      <c r="C6091" s="208"/>
      <c r="D6091" s="208"/>
    </row>
    <row r="6092" customHeight="true" spans="1:4">
      <c r="A6092"/>
      <c r="B6092" s="208"/>
      <c r="C6092" s="208"/>
      <c r="D6092" s="208"/>
    </row>
    <row r="6093" customHeight="true" spans="1:4">
      <c r="A6093"/>
      <c r="B6093" s="208"/>
      <c r="C6093" s="208"/>
      <c r="D6093" s="208"/>
    </row>
    <row r="6094" customHeight="true" spans="1:4">
      <c r="A6094"/>
      <c r="B6094" s="208"/>
      <c r="C6094" s="208"/>
      <c r="D6094" s="208"/>
    </row>
    <row r="6095" customHeight="true" spans="1:4">
      <c r="A6095"/>
      <c r="B6095" s="208"/>
      <c r="C6095" s="208"/>
      <c r="D6095" s="208"/>
    </row>
    <row r="6096" customHeight="true" spans="1:4">
      <c r="A6096"/>
      <c r="B6096" s="208"/>
      <c r="C6096" s="208"/>
      <c r="D6096" s="208"/>
    </row>
    <row r="6097" customHeight="true" spans="1:4">
      <c r="A6097"/>
      <c r="B6097" s="208"/>
      <c r="C6097" s="208"/>
      <c r="D6097" s="208"/>
    </row>
    <row r="6098" customHeight="true" spans="1:4">
      <c r="A6098"/>
      <c r="B6098" s="208"/>
      <c r="C6098" s="208"/>
      <c r="D6098" s="208"/>
    </row>
    <row r="6099" customHeight="true" spans="1:4">
      <c r="A6099"/>
      <c r="B6099" s="208"/>
      <c r="C6099" s="208"/>
      <c r="D6099" s="208"/>
    </row>
    <row r="6100" customHeight="true" spans="1:4">
      <c r="A6100"/>
      <c r="B6100" s="208"/>
      <c r="C6100" s="208"/>
      <c r="D6100" s="208"/>
    </row>
    <row r="6101" customHeight="true" spans="1:4">
      <c r="A6101"/>
      <c r="B6101" s="208"/>
      <c r="C6101" s="208"/>
      <c r="D6101" s="208"/>
    </row>
    <row r="6102" customHeight="true" spans="1:4">
      <c r="A6102"/>
      <c r="B6102" s="208"/>
      <c r="C6102" s="208"/>
      <c r="D6102" s="208"/>
    </row>
    <row r="6103" customHeight="true" spans="1:4">
      <c r="A6103"/>
      <c r="B6103" s="208"/>
      <c r="C6103" s="208"/>
      <c r="D6103" s="208"/>
    </row>
    <row r="6104" customHeight="true" spans="1:4">
      <c r="A6104"/>
      <c r="B6104" s="208"/>
      <c r="C6104" s="208"/>
      <c r="D6104" s="208"/>
    </row>
    <row r="6105" customHeight="true" spans="1:4">
      <c r="A6105"/>
      <c r="B6105" s="208"/>
      <c r="C6105" s="208"/>
      <c r="D6105" s="208"/>
    </row>
    <row r="6106" customHeight="true" spans="1:4">
      <c r="A6106"/>
      <c r="B6106" s="208"/>
      <c r="C6106" s="208"/>
      <c r="D6106" s="208"/>
    </row>
    <row r="6107" customHeight="true" spans="1:4">
      <c r="A6107"/>
      <c r="B6107" s="208"/>
      <c r="C6107" s="208"/>
      <c r="D6107" s="208"/>
    </row>
    <row r="6108" customHeight="true" spans="1:4">
      <c r="A6108"/>
      <c r="B6108" s="208"/>
      <c r="C6108" s="208"/>
      <c r="D6108" s="208"/>
    </row>
    <row r="6109" customHeight="true" spans="1:4">
      <c r="A6109"/>
      <c r="B6109" s="208"/>
      <c r="C6109" s="208"/>
      <c r="D6109" s="208"/>
    </row>
    <row r="6110" customHeight="true" spans="1:4">
      <c r="A6110"/>
      <c r="B6110" s="208"/>
      <c r="C6110" s="208"/>
      <c r="D6110" s="208"/>
    </row>
    <row r="6111" customHeight="true" spans="1:4">
      <c r="A6111"/>
      <c r="B6111" s="208"/>
      <c r="C6111" s="208"/>
      <c r="D6111" s="208"/>
    </row>
    <row r="6112" customHeight="true" spans="1:4">
      <c r="A6112"/>
      <c r="B6112" s="208"/>
      <c r="C6112" s="208"/>
      <c r="D6112" s="208"/>
    </row>
    <row r="6113" customHeight="true" spans="1:4">
      <c r="A6113"/>
      <c r="B6113" s="208"/>
      <c r="C6113" s="208"/>
      <c r="D6113" s="208"/>
    </row>
    <row r="6114" customHeight="true" spans="1:4">
      <c r="A6114"/>
      <c r="B6114" s="208"/>
      <c r="C6114" s="208"/>
      <c r="D6114" s="208"/>
    </row>
    <row r="6115" customHeight="true" spans="1:4">
      <c r="A6115"/>
      <c r="B6115" s="208"/>
      <c r="C6115" s="208"/>
      <c r="D6115" s="208"/>
    </row>
    <row r="6116" customHeight="true" spans="1:4">
      <c r="A6116"/>
      <c r="B6116" s="208"/>
      <c r="C6116" s="208"/>
      <c r="D6116" s="208"/>
    </row>
    <row r="6117" customHeight="true" spans="1:4">
      <c r="A6117"/>
      <c r="B6117" s="208"/>
      <c r="C6117" s="208"/>
      <c r="D6117" s="208"/>
    </row>
    <row r="6118" customHeight="true" spans="1:4">
      <c r="A6118"/>
      <c r="B6118" s="208"/>
      <c r="C6118" s="208"/>
      <c r="D6118" s="208"/>
    </row>
    <row r="6119" customHeight="true" spans="1:4">
      <c r="A6119"/>
      <c r="B6119" s="208"/>
      <c r="C6119" s="208"/>
      <c r="D6119" s="208"/>
    </row>
    <row r="6120" customHeight="true" spans="1:4">
      <c r="A6120"/>
      <c r="B6120" s="208"/>
      <c r="C6120" s="208"/>
      <c r="D6120" s="208"/>
    </row>
    <row r="6121" customHeight="true" spans="1:4">
      <c r="A6121"/>
      <c r="B6121" s="208"/>
      <c r="C6121" s="208"/>
      <c r="D6121" s="208"/>
    </row>
    <row r="6122" customHeight="true" spans="1:4">
      <c r="A6122"/>
      <c r="B6122" s="208"/>
      <c r="C6122" s="208"/>
      <c r="D6122" s="208"/>
    </row>
    <row r="6123" customHeight="true" spans="1:4">
      <c r="A6123"/>
      <c r="B6123" s="208"/>
      <c r="C6123" s="208"/>
      <c r="D6123" s="208"/>
    </row>
    <row r="6124" customHeight="true" spans="1:4">
      <c r="A6124"/>
      <c r="B6124" s="208"/>
      <c r="C6124" s="208"/>
      <c r="D6124" s="208"/>
    </row>
    <row r="6125" customHeight="true" spans="1:4">
      <c r="A6125"/>
      <c r="B6125" s="208"/>
      <c r="C6125" s="208"/>
      <c r="D6125" s="208"/>
    </row>
    <row r="6126" customHeight="true" spans="1:4">
      <c r="A6126"/>
      <c r="B6126" s="208"/>
      <c r="C6126" s="208"/>
      <c r="D6126" s="208"/>
    </row>
    <row r="6127" customHeight="true" spans="1:4">
      <c r="A6127"/>
      <c r="B6127" s="208"/>
      <c r="C6127" s="208"/>
      <c r="D6127" s="208"/>
    </row>
    <row r="6128" customHeight="true" spans="1:4">
      <c r="A6128"/>
      <c r="B6128" s="208"/>
      <c r="C6128" s="208"/>
      <c r="D6128" s="208"/>
    </row>
    <row r="6129" customHeight="true" spans="1:4">
      <c r="A6129"/>
      <c r="B6129" s="208"/>
      <c r="C6129" s="208"/>
      <c r="D6129" s="208"/>
    </row>
    <row r="6130" customHeight="true" spans="1:4">
      <c r="A6130"/>
      <c r="B6130" s="208"/>
      <c r="C6130" s="208"/>
      <c r="D6130" s="208"/>
    </row>
    <row r="6131" customHeight="true" spans="1:4">
      <c r="A6131"/>
      <c r="B6131" s="208"/>
      <c r="C6131" s="208"/>
      <c r="D6131" s="208"/>
    </row>
    <row r="6132" customHeight="true" spans="1:4">
      <c r="A6132"/>
      <c r="B6132" s="208"/>
      <c r="C6132" s="208"/>
      <c r="D6132" s="208"/>
    </row>
    <row r="6133" customHeight="true" spans="1:4">
      <c r="A6133"/>
      <c r="B6133" s="208"/>
      <c r="C6133" s="208"/>
      <c r="D6133" s="208"/>
    </row>
    <row r="6134" customHeight="true" spans="1:4">
      <c r="A6134"/>
      <c r="B6134" s="208"/>
      <c r="C6134" s="208"/>
      <c r="D6134" s="208"/>
    </row>
    <row r="6135" customHeight="true" spans="1:4">
      <c r="A6135"/>
      <c r="B6135" s="208"/>
      <c r="C6135" s="208"/>
      <c r="D6135" s="208"/>
    </row>
    <row r="6136" customHeight="true" spans="1:4">
      <c r="A6136"/>
      <c r="B6136" s="208"/>
      <c r="C6136" s="208"/>
      <c r="D6136" s="208"/>
    </row>
    <row r="6137" customHeight="true" spans="1:4">
      <c r="A6137"/>
      <c r="B6137" s="208"/>
      <c r="C6137" s="208"/>
      <c r="D6137" s="208"/>
    </row>
    <row r="6138" customHeight="true" spans="1:4">
      <c r="A6138"/>
      <c r="B6138" s="208"/>
      <c r="C6138" s="208"/>
      <c r="D6138" s="208"/>
    </row>
    <row r="6139" customHeight="true" spans="1:4">
      <c r="A6139"/>
      <c r="B6139" s="208"/>
      <c r="C6139" s="208"/>
      <c r="D6139" s="208"/>
    </row>
    <row r="6140" customHeight="true" spans="1:4">
      <c r="A6140"/>
      <c r="B6140" s="208"/>
      <c r="C6140" s="208"/>
      <c r="D6140" s="208"/>
    </row>
    <row r="6141" customHeight="true" spans="1:4">
      <c r="A6141"/>
      <c r="B6141" s="208"/>
      <c r="C6141" s="208"/>
      <c r="D6141" s="208"/>
    </row>
    <row r="6142" customHeight="true" spans="1:4">
      <c r="A6142"/>
      <c r="B6142" s="208"/>
      <c r="C6142" s="208"/>
      <c r="D6142" s="208"/>
    </row>
    <row r="6143" customHeight="true" spans="1:4">
      <c r="A6143"/>
      <c r="B6143" s="208"/>
      <c r="C6143" s="208"/>
      <c r="D6143" s="208"/>
    </row>
    <row r="6144" customHeight="true" spans="1:4">
      <c r="A6144"/>
      <c r="B6144" s="208"/>
      <c r="C6144" s="208"/>
      <c r="D6144" s="208"/>
    </row>
    <row r="6145" customHeight="true" spans="1:4">
      <c r="A6145"/>
      <c r="B6145" s="208"/>
      <c r="C6145" s="208"/>
      <c r="D6145" s="208"/>
    </row>
    <row r="6146" customHeight="true" spans="1:4">
      <c r="A6146"/>
      <c r="B6146" s="208"/>
      <c r="C6146" s="208"/>
      <c r="D6146" s="208"/>
    </row>
    <row r="6147" customHeight="true" spans="1:4">
      <c r="A6147"/>
      <c r="B6147" s="208"/>
      <c r="C6147" s="208"/>
      <c r="D6147" s="208"/>
    </row>
    <row r="6148" customHeight="true" spans="1:4">
      <c r="A6148"/>
      <c r="B6148" s="208"/>
      <c r="C6148" s="208"/>
      <c r="D6148" s="208"/>
    </row>
    <row r="6149" customHeight="true" spans="1:4">
      <c r="A6149"/>
      <c r="B6149" s="208"/>
      <c r="C6149" s="208"/>
      <c r="D6149" s="208"/>
    </row>
    <row r="6150" customHeight="true" spans="1:4">
      <c r="A6150"/>
      <c r="B6150" s="208"/>
      <c r="C6150" s="208"/>
      <c r="D6150" s="208"/>
    </row>
    <row r="6151" customHeight="true" spans="1:4">
      <c r="A6151"/>
      <c r="B6151" s="208"/>
      <c r="C6151" s="208"/>
      <c r="D6151" s="208"/>
    </row>
    <row r="6152" customHeight="true" spans="1:4">
      <c r="A6152"/>
      <c r="B6152" s="208"/>
      <c r="C6152" s="208"/>
      <c r="D6152" s="208"/>
    </row>
    <row r="6153" customHeight="true" spans="1:4">
      <c r="A6153"/>
      <c r="B6153" s="208"/>
      <c r="C6153" s="208"/>
      <c r="D6153" s="208"/>
    </row>
    <row r="6154" customHeight="true" spans="1:4">
      <c r="A6154"/>
      <c r="B6154" s="208"/>
      <c r="C6154" s="208"/>
      <c r="D6154" s="208"/>
    </row>
    <row r="6155" customHeight="true" spans="1:4">
      <c r="A6155"/>
      <c r="B6155" s="208"/>
      <c r="C6155" s="208"/>
      <c r="D6155" s="208"/>
    </row>
    <row r="6156" customHeight="true" spans="1:4">
      <c r="A6156"/>
      <c r="B6156" s="208"/>
      <c r="C6156" s="208"/>
      <c r="D6156" s="208"/>
    </row>
    <row r="6157" customHeight="true" spans="1:4">
      <c r="A6157"/>
      <c r="B6157" s="208"/>
      <c r="C6157" s="208"/>
      <c r="D6157" s="208"/>
    </row>
    <row r="6158" customHeight="true" spans="1:4">
      <c r="A6158"/>
      <c r="B6158" s="208"/>
      <c r="C6158" s="208"/>
      <c r="D6158" s="208"/>
    </row>
    <row r="6159" customHeight="true" spans="1:4">
      <c r="A6159"/>
      <c r="B6159" s="208"/>
      <c r="C6159" s="208"/>
      <c r="D6159" s="208"/>
    </row>
    <row r="6160" customHeight="true" spans="1:4">
      <c r="A6160"/>
      <c r="B6160" s="208"/>
      <c r="C6160" s="208"/>
      <c r="D6160" s="208"/>
    </row>
    <row r="6161" customHeight="true" spans="1:4">
      <c r="A6161"/>
      <c r="B6161" s="208"/>
      <c r="C6161" s="208"/>
      <c r="D6161" s="208"/>
    </row>
    <row r="6162" customHeight="true" spans="1:4">
      <c r="A6162"/>
      <c r="B6162" s="208"/>
      <c r="C6162" s="208"/>
      <c r="D6162" s="208"/>
    </row>
    <row r="6163" customHeight="true" spans="1:4">
      <c r="A6163"/>
      <c r="B6163" s="208"/>
      <c r="C6163" s="208"/>
      <c r="D6163" s="208"/>
    </row>
    <row r="6164" customHeight="true" spans="1:4">
      <c r="A6164"/>
      <c r="B6164" s="208"/>
      <c r="C6164" s="208"/>
      <c r="D6164" s="208"/>
    </row>
    <row r="6165" customHeight="true" spans="1:4">
      <c r="A6165"/>
      <c r="B6165" s="208"/>
      <c r="C6165" s="208"/>
      <c r="D6165" s="208"/>
    </row>
    <row r="6166" customHeight="true" spans="1:4">
      <c r="A6166"/>
      <c r="B6166" s="208"/>
      <c r="C6166" s="208"/>
      <c r="D6166" s="208"/>
    </row>
    <row r="6167" customHeight="true" spans="1:4">
      <c r="A6167"/>
      <c r="B6167" s="208"/>
      <c r="C6167" s="208"/>
      <c r="D6167" s="208"/>
    </row>
    <row r="6168" customHeight="true" spans="1:4">
      <c r="A6168"/>
      <c r="B6168" s="208"/>
      <c r="C6168" s="208"/>
      <c r="D6168" s="208"/>
    </row>
    <row r="6169" customHeight="true" spans="1:4">
      <c r="A6169"/>
      <c r="B6169" s="208"/>
      <c r="C6169" s="208"/>
      <c r="D6169" s="208"/>
    </row>
    <row r="6170" customHeight="true" spans="1:4">
      <c r="A6170"/>
      <c r="B6170" s="208"/>
      <c r="C6170" s="208"/>
      <c r="D6170" s="208"/>
    </row>
    <row r="6171" customHeight="true" spans="1:4">
      <c r="A6171"/>
      <c r="B6171" s="208"/>
      <c r="C6171" s="208"/>
      <c r="D6171" s="208"/>
    </row>
    <row r="6172" customHeight="true" spans="1:4">
      <c r="A6172"/>
      <c r="B6172" s="208"/>
      <c r="C6172" s="208"/>
      <c r="D6172" s="208"/>
    </row>
    <row r="6173" customHeight="true" spans="1:4">
      <c r="A6173"/>
      <c r="B6173" s="208"/>
      <c r="C6173" s="208"/>
      <c r="D6173" s="208"/>
    </row>
    <row r="6174" customHeight="true" spans="1:4">
      <c r="A6174"/>
      <c r="B6174" s="208"/>
      <c r="C6174" s="208"/>
      <c r="D6174" s="208"/>
    </row>
    <row r="6175" customHeight="true" spans="1:4">
      <c r="A6175"/>
      <c r="B6175" s="208"/>
      <c r="C6175" s="208"/>
      <c r="D6175" s="208"/>
    </row>
    <row r="6176" customHeight="true" spans="1:4">
      <c r="A6176"/>
      <c r="B6176" s="208"/>
      <c r="C6176" s="208"/>
      <c r="D6176" s="208"/>
    </row>
    <row r="6177" customHeight="true" spans="1:4">
      <c r="A6177"/>
      <c r="B6177" s="208"/>
      <c r="C6177" s="208"/>
      <c r="D6177" s="208"/>
    </row>
    <row r="6178" customHeight="true" spans="1:4">
      <c r="A6178"/>
      <c r="B6178" s="208"/>
      <c r="C6178" s="208"/>
      <c r="D6178" s="208"/>
    </row>
    <row r="6179" customHeight="true" spans="1:4">
      <c r="A6179"/>
      <c r="B6179" s="208"/>
      <c r="C6179" s="208"/>
      <c r="D6179" s="208"/>
    </row>
    <row r="6180" customHeight="true" spans="1:4">
      <c r="A6180"/>
      <c r="B6180" s="208"/>
      <c r="C6180" s="208"/>
      <c r="D6180" s="208"/>
    </row>
    <row r="6181" customHeight="true" spans="1:4">
      <c r="A6181"/>
      <c r="B6181" s="208"/>
      <c r="C6181" s="208"/>
      <c r="D6181" s="208"/>
    </row>
    <row r="6182" customHeight="true" spans="1:4">
      <c r="A6182"/>
      <c r="B6182" s="208"/>
      <c r="C6182" s="208"/>
      <c r="D6182" s="208"/>
    </row>
    <row r="6183" customHeight="true" spans="1:4">
      <c r="A6183"/>
      <c r="B6183" s="208"/>
      <c r="C6183" s="208"/>
      <c r="D6183" s="208"/>
    </row>
    <row r="6184" customHeight="true" spans="1:4">
      <c r="A6184"/>
      <c r="B6184" s="208"/>
      <c r="C6184" s="208"/>
      <c r="D6184" s="208"/>
    </row>
    <row r="6185" customHeight="true" spans="1:4">
      <c r="A6185"/>
      <c r="B6185" s="208"/>
      <c r="C6185" s="208"/>
      <c r="D6185" s="208"/>
    </row>
    <row r="6186" customHeight="true" spans="1:4">
      <c r="A6186"/>
      <c r="B6186" s="208"/>
      <c r="C6186" s="208"/>
      <c r="D6186" s="208"/>
    </row>
    <row r="6187" customHeight="true" spans="1:4">
      <c r="A6187"/>
      <c r="B6187" s="208"/>
      <c r="C6187" s="208"/>
      <c r="D6187" s="208"/>
    </row>
    <row r="6188" customHeight="true" spans="1:4">
      <c r="A6188"/>
      <c r="B6188" s="208"/>
      <c r="C6188" s="208"/>
      <c r="D6188" s="208"/>
    </row>
    <row r="6189" customHeight="true" spans="1:4">
      <c r="A6189"/>
      <c r="B6189" s="208"/>
      <c r="C6189" s="208"/>
      <c r="D6189" s="208"/>
    </row>
    <row r="6190" customHeight="true" spans="1:4">
      <c r="A6190"/>
      <c r="B6190" s="208"/>
      <c r="C6190" s="208"/>
      <c r="D6190" s="208"/>
    </row>
    <row r="6191" customHeight="true" spans="1:4">
      <c r="A6191"/>
      <c r="B6191" s="208"/>
      <c r="C6191" s="208"/>
      <c r="D6191" s="208"/>
    </row>
    <row r="6192" customHeight="true" spans="1:4">
      <c r="A6192"/>
      <c r="B6192" s="208"/>
      <c r="C6192" s="208"/>
      <c r="D6192" s="208"/>
    </row>
    <row r="6193" customHeight="true" spans="1:4">
      <c r="A6193"/>
      <c r="B6193" s="208"/>
      <c r="C6193" s="208"/>
      <c r="D6193" s="208"/>
    </row>
    <row r="6194" customHeight="true" spans="1:4">
      <c r="A6194"/>
      <c r="B6194" s="208"/>
      <c r="C6194" s="208"/>
      <c r="D6194" s="208"/>
    </row>
    <row r="6195" customHeight="true" spans="1:4">
      <c r="A6195"/>
      <c r="B6195" s="208"/>
      <c r="C6195" s="208"/>
      <c r="D6195" s="208"/>
    </row>
    <row r="6196" customHeight="true" spans="1:4">
      <c r="A6196"/>
      <c r="B6196" s="208"/>
      <c r="C6196" s="208"/>
      <c r="D6196" s="208"/>
    </row>
    <row r="6197" customHeight="true" spans="1:4">
      <c r="A6197"/>
      <c r="B6197" s="208"/>
      <c r="C6197" s="208"/>
      <c r="D6197" s="208"/>
    </row>
    <row r="6198" customHeight="true" spans="1:4">
      <c r="A6198"/>
      <c r="B6198" s="208"/>
      <c r="C6198" s="208"/>
      <c r="D6198" s="208"/>
    </row>
    <row r="6199" customHeight="true" spans="1:4">
      <c r="A6199"/>
      <c r="B6199" s="208"/>
      <c r="C6199" s="208"/>
      <c r="D6199" s="208"/>
    </row>
    <row r="6200" customHeight="true" spans="1:4">
      <c r="A6200"/>
      <c r="B6200" s="208"/>
      <c r="C6200" s="208"/>
      <c r="D6200" s="208"/>
    </row>
    <row r="6201" customHeight="true" spans="1:4">
      <c r="A6201"/>
      <c r="B6201" s="208"/>
      <c r="C6201" s="208"/>
      <c r="D6201" s="208"/>
    </row>
    <row r="6202" customHeight="true" spans="1:4">
      <c r="A6202"/>
      <c r="B6202" s="208"/>
      <c r="C6202" s="208"/>
      <c r="D6202" s="208"/>
    </row>
    <row r="6203" customHeight="true" spans="1:4">
      <c r="A6203"/>
      <c r="B6203" s="208"/>
      <c r="C6203" s="208"/>
      <c r="D6203" s="208"/>
    </row>
    <row r="6204" customHeight="true" spans="1:4">
      <c r="A6204"/>
      <c r="B6204" s="208"/>
      <c r="C6204" s="208"/>
      <c r="D6204" s="208"/>
    </row>
    <row r="6205" customHeight="true" spans="1:4">
      <c r="A6205"/>
      <c r="B6205" s="208"/>
      <c r="C6205" s="208"/>
      <c r="D6205" s="208"/>
    </row>
    <row r="6206" customHeight="true" spans="1:4">
      <c r="A6206"/>
      <c r="B6206" s="208"/>
      <c r="C6206" s="208"/>
      <c r="D6206" s="208"/>
    </row>
    <row r="6207" customHeight="true" spans="1:4">
      <c r="A6207"/>
      <c r="B6207" s="208"/>
      <c r="C6207" s="208"/>
      <c r="D6207" s="208"/>
    </row>
    <row r="6208" customHeight="true" spans="1:4">
      <c r="A6208"/>
      <c r="B6208" s="208"/>
      <c r="C6208" s="208"/>
      <c r="D6208" s="208"/>
    </row>
    <row r="6209" customHeight="true" spans="1:4">
      <c r="A6209"/>
      <c r="B6209" s="208"/>
      <c r="C6209" s="208"/>
      <c r="D6209" s="208"/>
    </row>
    <row r="6210" customHeight="true" spans="1:4">
      <c r="A6210"/>
      <c r="B6210" s="208"/>
      <c r="C6210" s="208"/>
      <c r="D6210" s="208"/>
    </row>
    <row r="6211" customHeight="true" spans="1:4">
      <c r="A6211"/>
      <c r="B6211" s="208"/>
      <c r="C6211" s="208"/>
      <c r="D6211" s="208"/>
    </row>
    <row r="6212" customHeight="true" spans="1:4">
      <c r="A6212"/>
      <c r="B6212" s="208"/>
      <c r="C6212" s="208"/>
      <c r="D6212" s="208"/>
    </row>
    <row r="6213" customHeight="true" spans="1:4">
      <c r="A6213"/>
      <c r="B6213" s="208"/>
      <c r="C6213" s="208"/>
      <c r="D6213" s="208"/>
    </row>
    <row r="6214" customHeight="true" spans="1:4">
      <c r="A6214"/>
      <c r="B6214" s="208"/>
      <c r="C6214" s="208"/>
      <c r="D6214" s="208"/>
    </row>
    <row r="6215" customHeight="true" spans="1:4">
      <c r="A6215"/>
      <c r="B6215" s="208"/>
      <c r="C6215" s="208"/>
      <c r="D6215" s="208"/>
    </row>
    <row r="6216" customHeight="true" spans="1:4">
      <c r="A6216"/>
      <c r="B6216" s="208"/>
      <c r="C6216" s="208"/>
      <c r="D6216" s="208"/>
    </row>
    <row r="6217" customHeight="true" spans="1:4">
      <c r="A6217"/>
      <c r="B6217" s="208"/>
      <c r="C6217" s="208"/>
      <c r="D6217" s="208"/>
    </row>
    <row r="6218" customHeight="true" spans="1:4">
      <c r="A6218"/>
      <c r="B6218" s="208"/>
      <c r="C6218" s="208"/>
      <c r="D6218" s="208"/>
    </row>
    <row r="6219" customHeight="true" spans="1:4">
      <c r="A6219"/>
      <c r="B6219" s="208"/>
      <c r="C6219" s="208"/>
      <c r="D6219" s="208"/>
    </row>
    <row r="6220" customHeight="true" spans="1:4">
      <c r="A6220"/>
      <c r="B6220" s="208"/>
      <c r="C6220" s="208"/>
      <c r="D6220" s="208"/>
    </row>
    <row r="6221" customHeight="true" spans="1:4">
      <c r="A6221"/>
      <c r="B6221" s="208"/>
      <c r="C6221" s="208"/>
      <c r="D6221" s="208"/>
    </row>
    <row r="6222" customHeight="true" spans="1:4">
      <c r="A6222"/>
      <c r="B6222" s="208"/>
      <c r="C6222" s="208"/>
      <c r="D6222" s="208"/>
    </row>
    <row r="6223" customHeight="true" spans="1:4">
      <c r="A6223"/>
      <c r="B6223" s="208"/>
      <c r="C6223" s="208"/>
      <c r="D6223" s="208"/>
    </row>
    <row r="6224" customHeight="true" spans="1:4">
      <c r="A6224"/>
      <c r="B6224" s="208"/>
      <c r="C6224" s="208"/>
      <c r="D6224" s="208"/>
    </row>
    <row r="6225" customHeight="true" spans="1:4">
      <c r="A6225"/>
      <c r="B6225" s="208"/>
      <c r="C6225" s="208"/>
      <c r="D6225" s="208"/>
    </row>
    <row r="6226" customHeight="true" spans="1:4">
      <c r="A6226"/>
      <c r="B6226" s="208"/>
      <c r="C6226" s="208"/>
      <c r="D6226" s="208"/>
    </row>
    <row r="6227" customHeight="true" spans="1:4">
      <c r="A6227"/>
      <c r="B6227" s="208"/>
      <c r="C6227" s="208"/>
      <c r="D6227" s="208"/>
    </row>
    <row r="6228" customHeight="true" spans="1:4">
      <c r="A6228"/>
      <c r="B6228" s="208"/>
      <c r="C6228" s="208"/>
      <c r="D6228" s="208"/>
    </row>
    <row r="6229" customHeight="true" spans="1:4">
      <c r="A6229"/>
      <c r="B6229" s="208"/>
      <c r="C6229" s="208"/>
      <c r="D6229" s="208"/>
    </row>
    <row r="6230" customHeight="true" spans="1:4">
      <c r="A6230"/>
      <c r="B6230" s="208"/>
      <c r="C6230" s="208"/>
      <c r="D6230" s="208"/>
    </row>
    <row r="6231" customHeight="true" spans="1:4">
      <c r="A6231"/>
      <c r="B6231" s="208"/>
      <c r="C6231" s="208"/>
      <c r="D6231" s="208"/>
    </row>
    <row r="6232" customHeight="true" spans="1:4">
      <c r="A6232"/>
      <c r="B6232" s="208"/>
      <c r="C6232" s="208"/>
      <c r="D6232" s="208"/>
    </row>
    <row r="6233" customHeight="true" spans="1:4">
      <c r="A6233"/>
      <c r="B6233" s="208"/>
      <c r="C6233" s="208"/>
      <c r="D6233" s="208"/>
    </row>
    <row r="6234" customHeight="true" spans="1:4">
      <c r="A6234"/>
      <c r="B6234" s="208"/>
      <c r="C6234" s="208"/>
      <c r="D6234" s="208"/>
    </row>
    <row r="6235" customHeight="true" spans="1:4">
      <c r="A6235"/>
      <c r="B6235" s="208"/>
      <c r="C6235" s="208"/>
      <c r="D6235" s="208"/>
    </row>
    <row r="6236" customHeight="true" spans="1:4">
      <c r="A6236"/>
      <c r="B6236" s="208"/>
      <c r="C6236" s="208"/>
      <c r="D6236" s="208"/>
    </row>
    <row r="6237" customHeight="true" spans="1:4">
      <c r="A6237"/>
      <c r="B6237" s="208"/>
      <c r="C6237" s="208"/>
      <c r="D6237" s="208"/>
    </row>
    <row r="6238" customHeight="true" spans="1:4">
      <c r="A6238"/>
      <c r="B6238" s="208"/>
      <c r="C6238" s="208"/>
      <c r="D6238" s="208"/>
    </row>
    <row r="6239" customHeight="true" spans="1:4">
      <c r="A6239"/>
      <c r="B6239" s="208"/>
      <c r="C6239" s="208"/>
      <c r="D6239" s="208"/>
    </row>
    <row r="6240" customHeight="true" spans="1:4">
      <c r="A6240"/>
      <c r="B6240" s="208"/>
      <c r="C6240" s="208"/>
      <c r="D6240" s="208"/>
    </row>
    <row r="6241" customHeight="true" spans="1:4">
      <c r="A6241"/>
      <c r="B6241" s="208"/>
      <c r="C6241" s="208"/>
      <c r="D6241" s="208"/>
    </row>
    <row r="6242" customHeight="true" spans="1:4">
      <c r="A6242"/>
      <c r="B6242" s="208"/>
      <c r="C6242" s="208"/>
      <c r="D6242" s="208"/>
    </row>
    <row r="6243" customHeight="true" spans="1:4">
      <c r="A6243"/>
      <c r="B6243" s="208"/>
      <c r="C6243" s="208"/>
      <c r="D6243" s="208"/>
    </row>
    <row r="6244" customHeight="true" spans="1:4">
      <c r="A6244"/>
      <c r="B6244" s="208"/>
      <c r="C6244" s="208"/>
      <c r="D6244" s="208"/>
    </row>
    <row r="6245" customHeight="true" spans="1:4">
      <c r="A6245"/>
      <c r="B6245" s="208"/>
      <c r="C6245" s="208"/>
      <c r="D6245" s="208"/>
    </row>
    <row r="6246" customHeight="true" spans="1:4">
      <c r="A6246"/>
      <c r="B6246" s="208"/>
      <c r="C6246" s="208"/>
      <c r="D6246" s="208"/>
    </row>
    <row r="6247" customHeight="true" spans="1:4">
      <c r="A6247"/>
      <c r="B6247" s="208"/>
      <c r="C6247" s="208"/>
      <c r="D6247" s="208"/>
    </row>
    <row r="6248" customHeight="true" spans="1:4">
      <c r="A6248"/>
      <c r="B6248" s="208"/>
      <c r="C6248" s="208"/>
      <c r="D6248" s="208"/>
    </row>
    <row r="6249" customHeight="true" spans="1:1">
      <c r="A6249"/>
    </row>
    <row r="6250" customHeight="true" spans="1:1">
      <c r="A6250"/>
    </row>
    <row r="6251" customHeight="true" spans="1:1">
      <c r="A6251"/>
    </row>
    <row r="6252" customHeight="true" spans="1:1">
      <c r="A6252"/>
    </row>
  </sheetData>
  <mergeCells count="1">
    <mergeCell ref="A2:D2"/>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22"/>
  <sheetViews>
    <sheetView view="pageBreakPreview" zoomScaleNormal="100" zoomScaleSheetLayoutView="100" workbookViewId="0">
      <selection activeCell="J17" sqref="J17"/>
    </sheetView>
  </sheetViews>
  <sheetFormatPr defaultColWidth="8" defaultRowHeight="15.8" outlineLevelCol="5"/>
  <cols>
    <col min="1" max="1" width="34.8769230769231" style="105"/>
    <col min="2" max="3" width="21.7538461538462" style="106" customWidth="true"/>
    <col min="4" max="4" width="31.2538461538462" style="105" customWidth="true"/>
    <col min="5" max="6" width="21.7538461538462" style="106" customWidth="true"/>
    <col min="7" max="16384" width="8" style="12"/>
  </cols>
  <sheetData>
    <row r="1" ht="15" customHeight="true" spans="1:6">
      <c r="A1" s="182" t="s">
        <v>2069</v>
      </c>
      <c r="B1" s="108"/>
      <c r="C1" s="108"/>
      <c r="D1" s="14"/>
      <c r="E1" s="126"/>
      <c r="F1" s="126"/>
    </row>
    <row r="2" ht="35.25" customHeight="true" spans="1:6">
      <c r="A2" s="183" t="s">
        <v>2070</v>
      </c>
      <c r="B2" s="184"/>
      <c r="C2" s="184"/>
      <c r="D2" s="183"/>
      <c r="E2" s="184"/>
      <c r="F2" s="184"/>
    </row>
    <row r="3" ht="15" customHeight="true" spans="1:6">
      <c r="A3" s="159"/>
      <c r="B3" s="160"/>
      <c r="C3" s="160"/>
      <c r="D3" s="159"/>
      <c r="E3" s="177"/>
      <c r="F3" s="177" t="s">
        <v>2031</v>
      </c>
    </row>
    <row r="4" ht="37.5" customHeight="true" spans="1:6">
      <c r="A4" s="36" t="s">
        <v>2032</v>
      </c>
      <c r="B4" s="161" t="s">
        <v>1850</v>
      </c>
      <c r="C4" s="161" t="s">
        <v>2060</v>
      </c>
      <c r="D4" s="36" t="s">
        <v>2032</v>
      </c>
      <c r="E4" s="161" t="s">
        <v>1850</v>
      </c>
      <c r="F4" s="161" t="s">
        <v>2060</v>
      </c>
    </row>
    <row r="5" ht="22.5" customHeight="true" spans="1:6">
      <c r="A5" s="185" t="s">
        <v>2071</v>
      </c>
      <c r="B5" s="128">
        <v>6070000</v>
      </c>
      <c r="C5" s="128">
        <v>5400000</v>
      </c>
      <c r="D5" s="185" t="s">
        <v>2072</v>
      </c>
      <c r="E5" s="128">
        <v>38440000</v>
      </c>
      <c r="F5" s="128">
        <v>44940000</v>
      </c>
    </row>
    <row r="6" ht="22.5" customHeight="true" spans="1:6">
      <c r="A6" s="122" t="s">
        <v>2073</v>
      </c>
      <c r="B6" s="123">
        <v>530000</v>
      </c>
      <c r="C6" s="123">
        <v>500000</v>
      </c>
      <c r="D6" s="185" t="s">
        <v>2074</v>
      </c>
      <c r="E6" s="123">
        <v>11560000</v>
      </c>
      <c r="F6" s="123">
        <v>12820000</v>
      </c>
    </row>
    <row r="7" ht="22.5" customHeight="true" spans="1:6">
      <c r="A7" s="186" t="s">
        <v>2075</v>
      </c>
      <c r="B7" s="187">
        <v>44130000</v>
      </c>
      <c r="C7" s="187">
        <v>51730000</v>
      </c>
      <c r="D7" s="185" t="s">
        <v>2076</v>
      </c>
      <c r="E7" s="114">
        <v>960000</v>
      </c>
      <c r="F7" s="114">
        <v>1340000</v>
      </c>
    </row>
    <row r="8" ht="22.5" customHeight="true" spans="1:6">
      <c r="A8" s="19" t="s">
        <v>2077</v>
      </c>
      <c r="B8" s="114">
        <v>38440000</v>
      </c>
      <c r="C8" s="114">
        <v>44940000</v>
      </c>
      <c r="D8" s="185" t="s">
        <v>2078</v>
      </c>
      <c r="E8" s="114">
        <v>0</v>
      </c>
      <c r="F8" s="114">
        <v>0</v>
      </c>
    </row>
    <row r="9" ht="22.5" customHeight="true" spans="1:6">
      <c r="A9" s="24" t="s">
        <v>2079</v>
      </c>
      <c r="B9" s="114">
        <v>180000</v>
      </c>
      <c r="C9" s="114">
        <v>170000</v>
      </c>
      <c r="D9" s="185" t="s">
        <v>2080</v>
      </c>
      <c r="E9" s="117">
        <v>0</v>
      </c>
      <c r="F9" s="117">
        <v>0</v>
      </c>
    </row>
    <row r="10" ht="22.5" customHeight="true" spans="1:6">
      <c r="A10" s="122" t="s">
        <v>2081</v>
      </c>
      <c r="B10" s="114">
        <v>0</v>
      </c>
      <c r="C10" s="166">
        <v>0</v>
      </c>
      <c r="D10" s="29"/>
      <c r="E10" s="119"/>
      <c r="F10" s="119"/>
    </row>
    <row r="11" ht="22.5" customHeight="true" spans="1:6">
      <c r="A11" s="19" t="s">
        <v>2082</v>
      </c>
      <c r="B11" s="114">
        <v>1210000</v>
      </c>
      <c r="C11" s="166">
        <v>900000</v>
      </c>
      <c r="D11" s="29"/>
      <c r="E11" s="119"/>
      <c r="F11" s="119"/>
    </row>
    <row r="12" ht="22.5" customHeight="true" spans="1:6">
      <c r="A12" s="19" t="s">
        <v>2083</v>
      </c>
      <c r="B12" s="114">
        <v>0</v>
      </c>
      <c r="C12" s="166">
        <v>0</v>
      </c>
      <c r="D12" s="29"/>
      <c r="E12" s="119"/>
      <c r="F12" s="119"/>
    </row>
    <row r="13" ht="22.5" customHeight="true" spans="1:6">
      <c r="A13" s="19" t="s">
        <v>2084</v>
      </c>
      <c r="B13" s="114">
        <v>0</v>
      </c>
      <c r="C13" s="166">
        <v>0</v>
      </c>
      <c r="D13" s="29"/>
      <c r="E13" s="119"/>
      <c r="F13" s="119"/>
    </row>
    <row r="14" ht="22.5" customHeight="true" spans="1:6">
      <c r="A14" s="19" t="s">
        <v>2085</v>
      </c>
      <c r="B14" s="114">
        <v>0</v>
      </c>
      <c r="C14" s="166">
        <v>0</v>
      </c>
      <c r="D14" s="29"/>
      <c r="E14" s="124"/>
      <c r="F14" s="124"/>
    </row>
    <row r="15" ht="22.5" customHeight="true" spans="1:6">
      <c r="A15" s="19" t="s">
        <v>2086</v>
      </c>
      <c r="B15" s="114">
        <f>B5+B7+B10+B11+B12+B13+B14</f>
        <v>51410000</v>
      </c>
      <c r="C15" s="114">
        <f>C5+C7+C10+C11+C12+C13+C14</f>
        <v>58030000</v>
      </c>
      <c r="D15" s="188" t="s">
        <v>2087</v>
      </c>
      <c r="E15" s="114">
        <f>E5+E6+E7+E8+E9</f>
        <v>50960000</v>
      </c>
      <c r="F15" s="114">
        <f>F5+F6+F7+F8+F9</f>
        <v>59100000</v>
      </c>
    </row>
    <row r="16" ht="22.5" customHeight="true" spans="1:6">
      <c r="A16" s="19" t="s">
        <v>2088</v>
      </c>
      <c r="B16" s="114">
        <v>0</v>
      </c>
      <c r="C16" s="114">
        <v>0</v>
      </c>
      <c r="D16" s="122" t="s">
        <v>2089</v>
      </c>
      <c r="E16" s="114">
        <v>0</v>
      </c>
      <c r="F16" s="114">
        <v>0</v>
      </c>
    </row>
    <row r="17" ht="22.5" customHeight="true" spans="1:6">
      <c r="A17" s="19" t="s">
        <v>2090</v>
      </c>
      <c r="B17" s="114">
        <v>0</v>
      </c>
      <c r="C17" s="114">
        <v>0</v>
      </c>
      <c r="D17" s="188" t="s">
        <v>2091</v>
      </c>
      <c r="E17" s="114">
        <v>0</v>
      </c>
      <c r="F17" s="114">
        <v>0</v>
      </c>
    </row>
    <row r="18" ht="22.5" customHeight="true" spans="1:6">
      <c r="A18" s="24" t="s">
        <v>2092</v>
      </c>
      <c r="B18" s="117">
        <f t="shared" ref="B18:C18" si="0">B15+B16+B17</f>
        <v>51410000</v>
      </c>
      <c r="C18" s="117">
        <f t="shared" si="0"/>
        <v>58030000</v>
      </c>
      <c r="D18" s="185" t="s">
        <v>2093</v>
      </c>
      <c r="E18" s="114">
        <f>E15+E16+E17</f>
        <v>50960000</v>
      </c>
      <c r="F18" s="114">
        <f>F15+F16+F17</f>
        <v>59100000</v>
      </c>
    </row>
    <row r="19" ht="22.5" customHeight="true" spans="1:6">
      <c r="A19" s="29"/>
      <c r="B19" s="119"/>
      <c r="C19" s="189"/>
      <c r="D19" s="122" t="s">
        <v>2094</v>
      </c>
      <c r="E19" s="114">
        <f>B18-E18</f>
        <v>450000</v>
      </c>
      <c r="F19" s="114">
        <f>C18-F18</f>
        <v>-1070000</v>
      </c>
    </row>
    <row r="20" ht="22.5" customHeight="true" spans="1:6">
      <c r="A20" s="185" t="s">
        <v>2095</v>
      </c>
      <c r="B20" s="128">
        <v>37946787.54</v>
      </c>
      <c r="C20" s="128">
        <f>E20</f>
        <v>38396787.54</v>
      </c>
      <c r="D20" s="188" t="s">
        <v>2096</v>
      </c>
      <c r="E20" s="114">
        <f>B20+E19</f>
        <v>38396787.54</v>
      </c>
      <c r="F20" s="114">
        <f>C20+F19</f>
        <v>37326787.54</v>
      </c>
    </row>
    <row r="21" ht="22.5" customHeight="true" spans="1:6">
      <c r="A21" s="29" t="s">
        <v>2097</v>
      </c>
      <c r="B21" s="129">
        <f t="shared" ref="B21:C21" si="1">B18+B20</f>
        <v>89356787.54</v>
      </c>
      <c r="C21" s="129">
        <f t="shared" si="1"/>
        <v>96426787.54</v>
      </c>
      <c r="D21" s="27" t="s">
        <v>2097</v>
      </c>
      <c r="E21" s="117">
        <f>E18+E20</f>
        <v>89356787.54</v>
      </c>
      <c r="F21" s="117">
        <f>F18+F20</f>
        <v>96426787.54</v>
      </c>
    </row>
    <row r="22" ht="15" customHeight="true" spans="1:6">
      <c r="A22" s="190"/>
      <c r="B22" s="191"/>
      <c r="C22" s="191"/>
      <c r="D22" s="174"/>
      <c r="E22" s="175"/>
      <c r="F22" s="126"/>
    </row>
  </sheetData>
  <mergeCells count="2">
    <mergeCell ref="E1:F1"/>
    <mergeCell ref="A2:F2"/>
  </mergeCells>
  <printOptions horizontalCentered="true"/>
  <pageMargins left="0.0784722222222222" right="0.0784722222222222" top="0.786805555555556" bottom="0.66875" header="0.196527777777778" footer="0.196527777777778"/>
  <pageSetup paperSize="9" scale="88" fitToHeight="0" orientation="landscape"/>
  <headerFooter alignWithMargins="0">
    <oddFooter>&amp;C第 &amp;P 页，共 &amp;N 页</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9"/>
  <sheetViews>
    <sheetView view="pageBreakPreview" zoomScaleNormal="100" zoomScaleSheetLayoutView="100" workbookViewId="0">
      <selection activeCell="I15" sqref="I15"/>
    </sheetView>
  </sheetViews>
  <sheetFormatPr defaultColWidth="8" defaultRowHeight="15.8" outlineLevelCol="5"/>
  <cols>
    <col min="1" max="1" width="24.7538461538462" style="105"/>
    <col min="2" max="2" width="21.5" style="106"/>
    <col min="3" max="3" width="23.2538461538462" style="106"/>
    <col min="4" max="4" width="22.8769230769231" style="105"/>
    <col min="5" max="5" width="20.5" style="106"/>
    <col min="6" max="6" width="22.3769230769231" style="106"/>
    <col min="7" max="16384" width="8" style="12"/>
  </cols>
  <sheetData>
    <row r="1" ht="15" customHeight="true" spans="1:6">
      <c r="A1" s="4" t="s">
        <v>2098</v>
      </c>
      <c r="B1" s="108"/>
      <c r="C1" s="108"/>
      <c r="D1" s="14"/>
      <c r="E1" s="126"/>
      <c r="F1" s="126"/>
    </row>
    <row r="2" ht="35.25" customHeight="true" spans="1:6">
      <c r="A2" s="109" t="s">
        <v>2099</v>
      </c>
      <c r="B2" s="110"/>
      <c r="C2" s="110"/>
      <c r="D2" s="109"/>
      <c r="E2" s="110"/>
      <c r="F2" s="176"/>
    </row>
    <row r="3" ht="15" customHeight="true" spans="1:6">
      <c r="A3" s="159"/>
      <c r="B3" s="160"/>
      <c r="C3" s="160"/>
      <c r="D3" s="159"/>
      <c r="E3" s="177"/>
      <c r="F3" s="177" t="s">
        <v>2031</v>
      </c>
    </row>
    <row r="4" ht="32.25" customHeight="true" spans="1:6">
      <c r="A4" s="36" t="s">
        <v>2032</v>
      </c>
      <c r="B4" s="161" t="s">
        <v>1850</v>
      </c>
      <c r="C4" s="161" t="s">
        <v>2060</v>
      </c>
      <c r="D4" s="36" t="s">
        <v>2032</v>
      </c>
      <c r="E4" s="161" t="s">
        <v>1850</v>
      </c>
      <c r="F4" s="161" t="s">
        <v>2060</v>
      </c>
    </row>
    <row r="5" ht="32.25" customHeight="true" spans="1:6">
      <c r="A5" s="153" t="s">
        <v>2100</v>
      </c>
      <c r="B5" s="129">
        <v>10568870000</v>
      </c>
      <c r="C5" s="162">
        <v>12079660000</v>
      </c>
      <c r="D5" s="163" t="s">
        <v>2101</v>
      </c>
      <c r="E5" s="129">
        <v>20761210000</v>
      </c>
      <c r="F5" s="129">
        <v>12574730000</v>
      </c>
    </row>
    <row r="6" ht="22.5" customHeight="true" spans="1:6">
      <c r="A6" s="154" t="s">
        <v>2075</v>
      </c>
      <c r="B6" s="129">
        <v>0</v>
      </c>
      <c r="C6" s="164">
        <v>0</v>
      </c>
      <c r="D6" s="163" t="s">
        <v>2102</v>
      </c>
      <c r="E6" s="129">
        <v>0</v>
      </c>
      <c r="F6" s="129">
        <v>0</v>
      </c>
    </row>
    <row r="7" ht="22.5" customHeight="true" spans="1:6">
      <c r="A7" s="154" t="s">
        <v>2103</v>
      </c>
      <c r="B7" s="129">
        <v>0</v>
      </c>
      <c r="C7" s="164">
        <v>0</v>
      </c>
      <c r="D7" s="153" t="s">
        <v>2104</v>
      </c>
      <c r="E7" s="170">
        <v>0</v>
      </c>
      <c r="F7" s="170">
        <v>0</v>
      </c>
    </row>
    <row r="8" ht="22.5" customHeight="true" spans="1:6">
      <c r="A8" s="154" t="s">
        <v>2105</v>
      </c>
      <c r="B8" s="165">
        <v>540180000</v>
      </c>
      <c r="C8" s="166">
        <v>27740000</v>
      </c>
      <c r="D8" s="167"/>
      <c r="E8" s="178"/>
      <c r="F8" s="179"/>
    </row>
    <row r="9" ht="22.5" customHeight="true" spans="1:6">
      <c r="A9" s="168" t="s">
        <v>2106</v>
      </c>
      <c r="B9" s="129">
        <v>4700000</v>
      </c>
      <c r="C9" s="169">
        <v>18000000</v>
      </c>
      <c r="D9" s="167"/>
      <c r="E9" s="178"/>
      <c r="F9" s="179"/>
    </row>
    <row r="10" ht="22.5" customHeight="true" spans="1:6">
      <c r="A10" s="154" t="s">
        <v>2107</v>
      </c>
      <c r="B10" s="165">
        <v>590000</v>
      </c>
      <c r="C10" s="166">
        <v>0</v>
      </c>
      <c r="D10" s="167"/>
      <c r="E10" s="178"/>
      <c r="F10" s="179"/>
    </row>
    <row r="11" ht="22.5" customHeight="true" spans="1:6">
      <c r="A11" s="154" t="s">
        <v>2108</v>
      </c>
      <c r="B11" s="170">
        <v>0</v>
      </c>
      <c r="C11" s="169">
        <v>0</v>
      </c>
      <c r="D11" s="167"/>
      <c r="E11" s="178"/>
      <c r="F11" s="180"/>
    </row>
    <row r="12" ht="22.5" customHeight="true" spans="1:6">
      <c r="A12" s="19" t="s">
        <v>2109</v>
      </c>
      <c r="B12" s="171">
        <f>B5+B6+B8+B9+B10</f>
        <v>11114340000</v>
      </c>
      <c r="C12" s="164">
        <f>C5+C6+C8+C9+C10</f>
        <v>12125400000</v>
      </c>
      <c r="D12" s="19" t="s">
        <v>2110</v>
      </c>
      <c r="E12" s="171">
        <f>E5+E6+E7</f>
        <v>20761210000</v>
      </c>
      <c r="F12" s="170">
        <f>F5+F6+F7</f>
        <v>12574730000</v>
      </c>
    </row>
    <row r="13" ht="22.5" customHeight="true" spans="1:6">
      <c r="A13" s="154" t="s">
        <v>2111</v>
      </c>
      <c r="B13" s="129">
        <v>33280000</v>
      </c>
      <c r="C13" s="164"/>
      <c r="D13" s="154" t="s">
        <v>2112</v>
      </c>
      <c r="E13" s="165">
        <v>0</v>
      </c>
      <c r="F13" s="166">
        <v>0</v>
      </c>
    </row>
    <row r="14" ht="22.5" customHeight="true" spans="1:6">
      <c r="A14" s="154" t="s">
        <v>2113</v>
      </c>
      <c r="B14" s="170">
        <v>0</v>
      </c>
      <c r="C14" s="164">
        <v>0</v>
      </c>
      <c r="D14" s="154" t="s">
        <v>2114</v>
      </c>
      <c r="E14" s="162">
        <v>33320000</v>
      </c>
      <c r="F14" s="171"/>
    </row>
    <row r="15" ht="22.5" customHeight="true" spans="1:6">
      <c r="A15" s="19" t="s">
        <v>2115</v>
      </c>
      <c r="B15" s="166">
        <f t="shared" ref="B15:C15" si="0">B12+B13+B14</f>
        <v>11147620000</v>
      </c>
      <c r="C15" s="172">
        <f t="shared" si="0"/>
        <v>12125400000</v>
      </c>
      <c r="D15" s="19" t="s">
        <v>2116</v>
      </c>
      <c r="E15" s="166">
        <f>E12+E13+E14</f>
        <v>20794530000</v>
      </c>
      <c r="F15" s="129">
        <f>F12+F13+F14</f>
        <v>12574730000</v>
      </c>
    </row>
    <row r="16" ht="22.5" customHeight="true" spans="1:6">
      <c r="A16" s="20"/>
      <c r="B16" s="173"/>
      <c r="C16" s="125"/>
      <c r="D16" s="19" t="s">
        <v>2117</v>
      </c>
      <c r="E16" s="166">
        <f>B15-E15</f>
        <v>-9646910000</v>
      </c>
      <c r="F16" s="166">
        <f>C15-F15</f>
        <v>-449330000</v>
      </c>
    </row>
    <row r="17" ht="22.5" customHeight="true" spans="1:6">
      <c r="A17" s="19" t="s">
        <v>2118</v>
      </c>
      <c r="B17" s="166">
        <v>22530641153.19</v>
      </c>
      <c r="C17" s="164">
        <f>E17</f>
        <v>12883731153.19</v>
      </c>
      <c r="D17" s="19" t="s">
        <v>2119</v>
      </c>
      <c r="E17" s="166">
        <f>B17+E16</f>
        <v>12883731153.19</v>
      </c>
      <c r="F17" s="129">
        <f>C17+F16</f>
        <v>12434401153.19</v>
      </c>
    </row>
    <row r="18" ht="22.5" customHeight="true" spans="1:6">
      <c r="A18" s="20" t="s">
        <v>2097</v>
      </c>
      <c r="B18" s="166">
        <f t="shared" ref="B18:C18" si="1">B15+B17</f>
        <v>33678261153.19</v>
      </c>
      <c r="C18" s="164">
        <f t="shared" si="1"/>
        <v>25009131153.19</v>
      </c>
      <c r="D18" s="20" t="s">
        <v>2097</v>
      </c>
      <c r="E18" s="166">
        <f>E15+E17</f>
        <v>33678261153.19</v>
      </c>
      <c r="F18" s="129">
        <f>F15+F17</f>
        <v>25009131153.19</v>
      </c>
    </row>
    <row r="19" ht="15" customHeight="true" spans="1:6">
      <c r="A19" s="174"/>
      <c r="B19" s="175"/>
      <c r="C19" s="175"/>
      <c r="D19" s="174"/>
      <c r="E19" s="175"/>
      <c r="F19" s="181"/>
    </row>
  </sheetData>
  <mergeCells count="2">
    <mergeCell ref="E1:F1"/>
    <mergeCell ref="A2:F2"/>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35"/>
  <sheetViews>
    <sheetView view="pageBreakPreview" zoomScaleNormal="100" zoomScaleSheetLayoutView="100" workbookViewId="0">
      <selection activeCell="H16" sqref="H16"/>
    </sheetView>
  </sheetViews>
  <sheetFormatPr defaultColWidth="8.87692307692308" defaultRowHeight="18" customHeight="true" outlineLevelCol="7"/>
  <cols>
    <col min="1" max="1" width="35.5" style="13"/>
    <col min="2" max="2" width="23.6230769230769" style="13"/>
    <col min="3" max="3" width="26.3769230769231" style="13"/>
    <col min="4" max="4" width="24" style="13"/>
    <col min="5" max="5" width="23.6230769230769" style="13"/>
    <col min="6" max="6" width="26.7538461538462" style="13"/>
    <col min="7" max="7" width="23.6230769230769" style="13"/>
    <col min="8" max="8" width="14.2538461538462" style="3"/>
    <col min="9" max="13" width="9.75384615384615" style="3"/>
    <col min="14" max="16384" width="8.87692307692308" style="3"/>
  </cols>
  <sheetData>
    <row r="1" s="12" customFormat="true" customHeight="true" spans="1:6">
      <c r="A1" s="4" t="s">
        <v>2120</v>
      </c>
      <c r="B1" s="14"/>
      <c r="C1" s="14"/>
      <c r="D1" s="14"/>
      <c r="E1" s="33"/>
      <c r="F1" s="33"/>
    </row>
    <row r="2" ht="26.1" customHeight="true" spans="1:7">
      <c r="A2" s="131" t="s">
        <v>2121</v>
      </c>
      <c r="B2" s="132"/>
      <c r="C2" s="132"/>
      <c r="D2" s="132"/>
      <c r="E2" s="132"/>
      <c r="F2" s="132"/>
      <c r="G2" s="132"/>
    </row>
    <row r="3" customHeight="true" spans="1:7">
      <c r="A3" s="16"/>
      <c r="B3" s="16"/>
      <c r="C3" s="16"/>
      <c r="D3" s="16"/>
      <c r="E3" s="16"/>
      <c r="F3" s="16"/>
      <c r="G3" s="141" t="s">
        <v>2031</v>
      </c>
    </row>
    <row r="4" customHeight="true" spans="1:7">
      <c r="A4" s="143" t="s">
        <v>2032</v>
      </c>
      <c r="B4" s="144" t="s">
        <v>1850</v>
      </c>
      <c r="C4" s="145"/>
      <c r="D4" s="146"/>
      <c r="E4" s="18" t="s">
        <v>2060</v>
      </c>
      <c r="F4" s="156"/>
      <c r="G4" s="156"/>
    </row>
    <row r="5" ht="33.95" customHeight="true" spans="1:7">
      <c r="A5" s="147"/>
      <c r="B5" s="148" t="s">
        <v>2122</v>
      </c>
      <c r="C5" s="149" t="s">
        <v>2123</v>
      </c>
      <c r="D5" s="149" t="s">
        <v>2124</v>
      </c>
      <c r="E5" s="148" t="s">
        <v>2122</v>
      </c>
      <c r="F5" s="149" t="s">
        <v>2123</v>
      </c>
      <c r="G5" s="149" t="s">
        <v>2124</v>
      </c>
    </row>
    <row r="6" customHeight="true" spans="1:7">
      <c r="A6" s="26" t="s">
        <v>2125</v>
      </c>
      <c r="B6" s="30">
        <v>38194470775.49</v>
      </c>
      <c r="C6" s="30">
        <v>14170295078.77</v>
      </c>
      <c r="D6" s="30">
        <v>24024175696.72</v>
      </c>
      <c r="E6" s="30">
        <v>55681402587.51</v>
      </c>
      <c r="F6" s="30">
        <v>25336589655.13</v>
      </c>
      <c r="G6" s="30">
        <v>30344812932.38</v>
      </c>
    </row>
    <row r="7" customHeight="true" spans="1:7">
      <c r="A7" s="26" t="s">
        <v>2126</v>
      </c>
      <c r="B7" s="30">
        <v>27592871319.86</v>
      </c>
      <c r="C7" s="30">
        <v>12856840438.43</v>
      </c>
      <c r="D7" s="30">
        <v>14736030881.43</v>
      </c>
      <c r="E7" s="30">
        <v>42117949046.99</v>
      </c>
      <c r="F7" s="30">
        <v>23708704477.86</v>
      </c>
      <c r="G7" s="30">
        <v>18409244569.13</v>
      </c>
    </row>
    <row r="8" customHeight="true" spans="1:7">
      <c r="A8" s="26" t="s">
        <v>2127</v>
      </c>
      <c r="B8" s="30">
        <v>10601599455.63</v>
      </c>
      <c r="C8" s="30">
        <v>1313454640.34</v>
      </c>
      <c r="D8" s="30">
        <v>9288144815.29</v>
      </c>
      <c r="E8" s="30">
        <v>13563453540.52</v>
      </c>
      <c r="F8" s="30">
        <v>1627885177.27</v>
      </c>
      <c r="G8" s="30">
        <v>11935568363.25</v>
      </c>
    </row>
    <row r="9" customHeight="true" spans="1:7">
      <c r="A9" s="26" t="s">
        <v>2075</v>
      </c>
      <c r="B9" s="30">
        <v>0</v>
      </c>
      <c r="C9" s="30"/>
      <c r="D9" s="29" t="s">
        <v>2128</v>
      </c>
      <c r="E9" s="30">
        <v>0</v>
      </c>
      <c r="F9" s="30"/>
      <c r="G9" s="29" t="s">
        <v>2128</v>
      </c>
    </row>
    <row r="10" customHeight="true" spans="1:7">
      <c r="A10" s="26" t="s">
        <v>2105</v>
      </c>
      <c r="B10" s="30">
        <v>2693921401.36</v>
      </c>
      <c r="C10" s="30">
        <v>1605598069.83</v>
      </c>
      <c r="D10" s="30">
        <v>1088323331.53</v>
      </c>
      <c r="E10" s="30">
        <v>2521421231.87</v>
      </c>
      <c r="F10" s="30">
        <v>589106996.9</v>
      </c>
      <c r="G10" s="30">
        <v>1932314234.97</v>
      </c>
    </row>
    <row r="11" customHeight="true" spans="1:7">
      <c r="A11" s="26" t="s">
        <v>2106</v>
      </c>
      <c r="B11" s="30">
        <v>27720000</v>
      </c>
      <c r="C11" s="29" t="s">
        <v>2128</v>
      </c>
      <c r="D11" s="30">
        <v>27720000</v>
      </c>
      <c r="E11" s="30">
        <v>35090000</v>
      </c>
      <c r="F11" s="29" t="s">
        <v>2128</v>
      </c>
      <c r="G11" s="30">
        <v>35090000</v>
      </c>
    </row>
    <row r="12" customHeight="true" spans="1:7">
      <c r="A12" s="150" t="s">
        <v>2107</v>
      </c>
      <c r="B12" s="30">
        <v>1024760000</v>
      </c>
      <c r="C12" s="30">
        <v>84780000</v>
      </c>
      <c r="D12" s="30">
        <v>939980000</v>
      </c>
      <c r="E12" s="30">
        <v>1002320000</v>
      </c>
      <c r="F12" s="90">
        <v>17600000</v>
      </c>
      <c r="G12" s="90">
        <v>984720000</v>
      </c>
    </row>
    <row r="13" customHeight="true" spans="1:7">
      <c r="A13" s="26" t="s">
        <v>2108</v>
      </c>
      <c r="B13" s="30">
        <v>7600000</v>
      </c>
      <c r="C13" s="30">
        <v>7600000</v>
      </c>
      <c r="D13" s="29" t="s">
        <v>2128</v>
      </c>
      <c r="E13" s="30">
        <v>15950000</v>
      </c>
      <c r="F13" s="90">
        <v>15950000</v>
      </c>
      <c r="G13" s="157" t="s">
        <v>2128</v>
      </c>
    </row>
    <row r="14" customHeight="true" spans="1:7">
      <c r="A14" s="26" t="s">
        <v>2109</v>
      </c>
      <c r="B14" s="30">
        <v>41940872176.85</v>
      </c>
      <c r="C14" s="30">
        <v>15860673148.6</v>
      </c>
      <c r="D14" s="30">
        <v>26080199028.25</v>
      </c>
      <c r="E14" s="30">
        <v>59240233819.38</v>
      </c>
      <c r="F14" s="30">
        <v>25943296652.03</v>
      </c>
      <c r="G14" s="30">
        <v>33296937167.35</v>
      </c>
    </row>
    <row r="15" customHeight="true" spans="1:7">
      <c r="A15" s="26" t="s">
        <v>2111</v>
      </c>
      <c r="B15" s="30">
        <v>0</v>
      </c>
      <c r="C15" s="30"/>
      <c r="D15" s="30"/>
      <c r="E15" s="30">
        <v>0</v>
      </c>
      <c r="F15" s="30"/>
      <c r="G15" s="30"/>
    </row>
    <row r="16" customHeight="true" spans="1:7">
      <c r="A16" s="26" t="s">
        <v>2113</v>
      </c>
      <c r="B16" s="30">
        <v>0</v>
      </c>
      <c r="C16" s="30"/>
      <c r="D16" s="30"/>
      <c r="E16" s="30">
        <v>0</v>
      </c>
      <c r="F16" s="30"/>
      <c r="G16" s="30"/>
    </row>
    <row r="17" customHeight="true" spans="1:7">
      <c r="A17" s="26" t="s">
        <v>2115</v>
      </c>
      <c r="B17" s="30">
        <v>41940872176.85</v>
      </c>
      <c r="C17" s="30">
        <v>15860673148.6</v>
      </c>
      <c r="D17" s="30">
        <v>26080199028.25</v>
      </c>
      <c r="E17" s="30">
        <v>59240233819.38</v>
      </c>
      <c r="F17" s="30">
        <v>25943296652.03</v>
      </c>
      <c r="G17" s="30">
        <v>33296937167.35</v>
      </c>
    </row>
    <row r="18" customHeight="true" spans="1:7">
      <c r="A18" s="26" t="s">
        <v>2118</v>
      </c>
      <c r="B18" s="30">
        <v>118165459356.81</v>
      </c>
      <c r="C18" s="30">
        <v>32920200750.3</v>
      </c>
      <c r="D18" s="30">
        <v>85245258606.51</v>
      </c>
      <c r="E18" s="30">
        <v>129476140753.1</v>
      </c>
      <c r="F18" s="30">
        <v>30115761661.46</v>
      </c>
      <c r="G18" s="30">
        <v>99360379091.64</v>
      </c>
    </row>
    <row r="19" customHeight="true" spans="1:7">
      <c r="A19" s="29" t="s">
        <v>2097</v>
      </c>
      <c r="B19" s="30">
        <v>160106331533.66</v>
      </c>
      <c r="C19" s="30">
        <v>48780873898.9</v>
      </c>
      <c r="D19" s="30">
        <v>111325457634.76</v>
      </c>
      <c r="E19" s="30">
        <v>188716374572.48</v>
      </c>
      <c r="F19" s="30">
        <v>56059058313.49</v>
      </c>
      <c r="G19" s="30">
        <v>132657316258.99</v>
      </c>
    </row>
    <row r="20" customHeight="true" spans="1:7">
      <c r="A20" s="36" t="s">
        <v>2032</v>
      </c>
      <c r="B20" s="36" t="s">
        <v>1850</v>
      </c>
      <c r="C20" s="151"/>
      <c r="D20" s="151"/>
      <c r="E20" s="36" t="s">
        <v>2060</v>
      </c>
      <c r="F20" s="151"/>
      <c r="G20" s="151"/>
    </row>
    <row r="21" ht="36.95" customHeight="true" spans="1:7">
      <c r="A21" s="151"/>
      <c r="B21" s="36" t="s">
        <v>2122</v>
      </c>
      <c r="C21" s="152" t="s">
        <v>2123</v>
      </c>
      <c r="D21" s="152" t="s">
        <v>2124</v>
      </c>
      <c r="E21" s="36" t="s">
        <v>2122</v>
      </c>
      <c r="F21" s="152" t="s">
        <v>2123</v>
      </c>
      <c r="G21" s="152" t="s">
        <v>2124</v>
      </c>
    </row>
    <row r="22" customHeight="true" spans="1:7">
      <c r="A22" s="153" t="s">
        <v>2129</v>
      </c>
      <c r="B22" s="30">
        <v>26061868604.66</v>
      </c>
      <c r="C22" s="30">
        <v>17381100061.54</v>
      </c>
      <c r="D22" s="30">
        <v>8680768543.12</v>
      </c>
      <c r="E22" s="30">
        <v>33819986568.33</v>
      </c>
      <c r="F22" s="30">
        <v>21560841155.91</v>
      </c>
      <c r="G22" s="30">
        <v>12259145412.42</v>
      </c>
    </row>
    <row r="23" customHeight="true" spans="1:7">
      <c r="A23" s="154" t="s">
        <v>2130</v>
      </c>
      <c r="B23" s="30">
        <v>10741339695.82</v>
      </c>
      <c r="C23" s="30">
        <v>10721986580.74</v>
      </c>
      <c r="D23" s="30">
        <v>19353115.08</v>
      </c>
      <c r="E23" s="30">
        <v>12946037643.12</v>
      </c>
      <c r="F23" s="30">
        <v>12926744859.81</v>
      </c>
      <c r="G23" s="30">
        <v>19292783.31</v>
      </c>
    </row>
    <row r="24" customHeight="true" spans="1:8">
      <c r="A24" s="154" t="s">
        <v>2131</v>
      </c>
      <c r="B24" s="30">
        <v>11999810966.08</v>
      </c>
      <c r="C24" s="30">
        <v>3338395538.04</v>
      </c>
      <c r="D24" s="30">
        <v>8661415428.04</v>
      </c>
      <c r="E24" s="30">
        <v>17049130101.13</v>
      </c>
      <c r="F24" s="30">
        <v>4809277472.02</v>
      </c>
      <c r="G24" s="30">
        <v>12239852629.11</v>
      </c>
      <c r="H24" s="158"/>
    </row>
    <row r="25" customHeight="true" spans="1:7">
      <c r="A25" s="155" t="s">
        <v>2132</v>
      </c>
      <c r="B25" s="30">
        <v>1398422061.46</v>
      </c>
      <c r="C25" s="30">
        <v>1398422061.46</v>
      </c>
      <c r="D25" s="30"/>
      <c r="E25" s="30">
        <v>1478269765.25</v>
      </c>
      <c r="F25" s="30">
        <v>1478269765.25</v>
      </c>
      <c r="G25" s="30">
        <v>0</v>
      </c>
    </row>
    <row r="26" customHeight="true" spans="1:7">
      <c r="A26" s="121" t="s">
        <v>2133</v>
      </c>
      <c r="B26" s="30">
        <v>1922295881.3</v>
      </c>
      <c r="C26" s="30">
        <v>1922295881.3</v>
      </c>
      <c r="D26" s="29" t="s">
        <v>2128</v>
      </c>
      <c r="E26" s="30">
        <v>2346549058.83</v>
      </c>
      <c r="F26" s="30">
        <v>2346549058.83</v>
      </c>
      <c r="G26" s="29" t="s">
        <v>2128</v>
      </c>
    </row>
    <row r="27" customHeight="true" spans="1:7">
      <c r="A27" s="153" t="s">
        <v>2102</v>
      </c>
      <c r="B27" s="30">
        <v>232080000</v>
      </c>
      <c r="C27" s="29" t="s">
        <v>2128</v>
      </c>
      <c r="D27" s="30">
        <v>232080000</v>
      </c>
      <c r="E27" s="30">
        <v>210810000</v>
      </c>
      <c r="F27" s="29" t="s">
        <v>2128</v>
      </c>
      <c r="G27" s="30">
        <v>210810000</v>
      </c>
    </row>
    <row r="28" customHeight="true" spans="1:7">
      <c r="A28" s="154" t="s">
        <v>2104</v>
      </c>
      <c r="B28" s="30">
        <v>4336242175.9</v>
      </c>
      <c r="C28" s="30">
        <v>1284012175.9</v>
      </c>
      <c r="D28" s="30">
        <v>3052230000</v>
      </c>
      <c r="E28" s="30">
        <v>3046270000</v>
      </c>
      <c r="F28" s="90">
        <v>873040000</v>
      </c>
      <c r="G28" s="90">
        <v>2173230000</v>
      </c>
    </row>
    <row r="29" customHeight="true" spans="1:7">
      <c r="A29" s="154" t="s">
        <v>2110</v>
      </c>
      <c r="B29" s="30">
        <v>30630190780.56</v>
      </c>
      <c r="C29" s="30">
        <v>18665112237.44</v>
      </c>
      <c r="D29" s="30">
        <v>11965078543.12</v>
      </c>
      <c r="E29" s="30">
        <v>37077066568.33</v>
      </c>
      <c r="F29" s="30">
        <v>22433881155.91</v>
      </c>
      <c r="G29" s="30">
        <v>14643185412.42</v>
      </c>
    </row>
    <row r="30" customHeight="true" spans="1:7">
      <c r="A30" s="154" t="s">
        <v>2112</v>
      </c>
      <c r="B30" s="30">
        <v>0</v>
      </c>
      <c r="C30" s="30"/>
      <c r="D30" s="30"/>
      <c r="E30" s="30">
        <v>0</v>
      </c>
      <c r="F30" s="30"/>
      <c r="G30" s="30"/>
    </row>
    <row r="31" customHeight="true" spans="1:7">
      <c r="A31" s="154" t="s">
        <v>2114</v>
      </c>
      <c r="B31" s="30">
        <v>0</v>
      </c>
      <c r="C31" s="30"/>
      <c r="D31" s="30"/>
      <c r="E31" s="30">
        <v>0</v>
      </c>
      <c r="F31" s="30"/>
      <c r="G31" s="30"/>
    </row>
    <row r="32" customHeight="true" spans="1:7">
      <c r="A32" s="154" t="s">
        <v>2116</v>
      </c>
      <c r="B32" s="30">
        <v>30630190780.56</v>
      </c>
      <c r="C32" s="30">
        <v>18665112237.44</v>
      </c>
      <c r="D32" s="30">
        <v>11965078543.12</v>
      </c>
      <c r="E32" s="30">
        <v>37077066568.33</v>
      </c>
      <c r="F32" s="30">
        <v>22433881155.91</v>
      </c>
      <c r="G32" s="30">
        <v>14643185412.42</v>
      </c>
    </row>
    <row r="33" customHeight="true" spans="1:7">
      <c r="A33" s="154" t="s">
        <v>2117</v>
      </c>
      <c r="B33" s="30">
        <v>11310681396.29</v>
      </c>
      <c r="C33" s="30">
        <v>-2804439088.84</v>
      </c>
      <c r="D33" s="30">
        <v>14115120485.13</v>
      </c>
      <c r="E33" s="30">
        <v>22163167251.05</v>
      </c>
      <c r="F33" s="30">
        <v>3509415496.12</v>
      </c>
      <c r="G33" s="30">
        <v>18653751754.93</v>
      </c>
    </row>
    <row r="34" customHeight="true" spans="1:7">
      <c r="A34" s="154" t="s">
        <v>2119</v>
      </c>
      <c r="B34" s="30">
        <v>129476140753.1</v>
      </c>
      <c r="C34" s="30">
        <v>30115761661.46</v>
      </c>
      <c r="D34" s="30">
        <v>99360379091.64</v>
      </c>
      <c r="E34" s="30">
        <v>151639308004.15</v>
      </c>
      <c r="F34" s="30">
        <v>33625177157.58</v>
      </c>
      <c r="G34" s="30">
        <v>118014130846.57</v>
      </c>
    </row>
    <row r="35" customHeight="true" spans="1:7">
      <c r="A35" s="21" t="s">
        <v>2097</v>
      </c>
      <c r="B35" s="30">
        <v>160106331533.66</v>
      </c>
      <c r="C35" s="30">
        <v>48780873898.9</v>
      </c>
      <c r="D35" s="30">
        <v>111325457634.76</v>
      </c>
      <c r="E35" s="30">
        <v>188716374572.48</v>
      </c>
      <c r="F35" s="30">
        <v>56059058313.49</v>
      </c>
      <c r="G35" s="30">
        <v>132657316258.99</v>
      </c>
    </row>
  </sheetData>
  <mergeCells count="8">
    <mergeCell ref="E1:F1"/>
    <mergeCell ref="A2:G2"/>
    <mergeCell ref="B4:D4"/>
    <mergeCell ref="E4:G4"/>
    <mergeCell ref="B20:D20"/>
    <mergeCell ref="E20:G20"/>
    <mergeCell ref="A4:A5"/>
    <mergeCell ref="A20:A21"/>
  </mergeCells>
  <printOptions horizontalCentered="true"/>
  <pageMargins left="0.0784722222222222" right="0.0784722222222222" top="0.786805555555556" bottom="0.66875" header="0.196527777777778" footer="0.196527777777778"/>
  <pageSetup paperSize="9" scale="74" fitToHeight="0" orientation="landscape"/>
  <headerFooter alignWithMargins="0">
    <oddFooter>&amp;C第 &amp;P 页，共 &amp;N 页</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91"/>
  <sheetViews>
    <sheetView showGridLines="0" showZeros="0" workbookViewId="0">
      <pane ySplit="5" topLeftCell="A72" activePane="bottomLeft" state="frozen"/>
      <selection/>
      <selection pane="bottomLeft" activeCell="B79" sqref="B79"/>
    </sheetView>
  </sheetViews>
  <sheetFormatPr defaultColWidth="9" defaultRowHeight="15.8" outlineLevelCol="3"/>
  <cols>
    <col min="1" max="1" width="48" style="601" customWidth="true"/>
    <col min="2" max="2" width="15.6230769230769" style="601" customWidth="true"/>
    <col min="3" max="3" width="40.3769230769231" style="601" customWidth="true"/>
    <col min="4" max="4" width="15.6230769230769" style="601" customWidth="true"/>
    <col min="5" max="16384" width="9" style="601"/>
  </cols>
  <sheetData>
    <row r="1" ht="18" customHeight="true" spans="1:1">
      <c r="A1" s="599" t="s">
        <v>1168</v>
      </c>
    </row>
    <row r="2" s="599" customFormat="true" ht="20.25" customHeight="true" spans="1:4">
      <c r="A2" s="602" t="s">
        <v>1169</v>
      </c>
      <c r="B2" s="602"/>
      <c r="C2" s="602"/>
      <c r="D2" s="602"/>
    </row>
    <row r="3" ht="20.25" customHeight="true" spans="1:4">
      <c r="A3" s="603"/>
      <c r="B3" s="603"/>
      <c r="C3" s="603"/>
      <c r="D3" s="604" t="s">
        <v>54</v>
      </c>
    </row>
    <row r="4" ht="31.5" customHeight="true" spans="1:4">
      <c r="A4" s="605" t="s">
        <v>1170</v>
      </c>
      <c r="B4" s="606"/>
      <c r="C4" s="605" t="s">
        <v>1171</v>
      </c>
      <c r="D4" s="606"/>
    </row>
    <row r="5" ht="20.1" customHeight="true" spans="1:4">
      <c r="A5" s="607" t="s">
        <v>55</v>
      </c>
      <c r="B5" s="607" t="s">
        <v>1172</v>
      </c>
      <c r="C5" s="607" t="s">
        <v>55</v>
      </c>
      <c r="D5" s="607" t="s">
        <v>1172</v>
      </c>
    </row>
    <row r="6" ht="20.1" customHeight="true" spans="1:4">
      <c r="A6" s="608" t="s">
        <v>1173</v>
      </c>
      <c r="B6" s="597">
        <v>22940000</v>
      </c>
      <c r="C6" s="608" t="s">
        <v>1174</v>
      </c>
      <c r="D6" s="597">
        <v>23428000</v>
      </c>
    </row>
    <row r="7" ht="20.1" customHeight="true" spans="1:4">
      <c r="A7" s="609" t="s">
        <v>1175</v>
      </c>
      <c r="B7" s="597">
        <v>9700015</v>
      </c>
      <c r="C7" s="609" t="s">
        <v>1176</v>
      </c>
      <c r="D7" s="597">
        <v>9212015</v>
      </c>
    </row>
    <row r="8" ht="20.1" customHeight="true" spans="1:4">
      <c r="A8" s="610" t="s">
        <v>1177</v>
      </c>
      <c r="B8" s="597">
        <v>2791656</v>
      </c>
      <c r="C8" s="609" t="s">
        <v>1178</v>
      </c>
      <c r="D8" s="597">
        <v>4796015</v>
      </c>
    </row>
    <row r="9" ht="20.1" customHeight="true" spans="1:4">
      <c r="A9" s="610" t="s">
        <v>1179</v>
      </c>
      <c r="B9" s="597">
        <v>2080249</v>
      </c>
      <c r="C9" s="610"/>
      <c r="D9" s="597"/>
    </row>
    <row r="10" ht="20.1" customHeight="true" spans="1:4">
      <c r="A10" s="611" t="s">
        <v>1180</v>
      </c>
      <c r="B10" s="597">
        <v>468128</v>
      </c>
      <c r="C10" s="610"/>
      <c r="D10" s="597"/>
    </row>
    <row r="11" ht="20.1" customHeight="true" spans="1:4">
      <c r="A11" s="611" t="s">
        <v>1181</v>
      </c>
      <c r="B11" s="597"/>
      <c r="C11" s="610"/>
      <c r="D11" s="597"/>
    </row>
    <row r="12" ht="20.1" customHeight="true" spans="1:4">
      <c r="A12" s="611" t="s">
        <v>1182</v>
      </c>
      <c r="B12" s="597">
        <v>624221</v>
      </c>
      <c r="C12" s="610"/>
      <c r="D12" s="597"/>
    </row>
    <row r="13" ht="20.1" customHeight="true" spans="1:4">
      <c r="A13" s="611" t="s">
        <v>1183</v>
      </c>
      <c r="B13" s="597">
        <v>44400</v>
      </c>
      <c r="C13" s="610"/>
      <c r="D13" s="597"/>
    </row>
    <row r="14" ht="20.1" customHeight="true" spans="1:4">
      <c r="A14" s="611" t="s">
        <v>1184</v>
      </c>
      <c r="B14" s="597">
        <v>943500</v>
      </c>
      <c r="C14" s="610"/>
      <c r="D14" s="597"/>
    </row>
    <row r="15" ht="20.1" customHeight="true" spans="1:4">
      <c r="A15" s="611" t="s">
        <v>1185</v>
      </c>
      <c r="B15" s="597"/>
      <c r="C15" s="610"/>
      <c r="D15" s="597"/>
    </row>
    <row r="16" ht="20.1" customHeight="true" spans="1:4">
      <c r="A16" s="611" t="s">
        <v>1186</v>
      </c>
      <c r="B16" s="597">
        <v>625620</v>
      </c>
      <c r="C16" s="610"/>
      <c r="D16" s="597"/>
    </row>
    <row r="17" ht="20.1" customHeight="true" spans="1:4">
      <c r="A17" s="611" t="s">
        <v>1187</v>
      </c>
      <c r="B17" s="597"/>
      <c r="C17" s="610"/>
      <c r="D17" s="597"/>
    </row>
    <row r="18" ht="20.1" customHeight="true" spans="1:4">
      <c r="A18" s="612" t="s">
        <v>1188</v>
      </c>
      <c r="B18" s="597">
        <v>44400</v>
      </c>
      <c r="C18" s="610"/>
      <c r="D18" s="597"/>
    </row>
    <row r="19" ht="20.1" customHeight="true" spans="1:4">
      <c r="A19" s="613" t="s">
        <v>1189</v>
      </c>
      <c r="B19" s="597"/>
      <c r="C19" s="613"/>
      <c r="D19" s="597"/>
    </row>
    <row r="20" ht="20.1" customHeight="true" spans="1:4">
      <c r="A20" s="613" t="s">
        <v>1190</v>
      </c>
      <c r="B20" s="597">
        <v>1084</v>
      </c>
      <c r="C20" s="613"/>
      <c r="D20" s="597"/>
    </row>
    <row r="21" ht="20.1" customHeight="true" spans="1:4">
      <c r="A21" s="613" t="s">
        <v>1191</v>
      </c>
      <c r="B21" s="597"/>
      <c r="C21" s="613"/>
      <c r="D21" s="597"/>
    </row>
    <row r="22" ht="20.1" customHeight="true" spans="1:4">
      <c r="A22" s="613" t="s">
        <v>1192</v>
      </c>
      <c r="B22" s="597"/>
      <c r="C22" s="613"/>
      <c r="D22" s="597"/>
    </row>
    <row r="23" ht="20.1" customHeight="true" spans="1:4">
      <c r="A23" s="613" t="s">
        <v>1193</v>
      </c>
      <c r="B23" s="597"/>
      <c r="C23" s="613"/>
      <c r="D23" s="597"/>
    </row>
    <row r="24" ht="20.1" customHeight="true" spans="1:4">
      <c r="A24" s="613" t="s">
        <v>1194</v>
      </c>
      <c r="B24" s="597"/>
      <c r="C24" s="613"/>
      <c r="D24" s="597"/>
    </row>
    <row r="25" ht="20.1" customHeight="true" spans="1:4">
      <c r="A25" s="613" t="s">
        <v>1195</v>
      </c>
      <c r="B25" s="597">
        <v>47776</v>
      </c>
      <c r="C25" s="613"/>
      <c r="D25" s="597"/>
    </row>
    <row r="26" ht="20.1" customHeight="true" spans="1:4">
      <c r="A26" s="613" t="s">
        <v>1196</v>
      </c>
      <c r="B26" s="597"/>
      <c r="C26" s="613"/>
      <c r="D26" s="597"/>
    </row>
    <row r="27" ht="20.1" customHeight="true" spans="1:4">
      <c r="A27" s="613" t="s">
        <v>1197</v>
      </c>
      <c r="B27" s="597"/>
      <c r="C27" s="613"/>
      <c r="D27" s="597"/>
    </row>
    <row r="28" ht="20.1" customHeight="true" spans="1:4">
      <c r="A28" s="613" t="s">
        <v>1198</v>
      </c>
      <c r="B28" s="597">
        <v>2500</v>
      </c>
      <c r="C28" s="613"/>
      <c r="D28" s="597"/>
    </row>
    <row r="29" ht="20.1" customHeight="true" spans="1:4">
      <c r="A29" s="613" t="s">
        <v>1199</v>
      </c>
      <c r="B29" s="597"/>
      <c r="C29" s="613"/>
      <c r="D29" s="597"/>
    </row>
    <row r="30" ht="20.1" customHeight="true" spans="1:4">
      <c r="A30" s="614" t="s">
        <v>1200</v>
      </c>
      <c r="B30" s="597"/>
      <c r="C30" s="614"/>
      <c r="D30" s="597"/>
    </row>
    <row r="31" ht="20.1" customHeight="true" spans="1:4">
      <c r="A31" s="614" t="s">
        <v>1201</v>
      </c>
      <c r="B31" s="597"/>
      <c r="C31" s="614"/>
      <c r="D31" s="597"/>
    </row>
    <row r="32" ht="20.1" customHeight="true" spans="1:4">
      <c r="A32" s="614" t="s">
        <v>1202</v>
      </c>
      <c r="B32" s="597"/>
      <c r="C32" s="614"/>
      <c r="D32" s="597"/>
    </row>
    <row r="33" ht="20.1" customHeight="true" spans="1:4">
      <c r="A33" s="614" t="s">
        <v>1203</v>
      </c>
      <c r="B33" s="597">
        <v>5000</v>
      </c>
      <c r="C33" s="614"/>
      <c r="D33" s="597"/>
    </row>
    <row r="34" ht="20.1" customHeight="true" spans="1:4">
      <c r="A34" s="614" t="s">
        <v>1204</v>
      </c>
      <c r="B34" s="597">
        <v>94000</v>
      </c>
      <c r="C34" s="614"/>
      <c r="D34" s="597"/>
    </row>
    <row r="35" ht="20.1" customHeight="true" spans="1:4">
      <c r="A35" s="614" t="s">
        <v>1205</v>
      </c>
      <c r="B35" s="597">
        <v>3520</v>
      </c>
      <c r="C35" s="614"/>
      <c r="D35" s="597"/>
    </row>
    <row r="36" ht="20.1" customHeight="true" spans="1:4">
      <c r="A36" s="614" t="s">
        <v>1206</v>
      </c>
      <c r="B36" s="597">
        <v>2217</v>
      </c>
      <c r="C36" s="614"/>
      <c r="D36" s="597"/>
    </row>
    <row r="37" ht="20.1" customHeight="true" spans="1:4">
      <c r="A37" s="614" t="s">
        <v>1207</v>
      </c>
      <c r="B37" s="597">
        <v>26776</v>
      </c>
      <c r="C37" s="614"/>
      <c r="D37" s="597"/>
    </row>
    <row r="38" ht="20.1" customHeight="true" spans="1:4">
      <c r="A38" s="614" t="s">
        <v>1208</v>
      </c>
      <c r="B38" s="597">
        <v>98779</v>
      </c>
      <c r="C38" s="614"/>
      <c r="D38" s="597"/>
    </row>
    <row r="39" ht="20.1" customHeight="true" spans="1:4">
      <c r="A39" s="614" t="s">
        <v>1209</v>
      </c>
      <c r="B39" s="597">
        <v>219090</v>
      </c>
      <c r="C39" s="614"/>
      <c r="D39" s="597"/>
    </row>
    <row r="40" ht="20.1" customHeight="true" spans="1:4">
      <c r="A40" s="614" t="s">
        <v>1210</v>
      </c>
      <c r="B40" s="597"/>
      <c r="C40" s="614"/>
      <c r="D40" s="597"/>
    </row>
    <row r="41" ht="20.1" customHeight="true" spans="1:4">
      <c r="A41" s="614" t="s">
        <v>1211</v>
      </c>
      <c r="B41" s="597"/>
      <c r="C41" s="614"/>
      <c r="D41" s="597"/>
    </row>
    <row r="42" ht="20.1" customHeight="true" spans="1:4">
      <c r="A42" s="614" t="s">
        <v>1212</v>
      </c>
      <c r="B42" s="597"/>
      <c r="C42" s="614"/>
      <c r="D42" s="597"/>
    </row>
    <row r="43" ht="20.1" customHeight="true" spans="1:4">
      <c r="A43" s="614" t="s">
        <v>1213</v>
      </c>
      <c r="B43" s="597"/>
      <c r="C43" s="614"/>
      <c r="D43" s="597"/>
    </row>
    <row r="44" ht="20.1" customHeight="true" spans="1:4">
      <c r="A44" s="614" t="s">
        <v>1214</v>
      </c>
      <c r="B44" s="597"/>
      <c r="C44" s="614"/>
      <c r="D44" s="597"/>
    </row>
    <row r="45" ht="20.1" customHeight="true" spans="1:4">
      <c r="A45" s="614" t="s">
        <v>1215</v>
      </c>
      <c r="B45" s="597"/>
      <c r="C45" s="614"/>
      <c r="D45" s="597"/>
    </row>
    <row r="46" ht="20.1" customHeight="true" spans="1:4">
      <c r="A46" s="614" t="s">
        <v>1216</v>
      </c>
      <c r="B46" s="597"/>
      <c r="C46" s="614"/>
      <c r="D46" s="597"/>
    </row>
    <row r="47" ht="20.1" customHeight="true" spans="1:4">
      <c r="A47" s="614" t="s">
        <v>1217</v>
      </c>
      <c r="B47" s="597">
        <v>80478</v>
      </c>
      <c r="C47" s="614"/>
      <c r="D47" s="597"/>
    </row>
    <row r="48" ht="20.1" customHeight="true" spans="1:4">
      <c r="A48" s="614" t="s">
        <v>1218</v>
      </c>
      <c r="B48" s="597"/>
      <c r="C48" s="614"/>
      <c r="D48" s="597"/>
    </row>
    <row r="49" ht="20.1" customHeight="true" spans="1:4">
      <c r="A49" s="614" t="s">
        <v>1219</v>
      </c>
      <c r="B49" s="597"/>
      <c r="C49" s="614"/>
      <c r="D49" s="597"/>
    </row>
    <row r="50" ht="20.1" customHeight="true" spans="1:4">
      <c r="A50" s="614" t="s">
        <v>1220</v>
      </c>
      <c r="B50" s="597"/>
      <c r="C50" s="614"/>
      <c r="D50" s="597"/>
    </row>
    <row r="51" ht="20.1" customHeight="true" spans="1:4">
      <c r="A51" s="613" t="s">
        <v>1221</v>
      </c>
      <c r="B51" s="597"/>
      <c r="C51" s="613"/>
      <c r="D51" s="597"/>
    </row>
    <row r="52" ht="20.1" customHeight="true" spans="1:4">
      <c r="A52" s="613" t="s">
        <v>1222</v>
      </c>
      <c r="B52" s="597">
        <v>85787</v>
      </c>
      <c r="C52" s="613"/>
      <c r="D52" s="597"/>
    </row>
    <row r="53" ht="20.1" customHeight="true" spans="1:4">
      <c r="A53" s="613" t="s">
        <v>1223</v>
      </c>
      <c r="B53" s="597"/>
      <c r="C53" s="613"/>
      <c r="D53" s="597"/>
    </row>
    <row r="54" ht="20.1" customHeight="true" spans="1:4">
      <c r="A54" s="613" t="s">
        <v>1224</v>
      </c>
      <c r="B54" s="597"/>
      <c r="C54" s="613"/>
      <c r="D54" s="597"/>
    </row>
    <row r="55" ht="20.1" customHeight="true" spans="1:4">
      <c r="A55" s="613" t="s">
        <v>1225</v>
      </c>
      <c r="B55" s="597"/>
      <c r="C55" s="613"/>
      <c r="D55" s="597"/>
    </row>
    <row r="56" ht="20.1" customHeight="true" spans="1:4">
      <c r="A56" s="613" t="s">
        <v>1226</v>
      </c>
      <c r="B56" s="597"/>
      <c r="C56" s="613"/>
      <c r="D56" s="597"/>
    </row>
    <row r="57" ht="20.1" customHeight="true" spans="1:4">
      <c r="A57" s="613" t="s">
        <v>1227</v>
      </c>
      <c r="B57" s="597"/>
      <c r="C57" s="613"/>
      <c r="D57" s="597"/>
    </row>
    <row r="58" ht="20.1" customHeight="true" spans="1:4">
      <c r="A58" s="613" t="s">
        <v>1228</v>
      </c>
      <c r="B58" s="597"/>
      <c r="C58" s="613"/>
      <c r="D58" s="597"/>
    </row>
    <row r="59" ht="20.1" customHeight="true" spans="1:4">
      <c r="A59" s="613" t="s">
        <v>1229</v>
      </c>
      <c r="B59" s="597">
        <v>1075</v>
      </c>
      <c r="C59" s="613"/>
      <c r="D59" s="597"/>
    </row>
    <row r="60" ht="20.1" customHeight="true" spans="1:4">
      <c r="A60" s="613" t="s">
        <v>1230</v>
      </c>
      <c r="B60" s="597"/>
      <c r="C60" s="613"/>
      <c r="D60" s="597"/>
    </row>
    <row r="61" s="600" customFormat="true" ht="20.1" customHeight="true" spans="1:4">
      <c r="A61" s="613" t="s">
        <v>1231</v>
      </c>
      <c r="B61" s="597"/>
      <c r="C61" s="613"/>
      <c r="D61" s="597"/>
    </row>
    <row r="62" ht="20.1" customHeight="true" spans="1:4">
      <c r="A62" s="613" t="s">
        <v>1232</v>
      </c>
      <c r="B62" s="597">
        <v>16000</v>
      </c>
      <c r="C62" s="613"/>
      <c r="D62" s="597"/>
    </row>
    <row r="63" ht="20.1" customHeight="true" spans="1:4">
      <c r="A63" s="613" t="s">
        <v>1233</v>
      </c>
      <c r="B63" s="597"/>
      <c r="C63" s="613"/>
      <c r="D63" s="597"/>
    </row>
    <row r="64" ht="20.1" customHeight="true" spans="1:4">
      <c r="A64" s="613" t="s">
        <v>1234</v>
      </c>
      <c r="B64" s="597"/>
      <c r="C64" s="613"/>
      <c r="D64" s="597"/>
    </row>
    <row r="65" ht="20.1" customHeight="true" spans="1:4">
      <c r="A65" s="613" t="s">
        <v>1235</v>
      </c>
      <c r="B65" s="597"/>
      <c r="C65" s="613"/>
      <c r="D65" s="597"/>
    </row>
    <row r="66" ht="20.1" customHeight="true" spans="1:4">
      <c r="A66" s="613" t="s">
        <v>1236</v>
      </c>
      <c r="B66" s="597">
        <v>32206</v>
      </c>
      <c r="C66" s="613"/>
      <c r="D66" s="597"/>
    </row>
    <row r="67" ht="20.1" customHeight="true" spans="1:4">
      <c r="A67" s="613" t="s">
        <v>1237</v>
      </c>
      <c r="B67" s="597">
        <v>36506</v>
      </c>
      <c r="C67" s="613"/>
      <c r="D67" s="597"/>
    </row>
    <row r="68" ht="20.1" customHeight="true" spans="1:4">
      <c r="A68" s="613" t="s">
        <v>1238</v>
      </c>
      <c r="B68" s="597"/>
      <c r="C68" s="613"/>
      <c r="D68" s="597"/>
    </row>
    <row r="69" ht="20.1" customHeight="true" spans="1:4">
      <c r="A69" s="613" t="s">
        <v>1239</v>
      </c>
      <c r="B69" s="597"/>
      <c r="C69" s="613"/>
      <c r="D69" s="597"/>
    </row>
    <row r="70" ht="20.1" customHeight="true" spans="1:4">
      <c r="A70" s="613" t="s">
        <v>1240</v>
      </c>
      <c r="B70" s="597"/>
      <c r="C70" s="613"/>
      <c r="D70" s="597"/>
    </row>
    <row r="71" ht="20.1" customHeight="true" spans="1:4">
      <c r="A71" s="613" t="s">
        <v>1241</v>
      </c>
      <c r="B71" s="597"/>
      <c r="C71" s="613"/>
      <c r="D71" s="597"/>
    </row>
    <row r="72" ht="20.1" customHeight="true" spans="1:4">
      <c r="A72" s="613" t="s">
        <v>1242</v>
      </c>
      <c r="B72" s="597"/>
      <c r="C72" s="613"/>
      <c r="D72" s="597"/>
    </row>
    <row r="73" ht="20.1" customHeight="true" spans="1:4">
      <c r="A73" s="571" t="s">
        <v>1243</v>
      </c>
      <c r="B73" s="597"/>
      <c r="C73" s="571"/>
      <c r="D73" s="597"/>
    </row>
    <row r="74" ht="20.1" customHeight="true" spans="1:4">
      <c r="A74" s="571"/>
      <c r="B74" s="597"/>
      <c r="C74" s="615"/>
      <c r="D74" s="597"/>
    </row>
    <row r="75" ht="20.1" customHeight="true" spans="1:4">
      <c r="A75" s="610" t="s">
        <v>1244</v>
      </c>
      <c r="B75" s="597">
        <v>1360296</v>
      </c>
      <c r="C75" s="610" t="s">
        <v>1245</v>
      </c>
      <c r="D75" s="597">
        <v>1600000</v>
      </c>
    </row>
    <row r="76" ht="20.1" customHeight="true" spans="1:4">
      <c r="A76" s="611" t="s">
        <v>1246</v>
      </c>
      <c r="B76" s="597">
        <v>1312000</v>
      </c>
      <c r="C76" s="610" t="s">
        <v>1247</v>
      </c>
      <c r="D76" s="597"/>
    </row>
    <row r="77" ht="20.1" customHeight="true" spans="1:4">
      <c r="A77" s="611" t="s">
        <v>1248</v>
      </c>
      <c r="B77" s="597">
        <v>1236417</v>
      </c>
      <c r="C77" s="616" t="s">
        <v>1249</v>
      </c>
      <c r="D77" s="597"/>
    </row>
    <row r="78" ht="20.1" customHeight="true" spans="1:4">
      <c r="A78" s="611" t="s">
        <v>1250</v>
      </c>
      <c r="B78" s="597">
        <v>950250</v>
      </c>
      <c r="C78" s="617" t="s">
        <v>1251</v>
      </c>
      <c r="D78" s="597"/>
    </row>
    <row r="79" ht="20.1" customHeight="true" spans="1:4">
      <c r="A79" s="611" t="s">
        <v>1252</v>
      </c>
      <c r="B79" s="597">
        <v>286167</v>
      </c>
      <c r="C79" s="610"/>
      <c r="D79" s="597"/>
    </row>
    <row r="80" ht="20.1" customHeight="true" spans="1:4">
      <c r="A80" s="611" t="s">
        <v>1253</v>
      </c>
      <c r="B80" s="597"/>
      <c r="C80" s="611"/>
      <c r="D80" s="597"/>
    </row>
    <row r="81" ht="20.1" customHeight="true" spans="1:4">
      <c r="A81" s="611" t="s">
        <v>1254</v>
      </c>
      <c r="B81" s="597">
        <v>220000</v>
      </c>
      <c r="C81" s="611" t="s">
        <v>1255</v>
      </c>
      <c r="D81" s="597">
        <v>216000</v>
      </c>
    </row>
    <row r="82" ht="20.1" customHeight="true" spans="1:4">
      <c r="A82" s="611" t="s">
        <v>1256</v>
      </c>
      <c r="B82" s="597"/>
      <c r="C82" s="611" t="s">
        <v>1257</v>
      </c>
      <c r="D82" s="597"/>
    </row>
    <row r="83" ht="20.1" customHeight="true" spans="1:4">
      <c r="A83" s="611" t="s">
        <v>1258</v>
      </c>
      <c r="B83" s="597"/>
      <c r="C83" s="611" t="s">
        <v>1259</v>
      </c>
      <c r="D83" s="597"/>
    </row>
    <row r="84" ht="20.1" customHeight="true" spans="1:4">
      <c r="A84" s="611" t="s">
        <v>1260</v>
      </c>
      <c r="B84" s="597">
        <v>2670000</v>
      </c>
      <c r="C84" s="611" t="s">
        <v>1261</v>
      </c>
      <c r="D84" s="597"/>
    </row>
    <row r="85" ht="20.1" customHeight="true" spans="1:4">
      <c r="A85" s="611" t="s">
        <v>1262</v>
      </c>
      <c r="B85" s="597">
        <v>109646</v>
      </c>
      <c r="C85" s="611" t="s">
        <v>1263</v>
      </c>
      <c r="D85" s="597">
        <v>2600000</v>
      </c>
    </row>
    <row r="86" ht="20.1" customHeight="true" spans="1:4">
      <c r="A86" s="611"/>
      <c r="B86" s="597"/>
      <c r="C86" s="611"/>
      <c r="D86" s="597"/>
    </row>
    <row r="87" ht="20.1" customHeight="true" spans="1:4">
      <c r="A87" s="611"/>
      <c r="B87" s="597"/>
      <c r="C87" s="611"/>
      <c r="D87" s="597"/>
    </row>
    <row r="88" ht="20.1" customHeight="true" spans="1:4">
      <c r="A88" s="607" t="s">
        <v>1264</v>
      </c>
      <c r="B88" s="597">
        <v>32640015</v>
      </c>
      <c r="C88" s="607" t="s">
        <v>1265</v>
      </c>
      <c r="D88" s="597">
        <v>32640015</v>
      </c>
    </row>
    <row r="89" spans="3:3">
      <c r="C89" s="618"/>
    </row>
    <row r="90" spans="3:3">
      <c r="C90" s="618"/>
    </row>
    <row r="91" spans="3:3">
      <c r="C91" s="618"/>
    </row>
  </sheetData>
  <mergeCells count="3">
    <mergeCell ref="A2:D2"/>
    <mergeCell ref="A4:B4"/>
    <mergeCell ref="C4:D4"/>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9"/>
  <sheetViews>
    <sheetView view="pageBreakPreview" zoomScaleNormal="100" zoomScaleSheetLayoutView="100" workbookViewId="0">
      <selection activeCell="J10" sqref="J10"/>
    </sheetView>
  </sheetViews>
  <sheetFormatPr defaultColWidth="8.87692307692308" defaultRowHeight="15.8" outlineLevelCol="5"/>
  <cols>
    <col min="1" max="1" width="36" style="13" customWidth="true"/>
    <col min="2" max="3" width="20.2538461538462" style="13" customWidth="true"/>
    <col min="4" max="4" width="27.1230769230769" style="13" customWidth="true"/>
    <col min="5" max="6" width="20.2538461538462" style="13" customWidth="true"/>
    <col min="7" max="7" width="14.2538461538462" style="3"/>
    <col min="8" max="11" width="9.75384615384615" style="3"/>
    <col min="12" max="16384" width="8.87692307692308" style="3"/>
  </cols>
  <sheetData>
    <row r="1" s="12" customFormat="true" ht="15" customHeight="true" spans="1:6">
      <c r="A1" s="4" t="s">
        <v>2134</v>
      </c>
      <c r="B1" s="14"/>
      <c r="C1" s="14"/>
      <c r="D1" s="14"/>
      <c r="E1" s="33"/>
      <c r="F1" s="33"/>
    </row>
    <row r="2" ht="23" spans="1:6">
      <c r="A2" s="131" t="s">
        <v>2135</v>
      </c>
      <c r="B2" s="132"/>
      <c r="C2" s="132"/>
      <c r="D2" s="133"/>
      <c r="E2" s="132"/>
      <c r="F2" s="132"/>
    </row>
    <row r="3" ht="21" customHeight="true" spans="1:6">
      <c r="A3" s="16"/>
      <c r="B3" s="16"/>
      <c r="C3" s="16"/>
      <c r="D3" s="134"/>
      <c r="E3" s="16"/>
      <c r="F3" s="141" t="s">
        <v>2031</v>
      </c>
    </row>
    <row r="4" ht="28.7" customHeight="true" spans="1:6">
      <c r="A4" s="17" t="s">
        <v>2032</v>
      </c>
      <c r="B4" s="17" t="s">
        <v>1850</v>
      </c>
      <c r="C4" s="17" t="s">
        <v>2060</v>
      </c>
      <c r="D4" s="17" t="s">
        <v>2032</v>
      </c>
      <c r="E4" s="17" t="s">
        <v>1850</v>
      </c>
      <c r="F4" s="17" t="s">
        <v>2060</v>
      </c>
    </row>
    <row r="5" ht="28.7" customHeight="true" spans="1:6">
      <c r="A5" s="135" t="s">
        <v>2125</v>
      </c>
      <c r="B5" s="95">
        <v>2730405776.96</v>
      </c>
      <c r="C5" s="95">
        <v>3031451150.22</v>
      </c>
      <c r="D5" s="136" t="s">
        <v>2129</v>
      </c>
      <c r="E5" s="95">
        <v>3577738653.58</v>
      </c>
      <c r="F5" s="95">
        <v>4009167750.63</v>
      </c>
    </row>
    <row r="6" ht="28.7" customHeight="true" spans="1:6">
      <c r="A6" s="135" t="s">
        <v>2136</v>
      </c>
      <c r="B6" s="95"/>
      <c r="C6" s="95"/>
      <c r="D6" s="136" t="s">
        <v>2137</v>
      </c>
      <c r="E6" s="95">
        <v>2118184395</v>
      </c>
      <c r="F6" s="95">
        <v>2230615394.02</v>
      </c>
    </row>
    <row r="7" ht="28.7" customHeight="true" spans="1:6">
      <c r="A7" s="135" t="s">
        <v>2138</v>
      </c>
      <c r="B7" s="95">
        <v>0</v>
      </c>
      <c r="C7" s="95">
        <v>0</v>
      </c>
      <c r="D7" s="136" t="s">
        <v>2139</v>
      </c>
      <c r="E7" s="95">
        <v>1459554258.58</v>
      </c>
      <c r="F7" s="95">
        <v>1778552356.61</v>
      </c>
    </row>
    <row r="8" ht="28.7" customHeight="true" spans="1:6">
      <c r="A8" s="135" t="s">
        <v>2140</v>
      </c>
      <c r="B8" s="95">
        <v>0</v>
      </c>
      <c r="C8" s="95">
        <v>0</v>
      </c>
      <c r="D8" s="136" t="s">
        <v>2141</v>
      </c>
      <c r="E8" s="95"/>
      <c r="F8" s="95"/>
    </row>
    <row r="9" ht="28.7" customHeight="true" spans="1:6">
      <c r="A9" s="135" t="s">
        <v>2075</v>
      </c>
      <c r="B9" s="95">
        <v>1813725876</v>
      </c>
      <c r="C9" s="93">
        <v>2198759816.1</v>
      </c>
      <c r="D9" s="136" t="s">
        <v>2104</v>
      </c>
      <c r="E9" s="95">
        <v>336296790.99</v>
      </c>
      <c r="F9" s="93">
        <v>202810000</v>
      </c>
    </row>
    <row r="10" ht="28.7" customHeight="true" spans="1:6">
      <c r="A10" s="135" t="s">
        <v>2142</v>
      </c>
      <c r="B10" s="95">
        <v>1813725876</v>
      </c>
      <c r="C10" s="93">
        <v>2198759816.1</v>
      </c>
      <c r="D10" s="20"/>
      <c r="E10" s="20"/>
      <c r="F10" s="20"/>
    </row>
    <row r="11" ht="28.7" customHeight="true" spans="1:6">
      <c r="A11" s="135" t="s">
        <v>2105</v>
      </c>
      <c r="B11" s="95">
        <v>32841699.02</v>
      </c>
      <c r="C11" s="95">
        <v>68982063.61</v>
      </c>
      <c r="D11" s="20"/>
      <c r="E11" s="20"/>
      <c r="F11" s="20"/>
    </row>
    <row r="12" ht="28.7" customHeight="true" spans="1:6">
      <c r="A12" s="135" t="s">
        <v>2143</v>
      </c>
      <c r="B12" s="95">
        <v>1040000</v>
      </c>
      <c r="C12" s="93">
        <v>1190000</v>
      </c>
      <c r="D12" s="20"/>
      <c r="E12" s="20"/>
      <c r="F12" s="20"/>
    </row>
    <row r="13" ht="28.7" customHeight="true" spans="1:6">
      <c r="A13" s="135" t="s">
        <v>2144</v>
      </c>
      <c r="B13" s="95">
        <v>4578013351.98</v>
      </c>
      <c r="C13" s="95">
        <v>5300383029.93</v>
      </c>
      <c r="D13" s="136" t="s">
        <v>2110</v>
      </c>
      <c r="E13" s="95">
        <v>3914035444.57</v>
      </c>
      <c r="F13" s="95">
        <v>4211977750.63</v>
      </c>
    </row>
    <row r="14" ht="28.7" customHeight="true" spans="1:6">
      <c r="A14" s="135" t="s">
        <v>2145</v>
      </c>
      <c r="B14" s="95">
        <v>0</v>
      </c>
      <c r="C14" s="95">
        <v>0</v>
      </c>
      <c r="D14" s="136" t="s">
        <v>2112</v>
      </c>
      <c r="E14" s="95"/>
      <c r="F14" s="95"/>
    </row>
    <row r="15" ht="28.7" customHeight="true" spans="1:6">
      <c r="A15" s="137" t="s">
        <v>2146</v>
      </c>
      <c r="B15" s="95">
        <v>0</v>
      </c>
      <c r="C15" s="95">
        <v>0</v>
      </c>
      <c r="D15" s="136" t="s">
        <v>2114</v>
      </c>
      <c r="E15" s="95"/>
      <c r="F15" s="95"/>
    </row>
    <row r="16" ht="28.7" customHeight="true" spans="1:6">
      <c r="A16" s="138" t="s">
        <v>2147</v>
      </c>
      <c r="B16" s="95">
        <v>4578013351.98</v>
      </c>
      <c r="C16" s="95">
        <v>5300383029.93</v>
      </c>
      <c r="D16" s="136" t="s">
        <v>2116</v>
      </c>
      <c r="E16" s="95">
        <v>3914035444.57</v>
      </c>
      <c r="F16" s="95">
        <v>4211977750.63</v>
      </c>
    </row>
    <row r="17" ht="28.7" customHeight="true" spans="1:6">
      <c r="A17" s="27"/>
      <c r="B17" s="20"/>
      <c r="C17" s="20"/>
      <c r="D17" s="136" t="s">
        <v>2117</v>
      </c>
      <c r="E17" s="38">
        <v>663977907.410001</v>
      </c>
      <c r="F17" s="38">
        <v>1088405279.3</v>
      </c>
    </row>
    <row r="18" ht="28.7" customHeight="true" spans="1:6">
      <c r="A18" s="139" t="s">
        <v>2148</v>
      </c>
      <c r="B18" s="95">
        <v>2742791607.34</v>
      </c>
      <c r="C18" s="95">
        <v>3406769514.75</v>
      </c>
      <c r="D18" s="136" t="s">
        <v>2119</v>
      </c>
      <c r="E18" s="142">
        <v>3406769514.75</v>
      </c>
      <c r="F18" s="142">
        <v>4495174794.05</v>
      </c>
    </row>
    <row r="19" ht="28.7" customHeight="true" spans="1:6">
      <c r="A19" s="140" t="s">
        <v>2097</v>
      </c>
      <c r="B19" s="38">
        <v>7320804959.32</v>
      </c>
      <c r="C19" s="38">
        <v>8707152544.68</v>
      </c>
      <c r="D19" s="140" t="s">
        <v>2097</v>
      </c>
      <c r="E19" s="38">
        <v>7320804959.32</v>
      </c>
      <c r="F19" s="38">
        <v>8707152544.68</v>
      </c>
    </row>
  </sheetData>
  <mergeCells count="2">
    <mergeCell ref="E1:F1"/>
    <mergeCell ref="A2:F2"/>
  </mergeCells>
  <printOptions horizontalCentered="true"/>
  <pageMargins left="0.0784722222222222" right="0.0784722222222222" top="0.786805555555556" bottom="0.66875" header="0.196527777777778" footer="0.196527777777778"/>
  <pageSetup paperSize="9" scale="94" fitToHeight="0" orientation="landscape"/>
  <headerFooter alignWithMargins="0">
    <oddFooter>&amp;C第 &amp;P 页，共 &amp;N 页</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22"/>
  <sheetViews>
    <sheetView view="pageBreakPreview" zoomScaleNormal="100" zoomScaleSheetLayoutView="100" workbookViewId="0">
      <selection activeCell="K16" sqref="K16"/>
    </sheetView>
  </sheetViews>
  <sheetFormatPr defaultColWidth="8" defaultRowHeight="20.1" customHeight="true" outlineLevelCol="5"/>
  <cols>
    <col min="1" max="1" width="20.2538461538462" style="105"/>
    <col min="2" max="3" width="20.2538461538462" style="106" customWidth="true"/>
    <col min="4" max="4" width="31.3769230769231" style="105"/>
    <col min="5" max="6" width="20.2538461538462" style="106" customWidth="true"/>
    <col min="7" max="16384" width="8" style="12"/>
  </cols>
  <sheetData>
    <row r="1" customHeight="true" spans="1:6">
      <c r="A1" s="4" t="s">
        <v>2149</v>
      </c>
      <c r="B1" s="107"/>
      <c r="C1" s="108"/>
      <c r="D1" s="14"/>
      <c r="E1" s="126"/>
      <c r="F1" s="126"/>
    </row>
    <row r="2" ht="27" customHeight="true" spans="1:6">
      <c r="A2" s="109" t="s">
        <v>2150</v>
      </c>
      <c r="B2" s="110"/>
      <c r="C2" s="110"/>
      <c r="D2" s="109"/>
      <c r="E2" s="110"/>
      <c r="F2" s="110"/>
    </row>
    <row r="3" customHeight="true" spans="1:6">
      <c r="A3" s="111"/>
      <c r="B3" s="112"/>
      <c r="C3" s="112"/>
      <c r="D3" s="111"/>
      <c r="E3" s="127"/>
      <c r="F3" s="127" t="s">
        <v>2031</v>
      </c>
    </row>
    <row r="4" customHeight="true" spans="1:6">
      <c r="A4" s="17" t="s">
        <v>2032</v>
      </c>
      <c r="B4" s="113" t="s">
        <v>1850</v>
      </c>
      <c r="C4" s="113" t="s">
        <v>2060</v>
      </c>
      <c r="D4" s="17" t="s">
        <v>2032</v>
      </c>
      <c r="E4" s="113" t="s">
        <v>1850</v>
      </c>
      <c r="F4" s="113" t="s">
        <v>2060</v>
      </c>
    </row>
    <row r="5" customHeight="true" spans="1:6">
      <c r="A5" s="19" t="s">
        <v>2151</v>
      </c>
      <c r="B5" s="114">
        <v>1251590000</v>
      </c>
      <c r="C5" s="114">
        <v>4080650000</v>
      </c>
      <c r="D5" s="115" t="s">
        <v>2152</v>
      </c>
      <c r="E5" s="114">
        <v>1184940000</v>
      </c>
      <c r="F5" s="114">
        <v>1412530000</v>
      </c>
    </row>
    <row r="6" customHeight="true" spans="1:6">
      <c r="A6" s="19" t="s">
        <v>2075</v>
      </c>
      <c r="B6" s="114">
        <v>0</v>
      </c>
      <c r="C6" s="114">
        <v>0</v>
      </c>
      <c r="D6" s="116" t="s">
        <v>2153</v>
      </c>
      <c r="E6" s="114">
        <v>59600000</v>
      </c>
      <c r="F6" s="114">
        <v>79750000</v>
      </c>
    </row>
    <row r="7" customHeight="true" spans="1:6">
      <c r="A7" s="19" t="s">
        <v>2105</v>
      </c>
      <c r="B7" s="114">
        <v>1264360000</v>
      </c>
      <c r="C7" s="114">
        <v>119560000</v>
      </c>
      <c r="D7" s="115" t="s">
        <v>2154</v>
      </c>
      <c r="E7" s="114">
        <v>2450000</v>
      </c>
      <c r="F7" s="114">
        <v>4020000</v>
      </c>
    </row>
    <row r="8" customHeight="true" spans="1:6">
      <c r="A8" s="19" t="s">
        <v>2106</v>
      </c>
      <c r="B8" s="114">
        <v>40000</v>
      </c>
      <c r="C8" s="114">
        <v>500000</v>
      </c>
      <c r="D8" s="115" t="s">
        <v>2155</v>
      </c>
      <c r="E8" s="114">
        <v>0</v>
      </c>
      <c r="F8" s="114">
        <v>0</v>
      </c>
    </row>
    <row r="9" customHeight="true" spans="1:6">
      <c r="A9" s="19" t="s">
        <v>2107</v>
      </c>
      <c r="B9" s="114">
        <v>15470000</v>
      </c>
      <c r="C9" s="114">
        <v>18660000</v>
      </c>
      <c r="D9" s="115" t="s">
        <v>2156</v>
      </c>
      <c r="E9" s="114">
        <v>148850000</v>
      </c>
      <c r="F9" s="114">
        <v>137760000</v>
      </c>
    </row>
    <row r="10" customHeight="true" spans="1:6">
      <c r="A10" s="24" t="s">
        <v>2108</v>
      </c>
      <c r="B10" s="117">
        <v>750000</v>
      </c>
      <c r="C10" s="117">
        <v>1000000</v>
      </c>
      <c r="D10" s="118" t="s">
        <v>2157</v>
      </c>
      <c r="E10" s="117">
        <v>1981230000</v>
      </c>
      <c r="F10" s="117">
        <v>10000000</v>
      </c>
    </row>
    <row r="11" customHeight="true" spans="1:6">
      <c r="A11" s="51"/>
      <c r="B11" s="119"/>
      <c r="C11" s="119"/>
      <c r="D11" s="120" t="s">
        <v>2158</v>
      </c>
      <c r="E11" s="128">
        <v>26000000</v>
      </c>
      <c r="F11" s="128">
        <v>21010000</v>
      </c>
    </row>
    <row r="12" customHeight="true" spans="1:6">
      <c r="A12" s="51"/>
      <c r="B12" s="119"/>
      <c r="C12" s="119"/>
      <c r="D12" s="26" t="s">
        <v>2159</v>
      </c>
      <c r="E12" s="129">
        <v>20000</v>
      </c>
      <c r="F12" s="129">
        <v>200000</v>
      </c>
    </row>
    <row r="13" customHeight="true" spans="1:6">
      <c r="A13" s="51"/>
      <c r="B13" s="119"/>
      <c r="C13" s="119"/>
      <c r="D13" s="121" t="s">
        <v>2160</v>
      </c>
      <c r="E13" s="129">
        <v>4759510000</v>
      </c>
      <c r="F13" s="129">
        <v>1302430000</v>
      </c>
    </row>
    <row r="14" customHeight="true" spans="1:6">
      <c r="A14" s="51"/>
      <c r="B14" s="119"/>
      <c r="C14" s="119"/>
      <c r="D14" s="121" t="s">
        <v>2161</v>
      </c>
      <c r="E14" s="129">
        <v>757480000</v>
      </c>
      <c r="F14" s="129">
        <v>1302430000</v>
      </c>
    </row>
    <row r="15" customHeight="true" spans="1:6">
      <c r="A15" s="29"/>
      <c r="B15" s="119"/>
      <c r="C15" s="119"/>
      <c r="D15" s="121" t="s">
        <v>2162</v>
      </c>
      <c r="E15" s="129">
        <v>0</v>
      </c>
      <c r="F15" s="129">
        <v>0</v>
      </c>
    </row>
    <row r="16" customHeight="true" spans="1:6">
      <c r="A16" s="122" t="s">
        <v>2109</v>
      </c>
      <c r="B16" s="123">
        <f>B5+B6+B7+B8+B9</f>
        <v>2531460000</v>
      </c>
      <c r="C16" s="123">
        <f>C5+C6+C7+C8+C9</f>
        <v>4219370000</v>
      </c>
      <c r="D16" s="122" t="s">
        <v>2163</v>
      </c>
      <c r="E16" s="123">
        <f>E5+E6+E7+E8+E9+E10+E11+E12+E13</f>
        <v>8162600000</v>
      </c>
      <c r="F16" s="123">
        <f>F5+F6+F7+F8+F9+F10+F11+F12+F13</f>
        <v>2967700000</v>
      </c>
    </row>
    <row r="17" customHeight="true" spans="1:6">
      <c r="A17" s="19" t="s">
        <v>2111</v>
      </c>
      <c r="B17" s="114">
        <v>11580000</v>
      </c>
      <c r="C17" s="114">
        <v>10000000</v>
      </c>
      <c r="D17" s="19" t="s">
        <v>2164</v>
      </c>
      <c r="E17" s="114">
        <v>0</v>
      </c>
      <c r="F17" s="114">
        <v>0</v>
      </c>
    </row>
    <row r="18" customHeight="true" spans="1:6">
      <c r="A18" s="19" t="s">
        <v>2113</v>
      </c>
      <c r="B18" s="114">
        <v>0</v>
      </c>
      <c r="C18" s="114">
        <v>0</v>
      </c>
      <c r="D18" s="19" t="s">
        <v>2165</v>
      </c>
      <c r="E18" s="130">
        <v>82343900</v>
      </c>
      <c r="F18" s="130">
        <v>37550000</v>
      </c>
    </row>
    <row r="19" customHeight="true" spans="1:6">
      <c r="A19" s="19" t="s">
        <v>2115</v>
      </c>
      <c r="B19" s="117">
        <f t="shared" ref="B19:C19" si="0">B16+B17+B18</f>
        <v>2543040000</v>
      </c>
      <c r="C19" s="117">
        <f t="shared" si="0"/>
        <v>4229370000</v>
      </c>
      <c r="D19" s="19" t="s">
        <v>2166</v>
      </c>
      <c r="E19" s="130">
        <f>E16+E17+E18</f>
        <v>8244943900</v>
      </c>
      <c r="F19" s="130">
        <f>F16+F17+F18</f>
        <v>3005250000</v>
      </c>
    </row>
    <row r="20" customHeight="true" spans="1:6">
      <c r="A20" s="21"/>
      <c r="B20" s="124"/>
      <c r="C20" s="125"/>
      <c r="D20" s="19" t="s">
        <v>2167</v>
      </c>
      <c r="E20" s="130">
        <f>B19-E19</f>
        <v>-5701903900</v>
      </c>
      <c r="F20" s="130">
        <f>C19-F19</f>
        <v>1224120000</v>
      </c>
    </row>
    <row r="21" customHeight="true" spans="1:6">
      <c r="A21" s="19" t="s">
        <v>2118</v>
      </c>
      <c r="B21" s="114">
        <v>17125394318.93</v>
      </c>
      <c r="C21" s="114">
        <f>E21</f>
        <v>11423490418.93</v>
      </c>
      <c r="D21" s="19" t="s">
        <v>2168</v>
      </c>
      <c r="E21" s="130">
        <f>B21+E20</f>
        <v>11423490418.93</v>
      </c>
      <c r="F21" s="130">
        <f>C21+F20</f>
        <v>12647610418.93</v>
      </c>
    </row>
    <row r="22" customHeight="true" spans="1:6">
      <c r="A22" s="20" t="s">
        <v>2097</v>
      </c>
      <c r="B22" s="114">
        <f t="shared" ref="B22:C22" si="1">B19+B21</f>
        <v>19668434318.93</v>
      </c>
      <c r="C22" s="114">
        <f t="shared" si="1"/>
        <v>15652860418.93</v>
      </c>
      <c r="D22" s="20" t="s">
        <v>2097</v>
      </c>
      <c r="E22" s="114">
        <f>E19+E21</f>
        <v>19668434318.93</v>
      </c>
      <c r="F22" s="114">
        <f>F19+F21</f>
        <v>15652860418.93</v>
      </c>
    </row>
  </sheetData>
  <mergeCells count="2">
    <mergeCell ref="E1:F1"/>
    <mergeCell ref="A2:F2"/>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8"/>
  <sheetViews>
    <sheetView view="pageBreakPreview" zoomScaleNormal="100" zoomScaleSheetLayoutView="100" workbookViewId="0">
      <selection activeCell="H13" sqref="H13"/>
    </sheetView>
  </sheetViews>
  <sheetFormatPr defaultColWidth="9" defaultRowHeight="13.65" outlineLevelCol="5"/>
  <cols>
    <col min="1" max="1" width="25.7538461538462" style="12" customWidth="true"/>
    <col min="2" max="3" width="21" style="12" customWidth="true"/>
    <col min="4" max="4" width="25.7538461538462" style="12" customWidth="true"/>
    <col min="5" max="6" width="21" style="12" customWidth="true"/>
    <col min="7" max="16384" width="9" style="12"/>
  </cols>
  <sheetData>
    <row r="1" ht="15" customHeight="true" spans="1:6">
      <c r="A1" s="4" t="s">
        <v>2169</v>
      </c>
      <c r="B1" s="14"/>
      <c r="C1" s="14"/>
      <c r="D1" s="14"/>
      <c r="E1" s="33"/>
      <c r="F1" s="33"/>
    </row>
    <row r="2" ht="23" spans="1:6">
      <c r="A2" s="97" t="s">
        <v>2170</v>
      </c>
      <c r="B2" s="97"/>
      <c r="C2" s="97"/>
      <c r="D2" s="97"/>
      <c r="E2" s="97"/>
      <c r="F2" s="97"/>
    </row>
    <row r="3" ht="19.5" customHeight="true" spans="1:6">
      <c r="A3" s="43"/>
      <c r="B3" s="43"/>
      <c r="C3" s="43"/>
      <c r="D3" s="43"/>
      <c r="E3" s="102"/>
      <c r="F3" s="102" t="s">
        <v>2031</v>
      </c>
    </row>
    <row r="4" ht="31.5" customHeight="true" spans="1:6">
      <c r="A4" s="98" t="s">
        <v>2032</v>
      </c>
      <c r="B4" s="99" t="s">
        <v>1850</v>
      </c>
      <c r="C4" s="99" t="s">
        <v>2060</v>
      </c>
      <c r="D4" s="98" t="s">
        <v>2032</v>
      </c>
      <c r="E4" s="99" t="s">
        <v>1850</v>
      </c>
      <c r="F4" s="99" t="s">
        <v>2060</v>
      </c>
    </row>
    <row r="5" ht="27.75" customHeight="true" spans="1:6">
      <c r="A5" s="100" t="s">
        <v>2100</v>
      </c>
      <c r="B5" s="103">
        <v>78590000</v>
      </c>
      <c r="C5" s="103"/>
      <c r="D5" s="100" t="s">
        <v>2101</v>
      </c>
      <c r="E5" s="103">
        <v>330000</v>
      </c>
      <c r="F5" s="103"/>
    </row>
    <row r="6" ht="27.75" customHeight="true" spans="1:6">
      <c r="A6" s="100" t="s">
        <v>2171</v>
      </c>
      <c r="B6" s="103">
        <v>6290000</v>
      </c>
      <c r="C6" s="103"/>
      <c r="D6" s="104" t="s">
        <v>2172</v>
      </c>
      <c r="E6" s="103"/>
      <c r="F6" s="103"/>
    </row>
    <row r="7" ht="27.75" customHeight="true" spans="1:6">
      <c r="A7" s="100" t="s">
        <v>2173</v>
      </c>
      <c r="B7" s="103"/>
      <c r="C7" s="103">
        <v>1049002342.74</v>
      </c>
      <c r="D7" s="104" t="s">
        <v>2174</v>
      </c>
      <c r="E7" s="103"/>
      <c r="F7" s="103"/>
    </row>
    <row r="8" ht="27.75" customHeight="true" spans="1:6">
      <c r="A8" s="100" t="s">
        <v>2175</v>
      </c>
      <c r="B8" s="103"/>
      <c r="C8" s="103"/>
      <c r="D8" s="98"/>
      <c r="E8" s="103" t="s">
        <v>2128</v>
      </c>
      <c r="F8" s="103" t="s">
        <v>2128</v>
      </c>
    </row>
    <row r="9" ht="27.75" customHeight="true" spans="1:6">
      <c r="A9" s="100" t="s">
        <v>2176</v>
      </c>
      <c r="B9" s="103"/>
      <c r="C9" s="103"/>
      <c r="D9" s="98"/>
      <c r="E9" s="103" t="s">
        <v>2128</v>
      </c>
      <c r="F9" s="103" t="s">
        <v>2128</v>
      </c>
    </row>
    <row r="10" ht="27.75" customHeight="true" spans="1:6">
      <c r="A10" s="100" t="s">
        <v>2107</v>
      </c>
      <c r="B10" s="103">
        <v>1753000000</v>
      </c>
      <c r="C10" s="103"/>
      <c r="D10" s="100" t="s">
        <v>2177</v>
      </c>
      <c r="E10" s="103">
        <v>469960000</v>
      </c>
      <c r="F10" s="103">
        <v>2539630000</v>
      </c>
    </row>
    <row r="11" ht="27.75" customHeight="true" spans="1:6">
      <c r="A11" s="100" t="s">
        <v>2084</v>
      </c>
      <c r="B11" s="103"/>
      <c r="C11" s="103"/>
      <c r="D11" s="100" t="s">
        <v>2178</v>
      </c>
      <c r="E11" s="103"/>
      <c r="F11" s="103"/>
    </row>
    <row r="12" ht="27.75" customHeight="true" spans="1:6">
      <c r="A12" s="100" t="s">
        <v>2179</v>
      </c>
      <c r="B12" s="103">
        <f>B5+B6+B7+B9+B10+B11</f>
        <v>1837880000</v>
      </c>
      <c r="C12" s="103">
        <f>C5+C6+C7+C9+C10+C11</f>
        <v>1049002342.74</v>
      </c>
      <c r="D12" s="100" t="s">
        <v>2087</v>
      </c>
      <c r="E12" s="103">
        <f>E5+E6+E7+E10+E11</f>
        <v>470290000</v>
      </c>
      <c r="F12" s="103">
        <f>F5+F6+F7+F10+F11</f>
        <v>2539630000</v>
      </c>
    </row>
    <row r="13" ht="27.75" customHeight="true" spans="1:6">
      <c r="A13" s="100" t="s">
        <v>2180</v>
      </c>
      <c r="B13" s="103"/>
      <c r="C13" s="103"/>
      <c r="D13" s="100" t="s">
        <v>2089</v>
      </c>
      <c r="E13" s="103"/>
      <c r="F13" s="103"/>
    </row>
    <row r="14" ht="27.75" customHeight="true" spans="1:6">
      <c r="A14" s="100" t="s">
        <v>2181</v>
      </c>
      <c r="B14" s="103"/>
      <c r="C14" s="103"/>
      <c r="D14" s="100" t="s">
        <v>2091</v>
      </c>
      <c r="E14" s="103"/>
      <c r="F14" s="103"/>
    </row>
    <row r="15" ht="27.75" customHeight="true" spans="1:6">
      <c r="A15" s="100" t="s">
        <v>2182</v>
      </c>
      <c r="B15" s="103">
        <f t="shared" ref="B15:C15" si="0">SUM(B12:B14)</f>
        <v>1837880000</v>
      </c>
      <c r="C15" s="103">
        <f t="shared" si="0"/>
        <v>1049002342.74</v>
      </c>
      <c r="D15" s="100" t="s">
        <v>2093</v>
      </c>
      <c r="E15" s="103">
        <f>SUM(E12:E14)</f>
        <v>470290000</v>
      </c>
      <c r="F15" s="103">
        <f>SUM(F12:F14)</f>
        <v>2539630000</v>
      </c>
    </row>
    <row r="16" ht="27.75" customHeight="true" spans="1:6">
      <c r="A16" s="98"/>
      <c r="B16" s="103" t="s">
        <v>2128</v>
      </c>
      <c r="C16" s="103" t="s">
        <v>2128</v>
      </c>
      <c r="D16" s="100" t="s">
        <v>2094</v>
      </c>
      <c r="E16" s="103">
        <f>B15-E15</f>
        <v>1367590000</v>
      </c>
      <c r="F16" s="103">
        <f>C15-F15</f>
        <v>-1490627657.26</v>
      </c>
    </row>
    <row r="17" ht="27.75" customHeight="true" spans="1:6">
      <c r="A17" s="100" t="s">
        <v>2118</v>
      </c>
      <c r="B17" s="103">
        <v>123037657.26</v>
      </c>
      <c r="C17" s="103">
        <f>B17+E16</f>
        <v>1490627657.26</v>
      </c>
      <c r="D17" s="100" t="s">
        <v>2096</v>
      </c>
      <c r="E17" s="103">
        <f>B17+E16</f>
        <v>1490627657.26</v>
      </c>
      <c r="F17" s="103">
        <f>C17+F16</f>
        <v>0</v>
      </c>
    </row>
    <row r="18" ht="31.5" customHeight="true" spans="1:6">
      <c r="A18" s="98" t="s">
        <v>2097</v>
      </c>
      <c r="B18" s="103">
        <f t="shared" ref="B18:C18" si="1">B15+B17</f>
        <v>1960917657.26</v>
      </c>
      <c r="C18" s="103">
        <f t="shared" si="1"/>
        <v>2539630000</v>
      </c>
      <c r="D18" s="98" t="s">
        <v>2097</v>
      </c>
      <c r="E18" s="103">
        <f>E15+E17</f>
        <v>1960917657.26</v>
      </c>
      <c r="F18" s="103">
        <f>F15+F17</f>
        <v>2539630000</v>
      </c>
    </row>
  </sheetData>
  <mergeCells count="2">
    <mergeCell ref="E1:F1"/>
    <mergeCell ref="A2:F2"/>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6"/>
  <sheetViews>
    <sheetView view="pageBreakPreview" zoomScaleNormal="100" zoomScaleSheetLayoutView="100" workbookViewId="0">
      <selection activeCell="I12" sqref="I12"/>
    </sheetView>
  </sheetViews>
  <sheetFormatPr defaultColWidth="9" defaultRowHeight="13.65" outlineLevelCol="5"/>
  <cols>
    <col min="1" max="1" width="31.6230769230769" style="12" customWidth="true"/>
    <col min="2" max="3" width="20.5" style="12"/>
    <col min="4" max="4" width="31.6230769230769" style="12" customWidth="true"/>
    <col min="5" max="6" width="20.5" style="12"/>
    <col min="7" max="16384" width="9" style="12"/>
  </cols>
  <sheetData>
    <row r="1" s="96" customFormat="true" ht="15" customHeight="true" spans="1:6">
      <c r="A1" s="4" t="s">
        <v>2183</v>
      </c>
      <c r="B1" s="14"/>
      <c r="C1" s="14"/>
      <c r="D1" s="14"/>
      <c r="E1" s="33"/>
      <c r="F1" s="33"/>
    </row>
    <row r="2" ht="23" spans="1:6">
      <c r="A2" s="97" t="s">
        <v>2184</v>
      </c>
      <c r="B2" s="97"/>
      <c r="C2" s="97"/>
      <c r="D2" s="97"/>
      <c r="E2" s="97"/>
      <c r="F2" s="97"/>
    </row>
    <row r="3" ht="19.5" customHeight="true" spans="1:6">
      <c r="A3" s="43"/>
      <c r="B3" s="43"/>
      <c r="C3" s="43"/>
      <c r="D3" s="43"/>
      <c r="E3" s="102"/>
      <c r="F3" s="102" t="s">
        <v>2031</v>
      </c>
    </row>
    <row r="4" ht="31.5" customHeight="true" spans="1:6">
      <c r="A4" s="98" t="s">
        <v>2032</v>
      </c>
      <c r="B4" s="99" t="s">
        <v>1850</v>
      </c>
      <c r="C4" s="99" t="s">
        <v>2060</v>
      </c>
      <c r="D4" s="98" t="s">
        <v>2032</v>
      </c>
      <c r="E4" s="99" t="s">
        <v>1850</v>
      </c>
      <c r="F4" s="99" t="s">
        <v>2060</v>
      </c>
    </row>
    <row r="5" ht="28.5" customHeight="true" spans="1:6">
      <c r="A5" s="100" t="s">
        <v>2185</v>
      </c>
      <c r="B5" s="101">
        <v>722260000</v>
      </c>
      <c r="C5" s="101">
        <v>2202590000</v>
      </c>
      <c r="D5" s="100" t="s">
        <v>2186</v>
      </c>
      <c r="E5" s="101">
        <v>2081540000</v>
      </c>
      <c r="F5" s="101">
        <v>2276240000</v>
      </c>
    </row>
    <row r="6" ht="28.5" customHeight="true" spans="1:6">
      <c r="A6" s="100" t="s">
        <v>2171</v>
      </c>
      <c r="B6" s="101">
        <v>242640000</v>
      </c>
      <c r="C6" s="101">
        <v>337790000</v>
      </c>
      <c r="D6" s="98"/>
      <c r="E6" s="98"/>
      <c r="F6" s="98"/>
    </row>
    <row r="7" ht="28.5" customHeight="true" spans="1:6">
      <c r="A7" s="100" t="s">
        <v>2173</v>
      </c>
      <c r="B7" s="101">
        <v>2490780000</v>
      </c>
      <c r="C7" s="101">
        <v>3070000000</v>
      </c>
      <c r="D7" s="98"/>
      <c r="E7" s="98"/>
      <c r="F7" s="98"/>
    </row>
    <row r="8" ht="28.5" customHeight="true" spans="1:6">
      <c r="A8" s="100" t="s">
        <v>2143</v>
      </c>
      <c r="B8" s="101">
        <v>800000</v>
      </c>
      <c r="C8" s="101">
        <v>1240000</v>
      </c>
      <c r="D8" s="100" t="s">
        <v>2187</v>
      </c>
      <c r="E8" s="101">
        <v>2780000</v>
      </c>
      <c r="F8" s="101"/>
    </row>
    <row r="9" ht="28.5" customHeight="true" spans="1:6">
      <c r="A9" s="100" t="s">
        <v>2188</v>
      </c>
      <c r="B9" s="101"/>
      <c r="C9" s="101"/>
      <c r="D9" s="100" t="s">
        <v>2189</v>
      </c>
      <c r="E9" s="101"/>
      <c r="F9" s="101"/>
    </row>
    <row r="10" ht="28.5" customHeight="true" spans="1:6">
      <c r="A10" s="100" t="s">
        <v>2109</v>
      </c>
      <c r="B10" s="101">
        <f>SUM(B5:B9)</f>
        <v>3456480000</v>
      </c>
      <c r="C10" s="101">
        <f>SUM(C5:C9)</f>
        <v>5611620000</v>
      </c>
      <c r="D10" s="100" t="s">
        <v>2110</v>
      </c>
      <c r="E10" s="101">
        <f>E5+E8+E9</f>
        <v>2084320000</v>
      </c>
      <c r="F10" s="101">
        <f>F5+F8+F9</f>
        <v>2276240000</v>
      </c>
    </row>
    <row r="11" ht="28.5" customHeight="true" spans="1:6">
      <c r="A11" s="100" t="s">
        <v>2111</v>
      </c>
      <c r="B11" s="101"/>
      <c r="C11" s="101"/>
      <c r="D11" s="100" t="s">
        <v>2112</v>
      </c>
      <c r="E11" s="101"/>
      <c r="F11" s="101"/>
    </row>
    <row r="12" ht="28.5" customHeight="true" spans="1:6">
      <c r="A12" s="100" t="s">
        <v>2113</v>
      </c>
      <c r="B12" s="101"/>
      <c r="C12" s="101"/>
      <c r="D12" s="100" t="s">
        <v>2114</v>
      </c>
      <c r="E12" s="101"/>
      <c r="F12" s="101"/>
    </row>
    <row r="13" ht="28.5" customHeight="true" spans="1:6">
      <c r="A13" s="100" t="s">
        <v>2115</v>
      </c>
      <c r="B13" s="101">
        <f t="shared" ref="B13:C13" si="0">SUM(B10:B12)</f>
        <v>3456480000</v>
      </c>
      <c r="C13" s="101">
        <f t="shared" si="0"/>
        <v>5611620000</v>
      </c>
      <c r="D13" s="100" t="s">
        <v>2116</v>
      </c>
      <c r="E13" s="101">
        <f>SUM(E10:E12)</f>
        <v>2084320000</v>
      </c>
      <c r="F13" s="101">
        <f>SUM(F10:F12)</f>
        <v>2276240000</v>
      </c>
    </row>
    <row r="14" ht="28.5" customHeight="true" spans="1:6">
      <c r="A14" s="98"/>
      <c r="B14" s="98"/>
      <c r="C14" s="98"/>
      <c r="D14" s="100" t="s">
        <v>2117</v>
      </c>
      <c r="E14" s="101">
        <f>B13-E13</f>
        <v>1372160000</v>
      </c>
      <c r="F14" s="101">
        <f>C13-F13</f>
        <v>3335380000</v>
      </c>
    </row>
    <row r="15" ht="28.5" customHeight="true" spans="1:6">
      <c r="A15" s="100" t="s">
        <v>2118</v>
      </c>
      <c r="B15" s="101">
        <v>13664386961.55</v>
      </c>
      <c r="C15" s="101">
        <f>B15+E14</f>
        <v>15036546961.55</v>
      </c>
      <c r="D15" s="100" t="s">
        <v>2119</v>
      </c>
      <c r="E15" s="101">
        <f>B15+E14</f>
        <v>15036546961.55</v>
      </c>
      <c r="F15" s="101">
        <f>C15+F14</f>
        <v>18371926961.55</v>
      </c>
    </row>
    <row r="16" ht="31.5" customHeight="true" spans="1:6">
      <c r="A16" s="98" t="s">
        <v>2097</v>
      </c>
      <c r="B16" s="101">
        <f t="shared" ref="B16:C16" si="1">B13+B15</f>
        <v>17120866961.55</v>
      </c>
      <c r="C16" s="101">
        <f t="shared" si="1"/>
        <v>20648166961.55</v>
      </c>
      <c r="D16" s="98" t="s">
        <v>2097</v>
      </c>
      <c r="E16" s="101">
        <f>E13+E15</f>
        <v>17120866961.55</v>
      </c>
      <c r="F16" s="101">
        <f>F13+F15</f>
        <v>20648166961.55</v>
      </c>
    </row>
  </sheetData>
  <mergeCells count="2">
    <mergeCell ref="E1:F1"/>
    <mergeCell ref="A2:F2"/>
  </mergeCells>
  <printOptions horizontalCentered="true"/>
  <pageMargins left="0.0784722222222222" right="0.0784722222222222" top="0.786805555555556" bottom="0.66875" header="0.196527777777778" footer="0.196527777777778"/>
  <pageSetup paperSize="9" scale="93" fitToHeight="0" orientation="landscape"/>
  <headerFooter alignWithMargins="0">
    <oddFooter>&amp;C第 &amp;P 页，共 &amp;N 页</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18"/>
  <sheetViews>
    <sheetView view="pageBreakPreview" zoomScaleNormal="100" zoomScaleSheetLayoutView="100" workbookViewId="0">
      <selection activeCell="I11" sqref="I11"/>
    </sheetView>
  </sheetViews>
  <sheetFormatPr defaultColWidth="10" defaultRowHeight="13.65" outlineLevelCol="7"/>
  <cols>
    <col min="1" max="1" width="15.5" style="84" customWidth="true"/>
    <col min="2" max="2" width="16.7538461538462" style="84" customWidth="true"/>
    <col min="3" max="3" width="22.8769230769231" style="84" customWidth="true"/>
    <col min="4" max="4" width="21.5" style="84" customWidth="true"/>
    <col min="5" max="6" width="20.3769230769231" style="84" customWidth="true"/>
    <col min="7" max="8" width="22.6230769230769" style="84" customWidth="true"/>
    <col min="9" max="10" width="16.5" style="84"/>
    <col min="11" max="16384" width="10" style="84"/>
  </cols>
  <sheetData>
    <row r="1" s="12" customFormat="true" ht="15" customHeight="true" spans="1:6">
      <c r="A1" s="4" t="s">
        <v>2190</v>
      </c>
      <c r="B1" s="14"/>
      <c r="C1" s="14"/>
      <c r="D1" s="14"/>
      <c r="E1" s="33"/>
      <c r="F1" s="33"/>
    </row>
    <row r="2" ht="23" spans="1:8">
      <c r="A2" s="85" t="s">
        <v>2191</v>
      </c>
      <c r="B2" s="85"/>
      <c r="C2" s="85"/>
      <c r="D2" s="85"/>
      <c r="E2" s="85"/>
      <c r="F2" s="85"/>
      <c r="G2" s="85"/>
      <c r="H2" s="85"/>
    </row>
    <row r="3" ht="15.8" spans="1:8">
      <c r="A3" s="65"/>
      <c r="B3" s="65"/>
      <c r="C3" s="65"/>
      <c r="D3" s="65"/>
      <c r="E3" s="65"/>
      <c r="F3" s="65"/>
      <c r="G3" s="65"/>
      <c r="H3" s="65" t="s">
        <v>2031</v>
      </c>
    </row>
    <row r="4" s="83" customFormat="true" ht="21" customHeight="true" spans="1:8">
      <c r="A4" s="86" t="s">
        <v>55</v>
      </c>
      <c r="B4" s="87"/>
      <c r="C4" s="88" t="s">
        <v>1850</v>
      </c>
      <c r="D4" s="88" t="s">
        <v>2060</v>
      </c>
      <c r="E4" s="86" t="s">
        <v>55</v>
      </c>
      <c r="F4" s="87"/>
      <c r="G4" s="88" t="s">
        <v>1850</v>
      </c>
      <c r="H4" s="88" t="s">
        <v>2060</v>
      </c>
    </row>
    <row r="5" ht="27" customHeight="true" spans="1:8">
      <c r="A5" s="89" t="s">
        <v>2192</v>
      </c>
      <c r="B5" s="89"/>
      <c r="C5" s="90">
        <v>1501167593.18</v>
      </c>
      <c r="D5" s="90">
        <v>2453658134.35</v>
      </c>
      <c r="E5" s="89" t="s">
        <v>2193</v>
      </c>
      <c r="F5" s="89"/>
      <c r="G5" s="90">
        <v>155066822.11</v>
      </c>
      <c r="H5" s="90">
        <v>161720125.4</v>
      </c>
    </row>
    <row r="6" ht="27" customHeight="true" spans="1:8">
      <c r="A6" s="89" t="s">
        <v>2171</v>
      </c>
      <c r="B6" s="89"/>
      <c r="C6" s="90">
        <v>494127311.08</v>
      </c>
      <c r="D6" s="90">
        <v>108891955.2</v>
      </c>
      <c r="E6" s="89" t="s">
        <v>2194</v>
      </c>
      <c r="F6" s="89"/>
      <c r="G6" s="90">
        <v>128512678.83</v>
      </c>
      <c r="H6" s="90">
        <v>130994457.4</v>
      </c>
    </row>
    <row r="7" ht="27" customHeight="true" spans="1:8">
      <c r="A7" s="89" t="s">
        <v>2173</v>
      </c>
      <c r="B7" s="89"/>
      <c r="C7" s="90"/>
      <c r="D7" s="90"/>
      <c r="E7" s="89" t="s">
        <v>2195</v>
      </c>
      <c r="F7" s="89"/>
      <c r="G7" s="90">
        <v>26554143.28</v>
      </c>
      <c r="H7" s="90">
        <v>30725668</v>
      </c>
    </row>
    <row r="8" ht="27" customHeight="true" spans="1:8">
      <c r="A8" s="89" t="s">
        <v>2143</v>
      </c>
      <c r="B8" s="89"/>
      <c r="C8" s="90">
        <v>450000</v>
      </c>
      <c r="D8" s="90">
        <v>920000</v>
      </c>
      <c r="E8" s="89" t="s">
        <v>2187</v>
      </c>
      <c r="F8" s="89"/>
      <c r="G8" s="90">
        <v>147060000</v>
      </c>
      <c r="H8" s="90">
        <v>166970000</v>
      </c>
    </row>
    <row r="9" ht="27" customHeight="true" spans="1:8">
      <c r="A9" s="91"/>
      <c r="B9" s="92"/>
      <c r="C9" s="93"/>
      <c r="D9" s="93"/>
      <c r="E9" s="89" t="s">
        <v>2196</v>
      </c>
      <c r="F9" s="89"/>
      <c r="G9" s="90">
        <v>147060000</v>
      </c>
      <c r="H9" s="90">
        <v>166970000</v>
      </c>
    </row>
    <row r="10" ht="27" customHeight="true" spans="1:8">
      <c r="A10" s="91"/>
      <c r="B10" s="92"/>
      <c r="C10" s="93"/>
      <c r="D10" s="93"/>
      <c r="E10" s="91"/>
      <c r="F10" s="92"/>
      <c r="G10" s="94"/>
      <c r="H10" s="94"/>
    </row>
    <row r="11" ht="27" customHeight="true" spans="1:8">
      <c r="A11" s="89" t="s">
        <v>2188</v>
      </c>
      <c r="B11" s="89"/>
      <c r="C11" s="90"/>
      <c r="D11" s="90"/>
      <c r="E11" s="89" t="s">
        <v>2189</v>
      </c>
      <c r="F11" s="89"/>
      <c r="G11" s="90"/>
      <c r="H11" s="90"/>
    </row>
    <row r="12" ht="27" customHeight="true" spans="1:8">
      <c r="A12" s="89" t="s">
        <v>2109</v>
      </c>
      <c r="B12" s="89"/>
      <c r="C12" s="93">
        <v>1995744904.26</v>
      </c>
      <c r="D12" s="93">
        <v>2563470089.55</v>
      </c>
      <c r="E12" s="89" t="s">
        <v>2110</v>
      </c>
      <c r="F12" s="89"/>
      <c r="G12" s="95">
        <v>302126822.11</v>
      </c>
      <c r="H12" s="95">
        <v>328690125.4</v>
      </c>
    </row>
    <row r="13" ht="27" customHeight="true" spans="1:8">
      <c r="A13" s="89" t="s">
        <v>2111</v>
      </c>
      <c r="B13" s="89"/>
      <c r="C13" s="90"/>
      <c r="D13" s="90"/>
      <c r="E13" s="89" t="s">
        <v>2112</v>
      </c>
      <c r="F13" s="89"/>
      <c r="G13" s="95"/>
      <c r="H13" s="95"/>
    </row>
    <row r="14" ht="27" customHeight="true" spans="1:8">
      <c r="A14" s="89" t="s">
        <v>2113</v>
      </c>
      <c r="B14" s="89"/>
      <c r="C14" s="90"/>
      <c r="D14" s="90"/>
      <c r="E14" s="89" t="s">
        <v>2114</v>
      </c>
      <c r="F14" s="89"/>
      <c r="G14" s="95"/>
      <c r="H14" s="95"/>
    </row>
    <row r="15" ht="27" customHeight="true" spans="1:8">
      <c r="A15" s="89" t="s">
        <v>2115</v>
      </c>
      <c r="B15" s="89"/>
      <c r="C15" s="93">
        <v>1995744904.26</v>
      </c>
      <c r="D15" s="93">
        <v>2563470089.55</v>
      </c>
      <c r="E15" s="89" t="s">
        <v>2116</v>
      </c>
      <c r="F15" s="89"/>
      <c r="G15" s="95">
        <v>302126822.11</v>
      </c>
      <c r="H15" s="95">
        <v>328690125.4</v>
      </c>
    </row>
    <row r="16" ht="27" customHeight="true" spans="1:8">
      <c r="A16" s="89"/>
      <c r="B16" s="89"/>
      <c r="C16" s="90"/>
      <c r="D16" s="90"/>
      <c r="E16" s="89" t="s">
        <v>2117</v>
      </c>
      <c r="F16" s="89"/>
      <c r="G16" s="95">
        <v>1693618082.15</v>
      </c>
      <c r="H16" s="95">
        <v>2234779964.15</v>
      </c>
    </row>
    <row r="17" ht="27" customHeight="true" spans="1:8">
      <c r="A17" s="89" t="s">
        <v>2118</v>
      </c>
      <c r="B17" s="89"/>
      <c r="C17" s="93">
        <v>10166296875.79</v>
      </c>
      <c r="D17" s="93">
        <v>11859914957.94</v>
      </c>
      <c r="E17" s="89" t="s">
        <v>2119</v>
      </c>
      <c r="F17" s="89"/>
      <c r="G17" s="95">
        <v>11859914957.94</v>
      </c>
      <c r="H17" s="95">
        <v>14094694922.09</v>
      </c>
    </row>
    <row r="18" ht="27" customHeight="true" spans="1:8">
      <c r="A18" s="89" t="s">
        <v>1374</v>
      </c>
      <c r="B18" s="89"/>
      <c r="C18" s="93">
        <v>12162041780.05</v>
      </c>
      <c r="D18" s="93">
        <v>14423385047.49</v>
      </c>
      <c r="E18" s="89" t="s">
        <v>1374</v>
      </c>
      <c r="F18" s="89"/>
      <c r="G18" s="95">
        <v>12162041780.05</v>
      </c>
      <c r="H18" s="95">
        <v>14423385047.49</v>
      </c>
    </row>
  </sheetData>
  <mergeCells count="32">
    <mergeCell ref="E1:F1"/>
    <mergeCell ref="A2:H2"/>
    <mergeCell ref="A4:B4"/>
    <mergeCell ref="E4:F4"/>
    <mergeCell ref="A5:B5"/>
    <mergeCell ref="E5:F5"/>
    <mergeCell ref="A6:B6"/>
    <mergeCell ref="E6:F6"/>
    <mergeCell ref="A7:B7"/>
    <mergeCell ref="E7:F7"/>
    <mergeCell ref="A8:B8"/>
    <mergeCell ref="E8:F8"/>
    <mergeCell ref="A9:B9"/>
    <mergeCell ref="E9:F9"/>
    <mergeCell ref="A10:B10"/>
    <mergeCell ref="E10:F10"/>
    <mergeCell ref="A11:B11"/>
    <mergeCell ref="E11:F11"/>
    <mergeCell ref="A12:B12"/>
    <mergeCell ref="E12:F12"/>
    <mergeCell ref="A13:B13"/>
    <mergeCell ref="E13:F13"/>
    <mergeCell ref="A14:B14"/>
    <mergeCell ref="E14:F14"/>
    <mergeCell ref="A15:B15"/>
    <mergeCell ref="E15:F15"/>
    <mergeCell ref="A16:B16"/>
    <mergeCell ref="E16:F16"/>
    <mergeCell ref="A17:B17"/>
    <mergeCell ref="E17:F17"/>
    <mergeCell ref="A18:B18"/>
    <mergeCell ref="E18:F18"/>
  </mergeCells>
  <printOptions horizontalCentered="true"/>
  <pageMargins left="0.0784722222222222" right="0.0784722222222222" top="0.786805555555556" bottom="0.66875" header="0.196527777777778" footer="0.196527777777778"/>
  <pageSetup paperSize="9" scale="83" fitToHeight="0" orientation="landscape"/>
  <headerFooter alignWithMargins="0">
    <oddFooter>&amp;C第 &amp;P 页，共 &amp;N 页</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26"/>
  <sheetViews>
    <sheetView view="pageBreakPreview" zoomScaleNormal="100" zoomScaleSheetLayoutView="100" workbookViewId="0">
      <selection activeCell="J11" sqref="J11"/>
    </sheetView>
  </sheetViews>
  <sheetFormatPr defaultColWidth="9" defaultRowHeight="14.25" customHeight="true" outlineLevelCol="7"/>
  <cols>
    <col min="1" max="1" width="33.3769230769231" style="12" customWidth="true"/>
    <col min="2" max="2" width="6.62307692307692" style="12" customWidth="true"/>
    <col min="3" max="3" width="22.6230769230769" style="12" customWidth="true"/>
    <col min="4" max="4" width="22.3769230769231" style="12" customWidth="true"/>
    <col min="5" max="5" width="32.1230769230769" style="42" customWidth="true"/>
    <col min="6" max="6" width="6.62307692307692" style="12" customWidth="true"/>
    <col min="7" max="8" width="21.5" style="12"/>
    <col min="9" max="16384" width="9" style="12"/>
  </cols>
  <sheetData>
    <row r="1" ht="15" customHeight="true" spans="1:6">
      <c r="A1" s="4" t="s">
        <v>2197</v>
      </c>
      <c r="B1" s="14"/>
      <c r="C1" s="14"/>
      <c r="D1" s="14"/>
      <c r="E1" s="33"/>
      <c r="F1" s="33"/>
    </row>
    <row r="2" ht="23" spans="1:8">
      <c r="A2" s="15" t="s">
        <v>2198</v>
      </c>
      <c r="B2" s="15"/>
      <c r="C2" s="15"/>
      <c r="D2" s="15"/>
      <c r="E2" s="15"/>
      <c r="F2" s="15"/>
      <c r="G2" s="15"/>
      <c r="H2" s="15"/>
    </row>
    <row r="3" ht="15.75" customHeight="true" spans="1:8">
      <c r="A3" s="43"/>
      <c r="B3" s="44"/>
      <c r="C3" s="44"/>
      <c r="D3" s="45"/>
      <c r="E3" s="64"/>
      <c r="F3" s="45"/>
      <c r="G3" s="45"/>
      <c r="H3" s="65"/>
    </row>
    <row r="4" s="41" customFormat="true" ht="39.75" customHeight="true" spans="1:8">
      <c r="A4" s="46" t="s">
        <v>2032</v>
      </c>
      <c r="B4" s="46" t="s">
        <v>2199</v>
      </c>
      <c r="C4" s="47" t="s">
        <v>1850</v>
      </c>
      <c r="D4" s="47" t="s">
        <v>2060</v>
      </c>
      <c r="E4" s="66" t="s">
        <v>2032</v>
      </c>
      <c r="F4" s="67" t="s">
        <v>2199</v>
      </c>
      <c r="G4" s="47" t="s">
        <v>1850</v>
      </c>
      <c r="H4" s="47" t="s">
        <v>2060</v>
      </c>
    </row>
    <row r="5" ht="24" customHeight="true" spans="1:8">
      <c r="A5" s="48" t="s">
        <v>2200</v>
      </c>
      <c r="B5" s="49" t="s">
        <v>2128</v>
      </c>
      <c r="C5" s="25" t="s">
        <v>2128</v>
      </c>
      <c r="D5" s="25" t="s">
        <v>2128</v>
      </c>
      <c r="E5" s="19" t="s">
        <v>2201</v>
      </c>
      <c r="F5" s="20" t="s">
        <v>2128</v>
      </c>
      <c r="G5" s="68" t="s">
        <v>2128</v>
      </c>
      <c r="H5" s="69" t="s">
        <v>2128</v>
      </c>
    </row>
    <row r="6" ht="24" customHeight="true" spans="1:8">
      <c r="A6" s="50" t="s">
        <v>2202</v>
      </c>
      <c r="B6" s="51" t="s">
        <v>2203</v>
      </c>
      <c r="C6" s="52">
        <v>3517</v>
      </c>
      <c r="D6" s="52">
        <v>3423</v>
      </c>
      <c r="E6" s="70" t="s">
        <v>2204</v>
      </c>
      <c r="F6" s="25" t="s">
        <v>2203</v>
      </c>
      <c r="G6" s="71">
        <v>11722627</v>
      </c>
      <c r="H6" s="72">
        <v>11890000</v>
      </c>
    </row>
    <row r="7" ht="24" customHeight="true" spans="1:8">
      <c r="A7" s="53" t="s">
        <v>2205</v>
      </c>
      <c r="B7" s="51" t="s">
        <v>2203</v>
      </c>
      <c r="C7" s="52">
        <v>6095</v>
      </c>
      <c r="D7" s="52">
        <v>6221</v>
      </c>
      <c r="E7" s="73" t="s">
        <v>2206</v>
      </c>
      <c r="F7" s="74" t="s">
        <v>2203</v>
      </c>
      <c r="G7" s="75">
        <v>0</v>
      </c>
      <c r="H7" s="75">
        <v>0</v>
      </c>
    </row>
    <row r="8" ht="24" customHeight="true" spans="1:8">
      <c r="A8" s="54" t="s">
        <v>2207</v>
      </c>
      <c r="B8" s="55" t="s">
        <v>2208</v>
      </c>
      <c r="C8" s="30">
        <v>1725.9</v>
      </c>
      <c r="D8" s="30">
        <v>1577.56</v>
      </c>
      <c r="E8" s="73" t="s">
        <v>2209</v>
      </c>
      <c r="F8" s="74" t="s">
        <v>2203</v>
      </c>
      <c r="G8" s="75">
        <v>11722627</v>
      </c>
      <c r="H8" s="75">
        <v>11890000</v>
      </c>
    </row>
    <row r="9" ht="24" customHeight="true" spans="1:8">
      <c r="A9" s="54" t="s">
        <v>2210</v>
      </c>
      <c r="B9" s="56" t="s">
        <v>2208</v>
      </c>
      <c r="C9" s="57">
        <v>51.18</v>
      </c>
      <c r="D9" s="57">
        <v>49.66</v>
      </c>
      <c r="E9" s="73" t="s">
        <v>2211</v>
      </c>
      <c r="F9" s="74" t="s">
        <v>2128</v>
      </c>
      <c r="G9" s="76" t="s">
        <v>2128</v>
      </c>
      <c r="H9" s="76" t="s">
        <v>2128</v>
      </c>
    </row>
    <row r="10" ht="24" customHeight="true" spans="1:8">
      <c r="A10" s="48" t="s">
        <v>2212</v>
      </c>
      <c r="B10" s="25" t="s">
        <v>2128</v>
      </c>
      <c r="C10" s="25" t="s">
        <v>2128</v>
      </c>
      <c r="D10" s="25" t="s">
        <v>2128</v>
      </c>
      <c r="E10" s="73" t="s">
        <v>2213</v>
      </c>
      <c r="F10" s="74" t="s">
        <v>2214</v>
      </c>
      <c r="G10" s="77">
        <v>309477352800</v>
      </c>
      <c r="H10" s="77">
        <v>313896000000</v>
      </c>
    </row>
    <row r="11" ht="24" customHeight="true" spans="1:8">
      <c r="A11" s="58" t="s">
        <v>2204</v>
      </c>
      <c r="B11" s="59" t="s">
        <v>2203</v>
      </c>
      <c r="C11" s="52">
        <f>C12+C13</f>
        <v>232477</v>
      </c>
      <c r="D11" s="52">
        <f>D12+D13</f>
        <v>241434</v>
      </c>
      <c r="E11" s="73" t="s">
        <v>2215</v>
      </c>
      <c r="F11" s="74" t="s">
        <v>2214</v>
      </c>
      <c r="G11" s="77">
        <v>309477352800</v>
      </c>
      <c r="H11" s="77">
        <v>313896000000</v>
      </c>
    </row>
    <row r="12" ht="24" customHeight="true" spans="1:8">
      <c r="A12" s="58" t="s">
        <v>2216</v>
      </c>
      <c r="B12" s="59" t="s">
        <v>2203</v>
      </c>
      <c r="C12" s="52">
        <v>183184</v>
      </c>
      <c r="D12" s="52">
        <v>189687</v>
      </c>
      <c r="E12" s="73" t="s">
        <v>2217</v>
      </c>
      <c r="F12" s="74" t="s">
        <v>2218</v>
      </c>
      <c r="G12" s="77">
        <v>0.4</v>
      </c>
      <c r="H12" s="77">
        <v>1.3</v>
      </c>
    </row>
    <row r="13" ht="24" customHeight="true" spans="1:8">
      <c r="A13" s="58" t="s">
        <v>2219</v>
      </c>
      <c r="B13" s="59" t="s">
        <v>2203</v>
      </c>
      <c r="C13" s="52">
        <v>49293</v>
      </c>
      <c r="D13" s="52">
        <v>51747</v>
      </c>
      <c r="E13" s="73" t="s">
        <v>2220</v>
      </c>
      <c r="F13" s="74" t="s">
        <v>2208</v>
      </c>
      <c r="G13" s="77">
        <f>IF(G8=0,0,G11/G8)</f>
        <v>26400</v>
      </c>
      <c r="H13" s="77">
        <f>IF(H8=0,0,H11/H8)</f>
        <v>26400</v>
      </c>
    </row>
    <row r="14" ht="24" customHeight="true" spans="1:8">
      <c r="A14" s="60" t="s">
        <v>2221</v>
      </c>
      <c r="B14" s="61" t="s">
        <v>2203</v>
      </c>
      <c r="C14" s="62">
        <v>183184</v>
      </c>
      <c r="D14" s="62">
        <v>189687</v>
      </c>
      <c r="E14" s="73" t="s">
        <v>2222</v>
      </c>
      <c r="F14" s="74" t="s">
        <v>2223</v>
      </c>
      <c r="G14" s="75">
        <v>600164</v>
      </c>
      <c r="H14" s="75">
        <v>713400</v>
      </c>
    </row>
    <row r="15" ht="24" customHeight="true" spans="1:8">
      <c r="A15" s="54" t="s">
        <v>2211</v>
      </c>
      <c r="B15" s="20" t="s">
        <v>2128</v>
      </c>
      <c r="C15" s="25" t="s">
        <v>2128</v>
      </c>
      <c r="D15" s="25" t="s">
        <v>2128</v>
      </c>
      <c r="E15" s="73" t="s">
        <v>2224</v>
      </c>
      <c r="F15" s="74" t="s">
        <v>2223</v>
      </c>
      <c r="G15" s="75">
        <v>600164</v>
      </c>
      <c r="H15" s="75">
        <v>713400</v>
      </c>
    </row>
    <row r="16" ht="24" customHeight="true" spans="1:8">
      <c r="A16" s="54" t="s">
        <v>2225</v>
      </c>
      <c r="B16" s="56" t="s">
        <v>2214</v>
      </c>
      <c r="C16" s="30">
        <v>35500625000</v>
      </c>
      <c r="D16" s="30">
        <v>38768031785.52</v>
      </c>
      <c r="E16" s="78" t="s">
        <v>2226</v>
      </c>
      <c r="F16" s="29" t="s">
        <v>2203</v>
      </c>
      <c r="G16" s="75">
        <v>9540280</v>
      </c>
      <c r="H16" s="75">
        <v>48153</v>
      </c>
    </row>
    <row r="17" ht="24" customHeight="true" spans="1:8">
      <c r="A17" s="54" t="s">
        <v>2227</v>
      </c>
      <c r="B17" s="56" t="s">
        <v>2214</v>
      </c>
      <c r="C17" s="30">
        <v>35500625000</v>
      </c>
      <c r="D17" s="30">
        <v>38768031785.52</v>
      </c>
      <c r="E17" s="26" t="s">
        <v>2228</v>
      </c>
      <c r="F17" s="29" t="s">
        <v>2203</v>
      </c>
      <c r="G17" s="75">
        <v>12093</v>
      </c>
      <c r="H17" s="75">
        <v>12093</v>
      </c>
    </row>
    <row r="18" ht="24" customHeight="true" spans="1:8">
      <c r="A18" s="54" t="s">
        <v>2217</v>
      </c>
      <c r="B18" s="56" t="s">
        <v>2218</v>
      </c>
      <c r="C18" s="30">
        <v>29.77</v>
      </c>
      <c r="D18" s="30">
        <v>31.16</v>
      </c>
      <c r="E18" s="79" t="s">
        <v>2229</v>
      </c>
      <c r="F18" s="80" t="s">
        <v>2128</v>
      </c>
      <c r="G18" s="81" t="s">
        <v>2128</v>
      </c>
      <c r="H18" s="81" t="s">
        <v>2128</v>
      </c>
    </row>
    <row r="19" ht="24" customHeight="true" spans="1:8">
      <c r="A19" s="54" t="s">
        <v>2220</v>
      </c>
      <c r="B19" s="56" t="s">
        <v>2208</v>
      </c>
      <c r="C19" s="30">
        <f>IF(C14=0,0,C17/C14)</f>
        <v>193797.629705651</v>
      </c>
      <c r="D19" s="30">
        <f>IF(D14=0,0,D17/D14)</f>
        <v>204378.96</v>
      </c>
      <c r="E19" s="79" t="s">
        <v>2230</v>
      </c>
      <c r="F19" s="80" t="s">
        <v>2203</v>
      </c>
      <c r="G19" s="82">
        <v>2702082.5</v>
      </c>
      <c r="H19" s="82">
        <v>2950000</v>
      </c>
    </row>
    <row r="20" ht="24" customHeight="true" spans="1:8">
      <c r="A20" s="48" t="s">
        <v>2231</v>
      </c>
      <c r="B20" s="63" t="s">
        <v>2208</v>
      </c>
      <c r="C20" s="52">
        <v>81072</v>
      </c>
      <c r="D20" s="52">
        <v>89179</v>
      </c>
      <c r="E20" s="79" t="s">
        <v>2232</v>
      </c>
      <c r="F20" s="80" t="s">
        <v>2214</v>
      </c>
      <c r="G20" s="82">
        <v>195889175922.014</v>
      </c>
      <c r="H20" s="82">
        <v>220259000000</v>
      </c>
    </row>
    <row r="21" ht="24" customHeight="true"/>
    <row r="22" ht="24" customHeight="true"/>
    <row r="23" ht="24" customHeight="true"/>
    <row r="24" ht="24" customHeight="true"/>
    <row r="25" ht="24" customHeight="true"/>
    <row r="26" ht="16.5" customHeight="true"/>
  </sheetData>
  <mergeCells count="2">
    <mergeCell ref="E1:F1"/>
    <mergeCell ref="A2:H2"/>
  </mergeCells>
  <printOptions horizontalCentered="true"/>
  <pageMargins left="0.0784722222222222" right="0.0784722222222222" top="0.786805555555556" bottom="0.66875" header="0.196527777777778" footer="0.196527777777778"/>
  <pageSetup paperSize="9" scale="81" fitToHeight="0" orientation="landscape"/>
  <headerFooter alignWithMargins="0">
    <oddFooter>&amp;C第 &amp;P 页，共 &amp;N 页</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20"/>
  <sheetViews>
    <sheetView view="pageBreakPreview" zoomScaleNormal="100" zoomScaleSheetLayoutView="100" workbookViewId="0">
      <selection activeCell="K12" sqref="K12"/>
    </sheetView>
  </sheetViews>
  <sheetFormatPr defaultColWidth="8.87692307692308" defaultRowHeight="15.8" outlineLevelCol="7"/>
  <cols>
    <col min="1" max="1" width="35.3769230769231" style="13" customWidth="true"/>
    <col min="2" max="2" width="6.37692307692308" style="13" customWidth="true"/>
    <col min="3" max="4" width="23.7538461538462" style="13" customWidth="true"/>
    <col min="5" max="5" width="46" style="13" customWidth="true"/>
    <col min="6" max="6" width="6.37692307692308" style="13" customWidth="true"/>
    <col min="7" max="8" width="14.8769230769231" style="13" customWidth="true"/>
    <col min="9" max="16384" width="8.87692307692308" style="3"/>
  </cols>
  <sheetData>
    <row r="1" s="12" customFormat="true" ht="15" customHeight="true" spans="1:6">
      <c r="A1" s="4" t="s">
        <v>2233</v>
      </c>
      <c r="B1" s="14"/>
      <c r="C1" s="14"/>
      <c r="D1" s="14"/>
      <c r="E1" s="33"/>
      <c r="F1" s="33"/>
    </row>
    <row r="2" s="12" customFormat="true" ht="23" spans="1:8">
      <c r="A2" s="15" t="s">
        <v>2234</v>
      </c>
      <c r="B2" s="15"/>
      <c r="C2" s="15"/>
      <c r="D2" s="15"/>
      <c r="E2" s="15"/>
      <c r="F2" s="15"/>
      <c r="G2" s="15"/>
      <c r="H2" s="15"/>
    </row>
    <row r="3" ht="21" customHeight="true" spans="1:8">
      <c r="A3" s="16"/>
      <c r="B3" s="16"/>
      <c r="C3" s="16"/>
      <c r="D3" s="16"/>
      <c r="E3" s="34"/>
      <c r="F3" s="34"/>
      <c r="G3" s="34"/>
      <c r="H3" s="35"/>
    </row>
    <row r="4" ht="28.7" customHeight="true" spans="1:8">
      <c r="A4" s="17" t="s">
        <v>2032</v>
      </c>
      <c r="B4" s="17" t="s">
        <v>2199</v>
      </c>
      <c r="C4" s="17" t="s">
        <v>1850</v>
      </c>
      <c r="D4" s="18" t="s">
        <v>2060</v>
      </c>
      <c r="E4" s="36" t="s">
        <v>2032</v>
      </c>
      <c r="F4" s="36" t="s">
        <v>2199</v>
      </c>
      <c r="G4" s="36" t="s">
        <v>1850</v>
      </c>
      <c r="H4" s="36" t="s">
        <v>2060</v>
      </c>
    </row>
    <row r="5" ht="28.7" customHeight="true" spans="1:8">
      <c r="A5" s="19" t="s">
        <v>2235</v>
      </c>
      <c r="B5" s="20" t="s">
        <v>2128</v>
      </c>
      <c r="C5" s="20" t="s">
        <v>2128</v>
      </c>
      <c r="D5" s="21" t="s">
        <v>2128</v>
      </c>
      <c r="E5" s="26" t="s">
        <v>2236</v>
      </c>
      <c r="F5" s="29" t="s">
        <v>2214</v>
      </c>
      <c r="G5" s="30"/>
      <c r="H5" s="30">
        <v>0</v>
      </c>
    </row>
    <row r="6" ht="28.7" customHeight="true" spans="1:8">
      <c r="A6" s="19" t="s">
        <v>2204</v>
      </c>
      <c r="B6" s="20" t="s">
        <v>2203</v>
      </c>
      <c r="C6" s="22">
        <v>12465259</v>
      </c>
      <c r="D6" s="23">
        <v>13255778.3124367</v>
      </c>
      <c r="E6" s="26" t="s">
        <v>2237</v>
      </c>
      <c r="F6" s="29" t="s">
        <v>2214</v>
      </c>
      <c r="G6" s="30"/>
      <c r="H6" s="30"/>
    </row>
    <row r="7" ht="28.7" customHeight="true" spans="1:8">
      <c r="A7" s="24" t="s">
        <v>2238</v>
      </c>
      <c r="B7" s="25" t="s">
        <v>2203</v>
      </c>
      <c r="C7" s="22">
        <v>12022214</v>
      </c>
      <c r="D7" s="23">
        <v>12735291.64577</v>
      </c>
      <c r="E7" s="26" t="s">
        <v>2239</v>
      </c>
      <c r="F7" s="29" t="s">
        <v>2214</v>
      </c>
      <c r="G7" s="30">
        <v>0</v>
      </c>
      <c r="H7" s="30">
        <v>0</v>
      </c>
    </row>
    <row r="8" ht="28.7" customHeight="true" spans="1:8">
      <c r="A8" s="26" t="s">
        <v>2240</v>
      </c>
      <c r="B8" s="27" t="s">
        <v>2203</v>
      </c>
      <c r="C8" s="22">
        <v>443045</v>
      </c>
      <c r="D8" s="23">
        <v>520486.666666666</v>
      </c>
      <c r="E8" s="26" t="s">
        <v>2241</v>
      </c>
      <c r="F8" s="29" t="s">
        <v>2214</v>
      </c>
      <c r="G8" s="30">
        <v>0</v>
      </c>
      <c r="H8" s="30">
        <v>0</v>
      </c>
    </row>
    <row r="9" ht="28.7" customHeight="true" spans="1:8">
      <c r="A9" s="26" t="s">
        <v>2221</v>
      </c>
      <c r="B9" s="27" t="s">
        <v>2203</v>
      </c>
      <c r="C9" s="22">
        <v>12465259</v>
      </c>
      <c r="D9" s="23">
        <v>13255778.3124367</v>
      </c>
      <c r="E9" s="26" t="s">
        <v>2242</v>
      </c>
      <c r="F9" s="29" t="s">
        <v>2214</v>
      </c>
      <c r="G9" s="30"/>
      <c r="H9" s="30"/>
    </row>
    <row r="10" ht="28.7" customHeight="true" spans="1:8">
      <c r="A10" s="26" t="s">
        <v>2211</v>
      </c>
      <c r="B10" s="27" t="s">
        <v>2128</v>
      </c>
      <c r="C10" s="25" t="s">
        <v>2128</v>
      </c>
      <c r="D10" s="28" t="s">
        <v>2128</v>
      </c>
      <c r="E10" s="26" t="s">
        <v>2243</v>
      </c>
      <c r="F10" s="29" t="s">
        <v>2214</v>
      </c>
      <c r="G10" s="30"/>
      <c r="H10" s="30"/>
    </row>
    <row r="11" ht="28.7" customHeight="true" spans="1:8">
      <c r="A11" s="26" t="s">
        <v>2213</v>
      </c>
      <c r="B11" s="29" t="s">
        <v>2214</v>
      </c>
      <c r="C11" s="30">
        <v>2040572400216.99</v>
      </c>
      <c r="D11" s="30">
        <v>2368769872795.14</v>
      </c>
      <c r="E11" s="26" t="s">
        <v>2244</v>
      </c>
      <c r="F11" s="29" t="s">
        <v>2128</v>
      </c>
      <c r="G11" s="37" t="s">
        <v>2128</v>
      </c>
      <c r="H11" s="37" t="s">
        <v>2128</v>
      </c>
    </row>
    <row r="12" ht="28.7" customHeight="true" spans="1:8">
      <c r="A12" s="26" t="s">
        <v>2215</v>
      </c>
      <c r="B12" s="29" t="s">
        <v>2214</v>
      </c>
      <c r="C12" s="30">
        <v>1383377828380.2</v>
      </c>
      <c r="D12" s="30">
        <v>1631854348656.62</v>
      </c>
      <c r="E12" s="26" t="s">
        <v>2245</v>
      </c>
      <c r="F12" s="27" t="s">
        <v>2203</v>
      </c>
      <c r="G12" s="38">
        <v>3126831</v>
      </c>
      <c r="H12" s="39">
        <v>3486877.47253704</v>
      </c>
    </row>
    <row r="13" ht="28.7" customHeight="true" spans="1:8">
      <c r="A13" s="26" t="s">
        <v>2217</v>
      </c>
      <c r="B13" s="29" t="s">
        <v>2218</v>
      </c>
      <c r="C13" s="30">
        <v>2.76095727370523</v>
      </c>
      <c r="D13" s="30">
        <v>3.41215517385775</v>
      </c>
      <c r="E13" s="26" t="s">
        <v>2246</v>
      </c>
      <c r="F13" s="26" t="s">
        <v>2208</v>
      </c>
      <c r="G13" s="30">
        <v>1453.27062861971</v>
      </c>
      <c r="H13" s="30">
        <v>1499.96981755602</v>
      </c>
    </row>
    <row r="14" ht="28.7" customHeight="true" spans="1:8">
      <c r="A14" s="26" t="s">
        <v>2247</v>
      </c>
      <c r="B14" s="29" t="s">
        <v>2218</v>
      </c>
      <c r="C14" s="31">
        <v>1.35221231635427</v>
      </c>
      <c r="D14" s="31">
        <v>1.77805153344386</v>
      </c>
      <c r="E14" s="26" t="s">
        <v>2248</v>
      </c>
      <c r="F14" s="26" t="s">
        <v>2208</v>
      </c>
      <c r="G14" s="30">
        <v>873.2182126113</v>
      </c>
      <c r="H14" s="30">
        <v>869.38849274009</v>
      </c>
    </row>
    <row r="15" ht="28.7" customHeight="true" spans="1:8">
      <c r="A15" s="26" t="s">
        <v>2249</v>
      </c>
      <c r="B15" s="29" t="s">
        <v>2218</v>
      </c>
      <c r="C15" s="31">
        <v>0.766356033625567</v>
      </c>
      <c r="D15" s="31">
        <v>0.831168146329097</v>
      </c>
      <c r="E15" s="26" t="s">
        <v>2250</v>
      </c>
      <c r="F15" s="26" t="s">
        <v>2208</v>
      </c>
      <c r="G15" s="30">
        <v>580.052416008412</v>
      </c>
      <c r="H15" s="30">
        <v>630.581324815928</v>
      </c>
    </row>
    <row r="16" ht="28.7" customHeight="true" spans="1:8">
      <c r="A16" s="26" t="s">
        <v>2220</v>
      </c>
      <c r="B16" s="29" t="s">
        <v>2208</v>
      </c>
      <c r="C16" s="30">
        <v>110978.667060203</v>
      </c>
      <c r="D16" s="30">
        <v>123105.132734877</v>
      </c>
      <c r="E16" s="26" t="s">
        <v>2251</v>
      </c>
      <c r="F16" s="29" t="s">
        <v>2128</v>
      </c>
      <c r="G16" s="37" t="s">
        <v>2128</v>
      </c>
      <c r="H16" s="37" t="s">
        <v>2128</v>
      </c>
    </row>
    <row r="17" ht="28.7" customHeight="true" spans="1:8">
      <c r="A17" s="26" t="s">
        <v>2252</v>
      </c>
      <c r="B17" s="29" t="s">
        <v>2128</v>
      </c>
      <c r="C17" s="29" t="s">
        <v>2128</v>
      </c>
      <c r="D17" s="29" t="s">
        <v>2128</v>
      </c>
      <c r="E17" s="26" t="s">
        <v>2253</v>
      </c>
      <c r="F17" s="27" t="s">
        <v>2203</v>
      </c>
      <c r="G17" s="38"/>
      <c r="H17" s="39"/>
    </row>
    <row r="18" ht="28.7" customHeight="true" spans="1:8">
      <c r="A18" s="26" t="s">
        <v>2254</v>
      </c>
      <c r="B18" s="29" t="s">
        <v>2214</v>
      </c>
      <c r="C18" s="30">
        <v>38194470775.4886</v>
      </c>
      <c r="D18" s="30">
        <v>55681402587.5096</v>
      </c>
      <c r="E18" s="26" t="s">
        <v>2255</v>
      </c>
      <c r="F18" s="29" t="s">
        <v>2208</v>
      </c>
      <c r="G18" s="30"/>
      <c r="H18" s="30"/>
    </row>
    <row r="19" ht="28.7" customHeight="true" spans="1:8">
      <c r="A19" s="26" t="s">
        <v>2256</v>
      </c>
      <c r="B19" s="29" t="s">
        <v>2128</v>
      </c>
      <c r="C19" s="29" t="s">
        <v>2128</v>
      </c>
      <c r="D19" s="29" t="s">
        <v>2128</v>
      </c>
      <c r="E19" s="26" t="s">
        <v>2257</v>
      </c>
      <c r="F19" s="29" t="s">
        <v>2208</v>
      </c>
      <c r="G19" s="30"/>
      <c r="H19" s="30"/>
    </row>
    <row r="20" ht="28.7" customHeight="true" spans="1:8">
      <c r="A20" s="32"/>
      <c r="B20" s="32"/>
      <c r="C20" s="32"/>
      <c r="D20" s="32"/>
      <c r="E20" s="32"/>
      <c r="F20" s="32"/>
      <c r="G20" s="32"/>
      <c r="H20" s="40"/>
    </row>
  </sheetData>
  <mergeCells count="2">
    <mergeCell ref="E1:F1"/>
    <mergeCell ref="A2:H2"/>
  </mergeCells>
  <printOptions horizontalCentered="true"/>
  <pageMargins left="0.0784722222222222" right="0.0784722222222222" top="0.786805555555556" bottom="0.66875" header="0.196527777777778" footer="0.196527777777778"/>
  <pageSetup paperSize="9" scale="79" fitToHeight="0" orientation="landscape"/>
  <headerFooter alignWithMargins="0">
    <oddFooter>&amp;C第 &amp;P 页，共 &amp;N 页</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5"/>
  <sheetViews>
    <sheetView workbookViewId="0">
      <selection activeCell="I17" sqref="I17"/>
    </sheetView>
  </sheetViews>
  <sheetFormatPr defaultColWidth="10" defaultRowHeight="13.65" outlineLevelCol="5"/>
  <cols>
    <col min="1" max="2" width="15.5" style="3" customWidth="true"/>
    <col min="3" max="3" width="12.6230769230769" style="3" customWidth="true"/>
    <col min="4" max="5" width="25.3769230769231" style="3" customWidth="true"/>
    <col min="6" max="16384" width="10" style="3"/>
  </cols>
  <sheetData>
    <row r="1" s="1" customFormat="true" ht="15" customHeight="true" spans="1:6">
      <c r="A1" s="4" t="s">
        <v>2258</v>
      </c>
      <c r="B1" s="5"/>
      <c r="C1" s="5"/>
      <c r="D1" s="5"/>
      <c r="E1" s="11"/>
      <c r="F1" s="11"/>
    </row>
    <row r="2" s="2" customFormat="true" ht="25.2" spans="1:5">
      <c r="A2" s="6" t="s">
        <v>2259</v>
      </c>
      <c r="B2" s="6"/>
      <c r="C2" s="6"/>
      <c r="D2" s="6"/>
      <c r="E2" s="6"/>
    </row>
    <row r="3" ht="21" customHeight="true" spans="1:5">
      <c r="A3" s="7"/>
      <c r="B3" s="7"/>
      <c r="C3" s="7"/>
      <c r="D3" s="7"/>
      <c r="E3" s="7"/>
    </row>
    <row r="4" ht="41.1" customHeight="true" spans="1:5">
      <c r="A4" s="8" t="s">
        <v>55</v>
      </c>
      <c r="B4" s="8"/>
      <c r="C4" s="8" t="s">
        <v>2199</v>
      </c>
      <c r="D4" s="8" t="s">
        <v>2260</v>
      </c>
      <c r="E4" s="8" t="s">
        <v>2060</v>
      </c>
    </row>
    <row r="5" ht="41.1" customHeight="true" spans="1:5">
      <c r="A5" s="9" t="s">
        <v>2261</v>
      </c>
      <c r="B5" s="9"/>
      <c r="C5" s="8" t="s">
        <v>2203</v>
      </c>
      <c r="D5" s="10">
        <v>15508993</v>
      </c>
      <c r="E5" s="10">
        <v>16568472.891507</v>
      </c>
    </row>
    <row r="6" ht="41.1" customHeight="true" spans="1:5">
      <c r="A6" s="9" t="s">
        <v>2262</v>
      </c>
      <c r="B6" s="9"/>
      <c r="C6" s="8" t="s">
        <v>2214</v>
      </c>
      <c r="D6" s="10">
        <v>1755288902318.68</v>
      </c>
      <c r="E6" s="10">
        <v>2050344528261.1</v>
      </c>
    </row>
    <row r="7" ht="18" customHeight="true"/>
    <row r="8" ht="18" customHeight="true"/>
    <row r="9" ht="18" customHeight="true"/>
    <row r="10" ht="18" customHeight="true"/>
    <row r="11" ht="18" customHeight="true"/>
    <row r="12" ht="18" customHeight="true"/>
    <row r="13" ht="18" customHeight="true"/>
    <row r="14" ht="18" customHeight="true"/>
    <row r="15" ht="18" customHeight="true"/>
  </sheetData>
  <mergeCells count="5">
    <mergeCell ref="E1:F1"/>
    <mergeCell ref="A2:E2"/>
    <mergeCell ref="A4:B4"/>
    <mergeCell ref="A5:B5"/>
    <mergeCell ref="A6:B6"/>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16384"/>
  <sheetViews>
    <sheetView showGridLines="0" workbookViewId="0">
      <selection activeCell="A2" sqref="A2:D2"/>
    </sheetView>
  </sheetViews>
  <sheetFormatPr defaultColWidth="9" defaultRowHeight="15.8" outlineLevelCol="4"/>
  <cols>
    <col min="1" max="1" width="35.6230769230769" style="293" customWidth="true"/>
    <col min="2" max="4" width="21.6230769230769" style="293" customWidth="true"/>
    <col min="5" max="5" width="12.6230769230769" style="293"/>
    <col min="6" max="16384" width="9" style="293"/>
  </cols>
  <sheetData>
    <row r="1" customFormat="true" ht="18" customHeight="true" spans="1:1">
      <c r="A1" s="298" t="s">
        <v>1266</v>
      </c>
    </row>
    <row r="2" s="298" customFormat="true" ht="20.25" customHeight="true" spans="1:4">
      <c r="A2" s="595" t="s">
        <v>1267</v>
      </c>
      <c r="B2" s="595"/>
      <c r="C2" s="595"/>
      <c r="D2" s="595"/>
    </row>
    <row r="3" s="425" customFormat="true" ht="20.25" customHeight="true" spans="2:4">
      <c r="B3" s="596"/>
      <c r="C3" s="596"/>
      <c r="D3" s="578" t="s">
        <v>54</v>
      </c>
    </row>
    <row r="4" s="425" customFormat="true" ht="35.45" customHeight="true" spans="1:4">
      <c r="A4" s="239" t="s">
        <v>55</v>
      </c>
      <c r="B4" s="201" t="s">
        <v>56</v>
      </c>
      <c r="C4" s="201" t="s">
        <v>1268</v>
      </c>
      <c r="D4" s="201" t="s">
        <v>58</v>
      </c>
    </row>
    <row r="5" s="425" customFormat="true" ht="20.1" customHeight="true" spans="1:4">
      <c r="A5" s="567" t="s">
        <v>1269</v>
      </c>
      <c r="B5" s="597">
        <f>B6+B21</f>
        <v>38574618</v>
      </c>
      <c r="C5" s="597">
        <f>C6+C21</f>
        <v>40500000</v>
      </c>
      <c r="D5" s="598">
        <f t="shared" ref="D5:D39" si="0">C5/B5-1</f>
        <v>0.0499131838453981</v>
      </c>
    </row>
    <row r="6" s="425" customFormat="true" ht="20.1" customHeight="true" spans="1:4">
      <c r="A6" s="486" t="s">
        <v>1270</v>
      </c>
      <c r="B6" s="597">
        <f>SUM(B7:B20)</f>
        <v>30954612</v>
      </c>
      <c r="C6" s="597">
        <f>SUM(C7:C20)</f>
        <v>33050000</v>
      </c>
      <c r="D6" s="598">
        <f t="shared" si="0"/>
        <v>0.0676922715103003</v>
      </c>
    </row>
    <row r="7" s="425" customFormat="true" ht="20.1" customHeight="true" spans="1:5">
      <c r="A7" s="486" t="s">
        <v>1271</v>
      </c>
      <c r="B7" s="597">
        <v>10608212</v>
      </c>
      <c r="C7" s="597">
        <v>11800000</v>
      </c>
      <c r="D7" s="598">
        <f t="shared" si="0"/>
        <v>0.112345793994313</v>
      </c>
      <c r="E7" s="444"/>
    </row>
    <row r="8" s="425" customFormat="true" ht="20.1" customHeight="true" spans="1:5">
      <c r="A8" s="486" t="s">
        <v>1272</v>
      </c>
      <c r="B8" s="597">
        <v>6751541</v>
      </c>
      <c r="C8" s="597">
        <v>7120000</v>
      </c>
      <c r="D8" s="598">
        <f t="shared" si="0"/>
        <v>0.0545740594628692</v>
      </c>
      <c r="E8" s="444"/>
    </row>
    <row r="9" s="425" customFormat="true" ht="20.1" customHeight="true" spans="1:5">
      <c r="A9" s="486" t="s">
        <v>1273</v>
      </c>
      <c r="B9" s="597">
        <v>3663798</v>
      </c>
      <c r="C9" s="597">
        <v>4250000</v>
      </c>
      <c r="D9" s="598">
        <f t="shared" si="0"/>
        <v>0.159998449696189</v>
      </c>
      <c r="E9" s="444"/>
    </row>
    <row r="10" s="425" customFormat="true" ht="20.1" customHeight="true" spans="1:5">
      <c r="A10" s="486" t="s">
        <v>1274</v>
      </c>
      <c r="B10" s="597">
        <v>90</v>
      </c>
      <c r="C10" s="597">
        <v>100</v>
      </c>
      <c r="D10" s="598">
        <f t="shared" si="0"/>
        <v>0.111111111111111</v>
      </c>
      <c r="E10" s="444"/>
    </row>
    <row r="11" s="425" customFormat="true" ht="20.1" customHeight="true" spans="1:5">
      <c r="A11" s="486" t="s">
        <v>1275</v>
      </c>
      <c r="B11" s="597">
        <v>1825493</v>
      </c>
      <c r="C11" s="597">
        <v>1930000</v>
      </c>
      <c r="D11" s="598">
        <f t="shared" si="0"/>
        <v>0.0572486446127156</v>
      </c>
      <c r="E11" s="444"/>
    </row>
    <row r="12" s="425" customFormat="true" ht="20.1" customHeight="true" spans="1:5">
      <c r="A12" s="486" t="s">
        <v>1276</v>
      </c>
      <c r="B12" s="597">
        <v>619064</v>
      </c>
      <c r="C12" s="597">
        <v>600000</v>
      </c>
      <c r="D12" s="598">
        <f t="shared" si="0"/>
        <v>-0.0307948774278588</v>
      </c>
      <c r="E12" s="444"/>
    </row>
    <row r="13" s="425" customFormat="true" ht="20.1" customHeight="true" spans="1:5">
      <c r="A13" s="486" t="s">
        <v>1277</v>
      </c>
      <c r="B13" s="597">
        <v>474670</v>
      </c>
      <c r="C13" s="597">
        <v>515000</v>
      </c>
      <c r="D13" s="598">
        <f t="shared" si="0"/>
        <v>0.0849642909811026</v>
      </c>
      <c r="E13" s="444"/>
    </row>
    <row r="14" s="425" customFormat="true" ht="20.1" customHeight="true" spans="1:5">
      <c r="A14" s="486" t="s">
        <v>1278</v>
      </c>
      <c r="B14" s="597">
        <v>62542</v>
      </c>
      <c r="C14" s="597">
        <v>62500</v>
      </c>
      <c r="D14" s="598">
        <f t="shared" si="0"/>
        <v>-0.000671548719260673</v>
      </c>
      <c r="E14" s="444"/>
    </row>
    <row r="15" s="425" customFormat="true" ht="20.1" customHeight="true" spans="1:4">
      <c r="A15" s="486" t="s">
        <v>1279</v>
      </c>
      <c r="B15" s="597">
        <v>4686128</v>
      </c>
      <c r="C15" s="597">
        <v>4630000</v>
      </c>
      <c r="D15" s="598">
        <f t="shared" si="0"/>
        <v>-0.0119774790616048</v>
      </c>
    </row>
    <row r="16" s="425" customFormat="true" ht="20.1" customHeight="true" spans="1:4">
      <c r="A16" s="486" t="s">
        <v>1280</v>
      </c>
      <c r="B16" s="597">
        <v>157299</v>
      </c>
      <c r="C16" s="597">
        <v>165000</v>
      </c>
      <c r="D16" s="598">
        <f t="shared" si="0"/>
        <v>0.0489577174680067</v>
      </c>
    </row>
    <row r="17" s="425" customFormat="true" ht="20.1" customHeight="true" spans="1:4">
      <c r="A17" s="486" t="s">
        <v>1281</v>
      </c>
      <c r="B17" s="597">
        <v>10413</v>
      </c>
      <c r="C17" s="597">
        <v>9000</v>
      </c>
      <c r="D17" s="598">
        <f t="shared" si="0"/>
        <v>-0.135695764909248</v>
      </c>
    </row>
    <row r="18" s="425" customFormat="true" ht="20.1" customHeight="true" spans="1:4">
      <c r="A18" s="486" t="s">
        <v>1282</v>
      </c>
      <c r="B18" s="597">
        <v>2003480</v>
      </c>
      <c r="C18" s="597">
        <v>1962200</v>
      </c>
      <c r="D18" s="598">
        <f t="shared" si="0"/>
        <v>-0.0206041487811208</v>
      </c>
    </row>
    <row r="19" s="425" customFormat="true" ht="20.1" customHeight="true" spans="1:4">
      <c r="A19" s="486" t="s">
        <v>1283</v>
      </c>
      <c r="B19" s="597">
        <v>5908</v>
      </c>
      <c r="C19" s="597">
        <v>6200</v>
      </c>
      <c r="D19" s="598">
        <f t="shared" si="0"/>
        <v>0.0494245091401488</v>
      </c>
    </row>
    <row r="20" s="425" customFormat="true" ht="20.1" customHeight="true" spans="1:4">
      <c r="A20" s="486" t="s">
        <v>1284</v>
      </c>
      <c r="B20" s="597">
        <f>5974+80000</f>
        <v>85974</v>
      </c>
      <c r="C20" s="597"/>
      <c r="D20" s="598">
        <f t="shared" si="0"/>
        <v>-1</v>
      </c>
    </row>
    <row r="21" s="425" customFormat="true" ht="20.1" customHeight="true" spans="1:4">
      <c r="A21" s="486" t="s">
        <v>1285</v>
      </c>
      <c r="B21" s="597">
        <f>SUM(B22:B29)</f>
        <v>7620006</v>
      </c>
      <c r="C21" s="597">
        <f>SUM(C22:C29)</f>
        <v>7450000</v>
      </c>
      <c r="D21" s="598">
        <f t="shared" si="0"/>
        <v>-0.0223104811203561</v>
      </c>
    </row>
    <row r="22" s="425" customFormat="true" ht="20.1" customHeight="true" spans="1:4">
      <c r="A22" s="486" t="s">
        <v>1286</v>
      </c>
      <c r="B22" s="597">
        <v>3234856</v>
      </c>
      <c r="C22" s="597">
        <v>3750000</v>
      </c>
      <c r="D22" s="598">
        <f t="shared" si="0"/>
        <v>0.159247892332765</v>
      </c>
    </row>
    <row r="23" s="425" customFormat="true" ht="20.1" customHeight="true" spans="1:4">
      <c r="A23" s="486" t="s">
        <v>1287</v>
      </c>
      <c r="B23" s="597">
        <v>363407</v>
      </c>
      <c r="C23" s="597">
        <v>340000</v>
      </c>
      <c r="D23" s="598">
        <f t="shared" si="0"/>
        <v>-0.064409876529621</v>
      </c>
    </row>
    <row r="24" s="425" customFormat="true" ht="20.1" customHeight="true" spans="1:4">
      <c r="A24" s="486" t="s">
        <v>1288</v>
      </c>
      <c r="B24" s="597">
        <v>451560</v>
      </c>
      <c r="C24" s="597">
        <v>340000</v>
      </c>
      <c r="D24" s="598">
        <f t="shared" si="0"/>
        <v>-0.247054654973868</v>
      </c>
    </row>
    <row r="25" s="425" customFormat="true" ht="20.1" customHeight="true" spans="1:4">
      <c r="A25" s="486" t="s">
        <v>1289</v>
      </c>
      <c r="B25" s="597">
        <v>196764</v>
      </c>
      <c r="C25" s="597">
        <v>20000</v>
      </c>
      <c r="D25" s="598">
        <f t="shared" si="0"/>
        <v>-0.898355390213657</v>
      </c>
    </row>
    <row r="26" s="425" customFormat="true" ht="20.1" customHeight="true" spans="1:4">
      <c r="A26" s="486" t="s">
        <v>1290</v>
      </c>
      <c r="B26" s="597">
        <v>2769272</v>
      </c>
      <c r="C26" s="597">
        <v>2530000</v>
      </c>
      <c r="D26" s="598">
        <f t="shared" si="0"/>
        <v>-0.0864024913406845</v>
      </c>
    </row>
    <row r="27" s="425" customFormat="true" ht="20.1" customHeight="true" spans="1:4">
      <c r="A27" s="486" t="s">
        <v>1291</v>
      </c>
      <c r="B27" s="597">
        <v>8</v>
      </c>
      <c r="C27" s="597"/>
      <c r="D27" s="598">
        <f t="shared" si="0"/>
        <v>-1</v>
      </c>
    </row>
    <row r="28" s="425" customFormat="true" ht="20.1" customHeight="true" spans="1:4">
      <c r="A28" s="486" t="s">
        <v>1292</v>
      </c>
      <c r="B28" s="597">
        <v>365633</v>
      </c>
      <c r="C28" s="597">
        <v>250000</v>
      </c>
      <c r="D28" s="598">
        <f t="shared" si="0"/>
        <v>-0.316254276829498</v>
      </c>
    </row>
    <row r="29" s="425" customFormat="true" ht="20.1" customHeight="true" spans="1:4">
      <c r="A29" s="486" t="s">
        <v>1243</v>
      </c>
      <c r="B29" s="597">
        <f>318506-80000</f>
        <v>238506</v>
      </c>
      <c r="C29" s="597">
        <v>220000</v>
      </c>
      <c r="D29" s="598">
        <f t="shared" si="0"/>
        <v>-0.0775913394212305</v>
      </c>
    </row>
    <row r="30" s="425" customFormat="true" ht="20.1" customHeight="true" spans="1:4">
      <c r="A30" s="486" t="s">
        <v>1293</v>
      </c>
      <c r="B30" s="597">
        <v>870901</v>
      </c>
      <c r="C30" s="597">
        <v>1725635</v>
      </c>
      <c r="D30" s="598">
        <f t="shared" si="0"/>
        <v>0.981436466372182</v>
      </c>
    </row>
    <row r="31" s="425" customFormat="true" ht="20.1" customHeight="true" spans="1:4">
      <c r="A31" s="486" t="s">
        <v>1294</v>
      </c>
      <c r="B31" s="597">
        <f>SUM(B32:B36)</f>
        <v>3121932</v>
      </c>
      <c r="C31" s="597">
        <f>SUM(C32:C36)</f>
        <v>2791656</v>
      </c>
      <c r="D31" s="598">
        <f t="shared" si="0"/>
        <v>-0.105792182533124</v>
      </c>
    </row>
    <row r="32" s="425" customFormat="true" ht="20.1" customHeight="true" spans="1:4">
      <c r="A32" s="486" t="s">
        <v>1295</v>
      </c>
      <c r="B32" s="597">
        <v>468128</v>
      </c>
      <c r="C32" s="597">
        <v>468128</v>
      </c>
      <c r="D32" s="598">
        <f t="shared" si="0"/>
        <v>0</v>
      </c>
    </row>
    <row r="33" s="425" customFormat="true" ht="20.1" customHeight="true" spans="1:4">
      <c r="A33" s="486" t="s">
        <v>1296</v>
      </c>
      <c r="B33" s="597">
        <v>624221</v>
      </c>
      <c r="C33" s="597">
        <v>624221</v>
      </c>
      <c r="D33" s="598">
        <f t="shared" si="0"/>
        <v>0</v>
      </c>
    </row>
    <row r="34" s="425" customFormat="true" ht="20.1" customHeight="true" spans="1:4">
      <c r="A34" s="486" t="s">
        <v>1297</v>
      </c>
      <c r="B34" s="597">
        <v>44400</v>
      </c>
      <c r="C34" s="597">
        <v>44400</v>
      </c>
      <c r="D34" s="598">
        <f t="shared" si="0"/>
        <v>0</v>
      </c>
    </row>
    <row r="35" s="425" customFormat="true" ht="20.1" customHeight="true" spans="1:4">
      <c r="A35" s="486" t="s">
        <v>1298</v>
      </c>
      <c r="B35" s="597">
        <v>943500</v>
      </c>
      <c r="C35" s="597">
        <v>943500</v>
      </c>
      <c r="D35" s="598">
        <f t="shared" si="0"/>
        <v>0</v>
      </c>
    </row>
    <row r="36" s="425" customFormat="true" ht="20.1" customHeight="true" spans="1:4">
      <c r="A36" s="486" t="s">
        <v>1299</v>
      </c>
      <c r="B36" s="597">
        <v>1041683</v>
      </c>
      <c r="C36" s="597">
        <v>711407</v>
      </c>
      <c r="D36" s="598">
        <f t="shared" si="0"/>
        <v>-0.31705998849938</v>
      </c>
    </row>
    <row r="37" s="425" customFormat="true" ht="20.1" customHeight="true" spans="1:4">
      <c r="A37" s="486" t="s">
        <v>1300</v>
      </c>
      <c r="B37" s="597">
        <v>347198</v>
      </c>
      <c r="C37" s="597">
        <v>109646</v>
      </c>
      <c r="D37" s="598">
        <f t="shared" si="0"/>
        <v>-0.684197489616876</v>
      </c>
    </row>
    <row r="38" s="425" customFormat="true" ht="20.1" customHeight="true" spans="1:4">
      <c r="A38" s="486" t="s">
        <v>1301</v>
      </c>
      <c r="B38" s="597">
        <v>220000</v>
      </c>
      <c r="C38" s="597">
        <v>220000</v>
      </c>
      <c r="D38" s="598">
        <f t="shared" si="0"/>
        <v>0</v>
      </c>
    </row>
    <row r="39" s="425" customFormat="true" ht="20.1" customHeight="true" spans="1:4">
      <c r="A39" s="486" t="s">
        <v>1302</v>
      </c>
      <c r="B39" s="597">
        <v>10797358</v>
      </c>
      <c r="C39" s="597">
        <v>11403471</v>
      </c>
      <c r="D39" s="598">
        <f t="shared" si="0"/>
        <v>0.0561353064332959</v>
      </c>
    </row>
    <row r="40" s="425" customFormat="true" ht="20.1" customHeight="true" spans="1:4">
      <c r="A40" s="486"/>
      <c r="B40" s="597"/>
      <c r="C40" s="597"/>
      <c r="D40" s="598"/>
    </row>
    <row r="41" s="425" customFormat="true" ht="20.1" customHeight="true" spans="1:4">
      <c r="A41" s="486"/>
      <c r="B41" s="597"/>
      <c r="C41" s="597"/>
      <c r="D41" s="598"/>
    </row>
    <row r="42" s="594" customFormat="true" ht="20.1" customHeight="true" spans="1:4">
      <c r="A42" s="239" t="s">
        <v>1264</v>
      </c>
      <c r="B42" s="597">
        <f>B5+B30+B31+B37+B38+B39</f>
        <v>53932007</v>
      </c>
      <c r="C42" s="597">
        <f>C5+C30+C31+C37+C38+C39</f>
        <v>56750408</v>
      </c>
      <c r="D42" s="598">
        <f>C42/B42-1</f>
        <v>0.0522584112250819</v>
      </c>
    </row>
    <row r="43" customFormat="true" ht="20.1" customHeight="true"/>
    <row r="44" customFormat="true" ht="20.1" customHeight="true"/>
    <row r="45" customFormat="true" ht="20.1" customHeight="true"/>
    <row r="46" customFormat="true" ht="20.1" customHeight="true"/>
    <row r="47" customFormat="true"/>
    <row r="48" customFormat="true"/>
    <row r="49" customFormat="true"/>
    <row r="50" customFormat="true"/>
    <row r="51" customFormat="true"/>
    <row r="52" customFormat="true"/>
    <row r="53" customFormat="true"/>
    <row r="54" customFormat="true"/>
    <row r="55" customFormat="true"/>
    <row r="56" customFormat="true"/>
    <row r="57" customFormat="true"/>
    <row r="58" customFormat="true"/>
    <row r="59" customFormat="true"/>
    <row r="60" customFormat="true"/>
    <row r="61" customFormat="true"/>
    <row r="62" customFormat="true"/>
    <row r="63" customFormat="true"/>
    <row r="64" customFormat="true"/>
    <row r="65" customFormat="true"/>
    <row r="66" customFormat="true"/>
    <row r="67" customFormat="true"/>
    <row r="68" customFormat="true"/>
    <row r="69" customFormat="true"/>
    <row r="70" customFormat="true"/>
    <row r="71" customFormat="true"/>
    <row r="72" customFormat="true"/>
    <row r="73" customFormat="true"/>
    <row r="74" customFormat="true"/>
    <row r="75" customFormat="true"/>
    <row r="76" customFormat="true"/>
    <row r="77" customFormat="true"/>
    <row r="78" customFormat="true"/>
    <row r="79" customFormat="true"/>
    <row r="80" customFormat="true"/>
    <row r="81" customFormat="true"/>
    <row r="82" customFormat="true"/>
    <row r="83" customFormat="true"/>
    <row r="84" customFormat="true"/>
    <row r="85" customFormat="true"/>
    <row r="86" customFormat="true"/>
    <row r="87" customFormat="true"/>
    <row r="88" customFormat="true"/>
    <row r="89" customFormat="true"/>
    <row r="90" customFormat="true"/>
    <row r="91" customFormat="true"/>
    <row r="92" customFormat="true"/>
    <row r="93" customFormat="true"/>
    <row r="94" customFormat="true"/>
    <row r="95" customFormat="true"/>
    <row r="96" customFormat="true"/>
    <row r="97" customFormat="true"/>
    <row r="98" customFormat="true"/>
    <row r="99" customFormat="true"/>
    <row r="100" customFormat="true"/>
    <row r="101" customFormat="true"/>
    <row r="102" customFormat="true"/>
    <row r="103" customFormat="true"/>
    <row r="104" customFormat="true"/>
    <row r="105" customFormat="true"/>
    <row r="106" customFormat="true"/>
    <row r="107" customFormat="true"/>
    <row r="108" customFormat="true"/>
    <row r="109" customFormat="true"/>
    <row r="110" customFormat="true"/>
    <row r="111" customFormat="true"/>
    <row r="112" customFormat="true"/>
    <row r="113" customFormat="true"/>
    <row r="114" customFormat="true"/>
    <row r="115" customFormat="true"/>
    <row r="116" customFormat="true"/>
    <row r="117" customFormat="true"/>
    <row r="118" customFormat="true"/>
    <row r="119" customFormat="true"/>
    <row r="120" customFormat="true"/>
    <row r="121" customFormat="true"/>
    <row r="122" customFormat="true"/>
    <row r="123" customFormat="true"/>
    <row r="124" customFormat="true"/>
    <row r="125" customFormat="true"/>
    <row r="126" customFormat="true"/>
    <row r="127" customFormat="true"/>
    <row r="128" customFormat="true"/>
    <row r="129" customFormat="true"/>
    <row r="130" customFormat="true"/>
    <row r="131" customFormat="true"/>
    <row r="132" customFormat="true"/>
    <row r="133" customFormat="true"/>
    <row r="134" customFormat="true"/>
    <row r="135" customFormat="true"/>
    <row r="136" customFormat="true"/>
    <row r="137" customFormat="true"/>
    <row r="138" customFormat="true"/>
    <row r="139" customFormat="true"/>
    <row r="140" customFormat="true"/>
    <row r="141" customFormat="true"/>
    <row r="142" customFormat="true"/>
    <row r="143" customFormat="true"/>
    <row r="144" customFormat="true"/>
    <row r="145" customFormat="true"/>
    <row r="146" customFormat="true"/>
    <row r="147" customFormat="true"/>
    <row r="148" customFormat="true"/>
    <row r="149" customFormat="true"/>
    <row r="150" customFormat="true"/>
    <row r="151" customFormat="true"/>
    <row r="152" customFormat="true"/>
    <row r="153" customFormat="true"/>
    <row r="154" customFormat="true"/>
    <row r="155" customFormat="true"/>
    <row r="156" customFormat="true"/>
    <row r="157" customFormat="true"/>
    <row r="158" customFormat="true"/>
    <row r="159" customFormat="true"/>
    <row r="160" customFormat="true"/>
    <row r="161" customFormat="true"/>
    <row r="162" customFormat="true"/>
    <row r="163" customFormat="true"/>
    <row r="164" customFormat="true"/>
    <row r="165" customFormat="true"/>
    <row r="166" customFormat="true"/>
    <row r="167" customFormat="true"/>
    <row r="168" customFormat="true"/>
    <row r="169" customFormat="true"/>
    <row r="170" customFormat="true"/>
    <row r="171" customFormat="true"/>
    <row r="172" customFormat="true"/>
    <row r="173" customFormat="true"/>
    <row r="174" customFormat="true"/>
    <row r="175" customFormat="true"/>
    <row r="176" customFormat="true"/>
    <row r="177" customFormat="true"/>
    <row r="178" customFormat="true"/>
    <row r="179" customFormat="true"/>
    <row r="180" customFormat="true"/>
    <row r="181" customFormat="true"/>
    <row r="182" customFormat="true"/>
    <row r="183" customFormat="true"/>
    <row r="184" customFormat="true"/>
    <row r="185" customFormat="true"/>
    <row r="186" customFormat="true"/>
    <row r="187" customFormat="true"/>
    <row r="188" customFormat="true"/>
    <row r="189" customFormat="true"/>
    <row r="190" customFormat="true"/>
    <row r="191" customFormat="true"/>
    <row r="192" customFormat="true"/>
    <row r="193" customFormat="true"/>
    <row r="194" customFormat="true"/>
    <row r="195" customFormat="true"/>
    <row r="196" customFormat="true"/>
    <row r="197" customFormat="true"/>
    <row r="198" customFormat="true"/>
    <row r="199" customFormat="true"/>
    <row r="200" customFormat="true"/>
    <row r="201" customFormat="true"/>
    <row r="202" customFormat="true"/>
    <row r="203" customFormat="true"/>
    <row r="204" customFormat="true"/>
    <row r="205" customFormat="true"/>
    <row r="206" customFormat="true"/>
    <row r="207" customFormat="true"/>
    <row r="208" customFormat="true"/>
    <row r="209" customFormat="true"/>
    <row r="210" customFormat="true"/>
    <row r="211" customFormat="true"/>
    <row r="212" customFormat="true"/>
    <row r="213" customFormat="true"/>
    <row r="214" customFormat="true"/>
    <row r="215" customFormat="true"/>
    <row r="216" customFormat="true"/>
    <row r="217" customFormat="true"/>
    <row r="218" customFormat="true"/>
    <row r="219" customFormat="true"/>
    <row r="220" customFormat="true"/>
    <row r="221" customFormat="true"/>
    <row r="222" customFormat="true"/>
    <row r="223" customFormat="true"/>
    <row r="224" customFormat="true"/>
    <row r="225" customFormat="true"/>
    <row r="226" customFormat="true"/>
    <row r="227" customFormat="true"/>
    <row r="228" customFormat="true"/>
    <row r="229" customFormat="true"/>
    <row r="230" customFormat="true"/>
    <row r="231" customFormat="true"/>
    <row r="232" customFormat="true"/>
    <row r="233" customFormat="true"/>
    <row r="234" customFormat="true"/>
    <row r="235" customFormat="true"/>
    <row r="236" customFormat="true"/>
    <row r="237" customFormat="true"/>
    <row r="238" customFormat="true"/>
    <row r="239" customFormat="true"/>
    <row r="240" customFormat="true"/>
    <row r="241" customFormat="true"/>
    <row r="242" customFormat="true"/>
    <row r="243" customFormat="true"/>
    <row r="244" customFormat="true"/>
    <row r="245" customFormat="true"/>
    <row r="246" customFormat="true"/>
    <row r="247" customFormat="true"/>
    <row r="248" customFormat="true"/>
    <row r="249" customFormat="true"/>
    <row r="250" customFormat="true"/>
    <row r="251" customFormat="true"/>
    <row r="252" customFormat="true"/>
    <row r="253" customFormat="true"/>
    <row r="254" customFormat="true"/>
    <row r="255" customFormat="true"/>
    <row r="256" customFormat="true"/>
    <row r="257" customFormat="true"/>
    <row r="258" customFormat="true"/>
    <row r="259" customFormat="true"/>
    <row r="260" customFormat="true"/>
    <row r="261" customFormat="true"/>
    <row r="262" customFormat="true"/>
    <row r="263" customFormat="true"/>
    <row r="264" customFormat="true"/>
    <row r="265" customFormat="true"/>
    <row r="266" customFormat="true"/>
    <row r="267" customFormat="true"/>
    <row r="268" customFormat="true"/>
    <row r="269" customFormat="true"/>
    <row r="270" customFormat="true"/>
    <row r="271" customFormat="true"/>
    <row r="272" customFormat="true"/>
    <row r="273" customFormat="true"/>
    <row r="274" customFormat="true"/>
    <row r="275" customFormat="true"/>
    <row r="276" customFormat="true"/>
    <row r="277" customFormat="true"/>
    <row r="278" customFormat="true"/>
    <row r="279" customFormat="true"/>
    <row r="280" customFormat="true"/>
    <row r="281" customFormat="true"/>
    <row r="282" customFormat="true"/>
    <row r="283" customFormat="true"/>
    <row r="284" customFormat="true"/>
    <row r="285" customFormat="true"/>
    <row r="286" customFormat="true"/>
    <row r="287" customFormat="true"/>
    <row r="288" customFormat="true"/>
    <row r="289" customFormat="true"/>
    <row r="290" customFormat="true"/>
    <row r="291" customFormat="true"/>
    <row r="292" customFormat="true"/>
    <row r="293" customFormat="true"/>
    <row r="294" customFormat="true"/>
    <row r="295" customFormat="true"/>
    <row r="296" customFormat="true"/>
    <row r="297" customFormat="true"/>
    <row r="298" customFormat="true"/>
    <row r="299" customFormat="true"/>
    <row r="300" customFormat="true"/>
    <row r="301" customFormat="true"/>
    <row r="302" customFormat="true"/>
    <row r="303" customFormat="true"/>
    <row r="304" customFormat="true"/>
    <row r="305" customFormat="true"/>
    <row r="306" customFormat="true"/>
    <row r="307" customFormat="true"/>
    <row r="308" customFormat="true"/>
    <row r="309" customFormat="true"/>
    <row r="310" customFormat="true"/>
    <row r="311" customFormat="true"/>
    <row r="312" customFormat="true"/>
    <row r="313" customFormat="true"/>
    <row r="314" customFormat="true"/>
    <row r="315" customFormat="true"/>
    <row r="316" customFormat="true"/>
    <row r="317" customFormat="true"/>
    <row r="318" customFormat="true"/>
    <row r="319" customFormat="true"/>
    <row r="320" customFormat="true"/>
    <row r="321" customFormat="true"/>
    <row r="322" customFormat="true"/>
    <row r="323" customFormat="true"/>
    <row r="324" customFormat="true"/>
    <row r="325" customFormat="true"/>
    <row r="326" customFormat="true"/>
    <row r="327" customFormat="true"/>
    <row r="328" customFormat="true"/>
    <row r="329" customFormat="true"/>
    <row r="330" customFormat="true"/>
    <row r="331" customFormat="true"/>
    <row r="332" customFormat="true"/>
    <row r="333" customFormat="true"/>
    <row r="334" customFormat="true"/>
    <row r="335" customFormat="true"/>
    <row r="336" customFormat="true"/>
    <row r="337" customFormat="true"/>
    <row r="338" customFormat="true"/>
    <row r="339" customFormat="true"/>
    <row r="340" customFormat="true"/>
    <row r="341" customFormat="true"/>
    <row r="342" customFormat="true"/>
    <row r="343" customFormat="true"/>
    <row r="344" customFormat="true"/>
    <row r="345" customFormat="true"/>
    <row r="346" customFormat="true"/>
    <row r="347" customFormat="true"/>
    <row r="348" customFormat="true"/>
    <row r="349" customFormat="true"/>
    <row r="350" customFormat="true"/>
    <row r="351" customFormat="true"/>
    <row r="352" customFormat="true"/>
    <row r="353" customFormat="true"/>
    <row r="354" customFormat="true"/>
    <row r="355" customFormat="true"/>
    <row r="356" customFormat="true"/>
    <row r="357" customFormat="true"/>
    <row r="358" customFormat="true"/>
    <row r="359" customFormat="true"/>
    <row r="360" customFormat="true"/>
    <row r="361" customFormat="true"/>
    <row r="362" customFormat="true"/>
    <row r="363" customFormat="true"/>
    <row r="364" customFormat="true"/>
    <row r="365" customFormat="true"/>
    <row r="366" customFormat="true"/>
    <row r="367" customFormat="true"/>
    <row r="368" customFormat="true"/>
    <row r="369" customFormat="true"/>
    <row r="370" customFormat="true"/>
    <row r="371" customFormat="true"/>
    <row r="372" customFormat="true"/>
    <row r="373" customFormat="true"/>
    <row r="374" customFormat="true"/>
    <row r="375" customFormat="true"/>
    <row r="376" customFormat="true"/>
    <row r="377" customFormat="true"/>
    <row r="378" customFormat="true"/>
    <row r="379" customFormat="true"/>
    <row r="380" customFormat="true"/>
    <row r="381" customFormat="true"/>
    <row r="382" customFormat="true"/>
    <row r="383" customFormat="true"/>
    <row r="384" customFormat="true"/>
    <row r="385" customFormat="true"/>
    <row r="386" customFormat="true"/>
    <row r="387" customFormat="true"/>
    <row r="388" customFormat="true"/>
    <row r="389" customFormat="true"/>
    <row r="390" customFormat="true"/>
    <row r="391" customFormat="true"/>
    <row r="392" customFormat="true"/>
    <row r="393" customFormat="true"/>
    <row r="394" customFormat="true"/>
    <row r="395" customFormat="true"/>
    <row r="396" customFormat="true"/>
    <row r="397" customFormat="true"/>
    <row r="398" customFormat="true"/>
    <row r="399" customFormat="true"/>
    <row r="400" customFormat="true"/>
    <row r="401" customFormat="true"/>
    <row r="402" customFormat="true"/>
    <row r="403" customFormat="true"/>
    <row r="404" customFormat="true"/>
    <row r="405" customFormat="true"/>
    <row r="406" customFormat="true"/>
    <row r="407" customFormat="true"/>
    <row r="408" customFormat="true"/>
    <row r="409" customFormat="true"/>
    <row r="410" customFormat="true"/>
    <row r="411" customFormat="true"/>
    <row r="412" customFormat="true"/>
    <row r="413" customFormat="true"/>
    <row r="414" customFormat="true"/>
    <row r="415" customFormat="true"/>
    <row r="416" customFormat="true"/>
    <row r="417" customFormat="true"/>
    <row r="418" customFormat="true"/>
    <row r="419" customFormat="true"/>
    <row r="420" customFormat="true"/>
    <row r="421" customFormat="true"/>
    <row r="422" customFormat="true"/>
    <row r="423" customFormat="true"/>
    <row r="424" customFormat="true"/>
    <row r="425" customFormat="true"/>
    <row r="426" customFormat="true"/>
    <row r="427" customFormat="true"/>
    <row r="428" customFormat="true"/>
    <row r="429" customFormat="true"/>
    <row r="430" customFormat="true"/>
    <row r="431" customFormat="true"/>
    <row r="432" customFormat="true"/>
    <row r="433" customFormat="true"/>
    <row r="434" customFormat="true"/>
    <row r="435" customFormat="true"/>
    <row r="436" customFormat="true"/>
    <row r="437" customFormat="true"/>
    <row r="438" customFormat="true"/>
    <row r="439" customFormat="true"/>
    <row r="440" customFormat="true"/>
    <row r="441" customFormat="true"/>
    <row r="442" customFormat="true"/>
    <row r="443" customFormat="true"/>
    <row r="444" customFormat="true"/>
    <row r="445" customFormat="true"/>
    <row r="446" customFormat="true"/>
    <row r="447" customFormat="true"/>
    <row r="448" customFormat="true"/>
    <row r="449" customFormat="true"/>
    <row r="450" customFormat="true"/>
    <row r="451" customFormat="true"/>
    <row r="452" customFormat="true"/>
    <row r="453" customFormat="true"/>
    <row r="454" customFormat="true"/>
    <row r="455" customFormat="true"/>
    <row r="456" customFormat="true"/>
    <row r="457" customFormat="true"/>
    <row r="458" customFormat="true"/>
    <row r="459" customFormat="true"/>
    <row r="460" customFormat="true"/>
    <row r="461" customFormat="true"/>
    <row r="462" customFormat="true"/>
    <row r="463" customFormat="true"/>
    <row r="464" customFormat="true"/>
    <row r="465" customFormat="true"/>
    <row r="466" customFormat="true"/>
    <row r="467" customFormat="true"/>
    <row r="468" customFormat="true"/>
    <row r="469" customFormat="true"/>
    <row r="470" customFormat="true"/>
    <row r="471" customFormat="true"/>
    <row r="472" customFormat="true"/>
    <row r="473" customFormat="true"/>
    <row r="474" customFormat="true"/>
    <row r="475" customFormat="true"/>
    <row r="476" customFormat="true"/>
    <row r="477" customFormat="true"/>
    <row r="478" customFormat="true"/>
    <row r="479" customFormat="true"/>
    <row r="480" customFormat="true"/>
    <row r="481" customFormat="true"/>
    <row r="482" customFormat="true"/>
    <row r="483" customFormat="true"/>
    <row r="484" customFormat="true"/>
    <row r="485" customFormat="true"/>
    <row r="486" customFormat="true"/>
    <row r="487" customFormat="true"/>
    <row r="488" customFormat="true"/>
    <row r="489" customFormat="true"/>
    <row r="490" customFormat="true"/>
    <row r="491" customFormat="true"/>
    <row r="492" customFormat="true"/>
    <row r="493" customFormat="true"/>
    <row r="494" customFormat="true"/>
    <row r="495" customFormat="true"/>
    <row r="496" customFormat="true"/>
    <row r="497" customFormat="true"/>
    <row r="498" customFormat="true"/>
    <row r="499" customFormat="true"/>
    <row r="500" customFormat="true"/>
    <row r="501" customFormat="true"/>
    <row r="502" customFormat="true"/>
    <row r="503" customFormat="true"/>
    <row r="504" customFormat="true"/>
    <row r="505" customFormat="true"/>
    <row r="506" customFormat="true"/>
    <row r="507" customFormat="true"/>
    <row r="508" customFormat="true"/>
    <row r="509" customFormat="true"/>
    <row r="510" customFormat="true"/>
    <row r="511" customFormat="true"/>
    <row r="512" customFormat="true"/>
    <row r="513" customFormat="true"/>
    <row r="514" customFormat="true"/>
    <row r="515" customFormat="true"/>
    <row r="516" customFormat="true"/>
    <row r="517" customFormat="true"/>
    <row r="518" customFormat="true"/>
    <row r="519" customFormat="true"/>
    <row r="520" customFormat="true"/>
    <row r="521" customFormat="true"/>
    <row r="522" customFormat="true"/>
    <row r="523" customFormat="true"/>
    <row r="524" customFormat="true"/>
    <row r="525" customFormat="true"/>
    <row r="526" customFormat="true"/>
    <row r="527" customFormat="true"/>
    <row r="528" customFormat="true"/>
    <row r="529" customFormat="true"/>
    <row r="530" customFormat="true"/>
    <row r="531" customFormat="true"/>
    <row r="532" customFormat="true"/>
    <row r="533" customFormat="true"/>
    <row r="534" customFormat="true"/>
    <row r="535" customFormat="true"/>
    <row r="536" customFormat="true"/>
    <row r="537" customFormat="true"/>
    <row r="538" customFormat="true"/>
    <row r="539" customFormat="true"/>
    <row r="540" customFormat="true"/>
    <row r="541" customFormat="true"/>
    <row r="542" customFormat="true"/>
    <row r="543" customFormat="true"/>
    <row r="544" customFormat="true"/>
    <row r="545" customFormat="true"/>
    <row r="546" customFormat="true"/>
    <row r="547" customFormat="true"/>
    <row r="548" customFormat="true"/>
    <row r="549" customFormat="true"/>
    <row r="550" customFormat="true"/>
    <row r="551" customFormat="true"/>
    <row r="552" customFormat="true"/>
    <row r="553" customFormat="true"/>
    <row r="554" customFormat="true"/>
    <row r="555" customFormat="true"/>
    <row r="556" customFormat="true"/>
    <row r="557" customFormat="true"/>
    <row r="558" customFormat="true"/>
    <row r="559" customFormat="true"/>
    <row r="560" customFormat="true"/>
    <row r="561" customFormat="true"/>
    <row r="562" customFormat="true"/>
    <row r="563" customFormat="true"/>
    <row r="564" customFormat="true"/>
    <row r="565" customFormat="true"/>
    <row r="566" customFormat="true"/>
    <row r="567" customFormat="true"/>
    <row r="568" customFormat="true"/>
    <row r="569" customFormat="true"/>
    <row r="570" customFormat="true"/>
    <row r="571" customFormat="true"/>
    <row r="572" customFormat="true"/>
    <row r="573" customFormat="true"/>
    <row r="574" customFormat="true"/>
    <row r="575" customFormat="true"/>
    <row r="576" customFormat="true"/>
    <row r="577" customFormat="true"/>
    <row r="578" customFormat="true"/>
    <row r="579" customFormat="true"/>
    <row r="580" customFormat="true"/>
    <row r="581" customFormat="true"/>
    <row r="582" customFormat="true"/>
    <row r="583" customFormat="true"/>
    <row r="584" customFormat="true"/>
    <row r="585" customFormat="true"/>
    <row r="586" customFormat="true"/>
    <row r="587" customFormat="true"/>
    <row r="588" customFormat="true"/>
    <row r="589" customFormat="true"/>
    <row r="590" customFormat="true"/>
    <row r="591" customFormat="true"/>
    <row r="592" customFormat="true"/>
    <row r="593" customFormat="true"/>
    <row r="594" customFormat="true"/>
    <row r="595" customFormat="true"/>
    <row r="596" customFormat="true"/>
    <row r="597" customFormat="true"/>
    <row r="598" customFormat="true"/>
    <row r="599" customFormat="true"/>
    <row r="600" customFormat="true"/>
    <row r="601" customFormat="true"/>
    <row r="602" customFormat="true"/>
    <row r="603" customFormat="true"/>
    <row r="604" customFormat="true"/>
    <row r="605" customFormat="true"/>
    <row r="606" customFormat="true"/>
    <row r="607" customFormat="true"/>
    <row r="608" customFormat="true"/>
    <row r="609" customFormat="true"/>
    <row r="610" customFormat="true"/>
    <row r="611" customFormat="true"/>
    <row r="612" customFormat="true"/>
    <row r="613" customFormat="true"/>
    <row r="614" customFormat="true"/>
    <row r="615" customFormat="true"/>
    <row r="616" customFormat="true"/>
    <row r="617" customFormat="true"/>
    <row r="618" customFormat="true"/>
    <row r="619" customFormat="true"/>
    <row r="620" customFormat="true"/>
    <row r="621" customFormat="true"/>
    <row r="622" customFormat="true"/>
    <row r="623" customFormat="true"/>
    <row r="624" customFormat="true"/>
    <row r="625" customFormat="true"/>
    <row r="626" customFormat="true"/>
    <row r="627" customFormat="true"/>
    <row r="628" customFormat="true"/>
    <row r="629" customFormat="true"/>
    <row r="630" customFormat="true"/>
    <row r="631" customFormat="true"/>
    <row r="632" customFormat="true"/>
    <row r="633" customFormat="true"/>
    <row r="634" customFormat="true"/>
    <row r="635" customFormat="true"/>
    <row r="636" customFormat="true"/>
    <row r="637" customFormat="true"/>
    <row r="638" customFormat="true"/>
    <row r="639" customFormat="true"/>
    <row r="640" customFormat="true"/>
    <row r="641" customFormat="true"/>
    <row r="642" customFormat="true"/>
    <row r="643" customFormat="true"/>
    <row r="644" customFormat="true"/>
    <row r="645" customFormat="true"/>
    <row r="646" customFormat="true"/>
    <row r="647" customFormat="true"/>
    <row r="648" customFormat="true"/>
    <row r="649" customFormat="true"/>
    <row r="650" customFormat="true"/>
    <row r="651" customFormat="true"/>
    <row r="652" customFormat="true"/>
    <row r="653" customFormat="true"/>
    <row r="654" customFormat="true"/>
    <row r="655" customFormat="true"/>
    <row r="656" customFormat="true"/>
    <row r="657" customFormat="true"/>
    <row r="658" customFormat="true"/>
    <row r="659" customFormat="true"/>
    <row r="660" customFormat="true"/>
    <row r="661" customFormat="true"/>
    <row r="662" customFormat="true"/>
    <row r="663" customFormat="true"/>
    <row r="664" customFormat="true"/>
    <row r="665" customFormat="true"/>
    <row r="666" customFormat="true"/>
    <row r="667" customFormat="true"/>
    <row r="668" customFormat="true"/>
    <row r="669" customFormat="true"/>
    <row r="670" customFormat="true"/>
    <row r="671" customFormat="true"/>
    <row r="672" customFormat="true"/>
    <row r="673" customFormat="true"/>
    <row r="674" customFormat="true"/>
    <row r="675" customFormat="true"/>
    <row r="676" customFormat="true"/>
    <row r="677" customFormat="true"/>
    <row r="678" customFormat="true"/>
    <row r="679" customFormat="true"/>
    <row r="680" customFormat="true"/>
    <row r="681" customFormat="true"/>
    <row r="682" customFormat="true"/>
    <row r="683" customFormat="true"/>
    <row r="684" customFormat="true"/>
    <row r="685" customFormat="true"/>
    <row r="686" customFormat="true"/>
    <row r="687" customFormat="true"/>
    <row r="688" customFormat="true"/>
    <row r="689" customFormat="true"/>
    <row r="690" customFormat="true"/>
    <row r="691" customFormat="true"/>
    <row r="692" customFormat="true"/>
    <row r="693" customFormat="true"/>
    <row r="694" customFormat="true"/>
    <row r="695" customFormat="true"/>
    <row r="696" customFormat="true"/>
    <row r="697" customFormat="true"/>
    <row r="698" customFormat="true"/>
    <row r="699" customFormat="true"/>
    <row r="700" customFormat="true"/>
    <row r="701" customFormat="true"/>
    <row r="702" customFormat="true"/>
    <row r="703" customFormat="true"/>
    <row r="704" customFormat="true"/>
    <row r="705" customFormat="true"/>
    <row r="706" customFormat="true"/>
    <row r="707" customFormat="true"/>
    <row r="708" customFormat="true"/>
    <row r="709" customFormat="true"/>
    <row r="710" customFormat="true"/>
    <row r="711" customFormat="true"/>
    <row r="712" customFormat="true"/>
    <row r="713" customFormat="true"/>
    <row r="714" customFormat="true"/>
    <row r="715" customFormat="true"/>
    <row r="716" customFormat="true"/>
    <row r="717" customFormat="true"/>
    <row r="718" customFormat="true"/>
    <row r="719" customFormat="true"/>
    <row r="720" customFormat="true"/>
    <row r="721" customFormat="true"/>
    <row r="722" customFormat="true"/>
    <row r="723" customFormat="true"/>
    <row r="724" customFormat="true"/>
    <row r="725" customFormat="true"/>
    <row r="726" customFormat="true"/>
    <row r="727" customFormat="true"/>
    <row r="728" customFormat="true"/>
    <row r="729" customFormat="true"/>
    <row r="730" customFormat="true"/>
    <row r="731" customFormat="true"/>
    <row r="732" customFormat="true"/>
    <row r="733" customFormat="true"/>
    <row r="734" customFormat="true"/>
    <row r="735" customFormat="true"/>
    <row r="736" customFormat="true"/>
    <row r="737" customFormat="true"/>
    <row r="738" customFormat="true"/>
    <row r="739" customFormat="true"/>
    <row r="740" customFormat="true"/>
    <row r="741" customFormat="true"/>
    <row r="742" customFormat="true"/>
    <row r="743" customFormat="true"/>
    <row r="744" customFormat="true"/>
    <row r="745" customFormat="true"/>
    <row r="746" customFormat="true"/>
    <row r="747" customFormat="true"/>
    <row r="748" customFormat="true"/>
    <row r="749" customFormat="true"/>
    <row r="750" customFormat="true"/>
    <row r="751" customFormat="true"/>
    <row r="752" customFormat="true"/>
    <row r="753" customFormat="true"/>
    <row r="754" customFormat="true"/>
    <row r="755" customFormat="true"/>
    <row r="756" customFormat="true"/>
    <row r="757" customFormat="true"/>
    <row r="758" customFormat="true"/>
    <row r="759" customFormat="true"/>
    <row r="760" customFormat="true"/>
    <row r="761" customFormat="true"/>
    <row r="762" customFormat="true"/>
    <row r="763" customFormat="true"/>
    <row r="764" customFormat="true"/>
    <row r="765" customFormat="true"/>
    <row r="766" customFormat="true"/>
    <row r="767" customFormat="true"/>
    <row r="768" customFormat="true"/>
    <row r="769" customFormat="true"/>
    <row r="770" customFormat="true"/>
    <row r="771" customFormat="true"/>
    <row r="772" customFormat="true"/>
    <row r="773" customFormat="true"/>
    <row r="774" customFormat="true"/>
    <row r="775" customFormat="true"/>
    <row r="776" customFormat="true"/>
    <row r="777" customFormat="true"/>
    <row r="778" customFormat="true"/>
    <row r="779" customFormat="true"/>
    <row r="780" customFormat="true"/>
    <row r="781" customFormat="true"/>
    <row r="782" customFormat="true"/>
    <row r="783" customFormat="true"/>
    <row r="784" customFormat="true"/>
    <row r="785" customFormat="true"/>
    <row r="786" customFormat="true"/>
    <row r="787" customFormat="true"/>
    <row r="788" customFormat="true"/>
    <row r="789" customFormat="true"/>
    <row r="790" customFormat="true"/>
    <row r="791" customFormat="true"/>
    <row r="792" customFormat="true"/>
    <row r="793" customFormat="true"/>
    <row r="794" customFormat="true"/>
    <row r="795" customFormat="true"/>
    <row r="796" customFormat="true"/>
    <row r="797" customFormat="true"/>
    <row r="798" customFormat="true"/>
    <row r="799" customFormat="true"/>
    <row r="800" customFormat="true"/>
    <row r="801" customFormat="true"/>
    <row r="802" customFormat="true"/>
    <row r="803" customFormat="true"/>
    <row r="804" customFormat="true"/>
    <row r="805" customFormat="true"/>
    <row r="806" customFormat="true"/>
    <row r="807" customFormat="true"/>
    <row r="808" customFormat="true"/>
    <row r="809" customFormat="true"/>
    <row r="810" customFormat="true"/>
    <row r="811" customFormat="true"/>
    <row r="812" customFormat="true"/>
    <row r="813" customFormat="true"/>
    <row r="814" customFormat="true"/>
    <row r="815" customFormat="true"/>
    <row r="816" customFormat="true"/>
    <row r="817" customFormat="true"/>
    <row r="818" customFormat="true"/>
    <row r="819" customFormat="true"/>
    <row r="820" customFormat="true"/>
    <row r="821" customFormat="true"/>
    <row r="822" customFormat="true"/>
    <row r="823" customFormat="true"/>
    <row r="824" customFormat="true"/>
    <row r="825" customFormat="true"/>
    <row r="826" customFormat="true"/>
    <row r="827" customFormat="true"/>
    <row r="828" customFormat="true"/>
    <row r="829" customFormat="true"/>
    <row r="830" customFormat="true"/>
    <row r="831" customFormat="true"/>
    <row r="832" customFormat="true"/>
    <row r="833" customFormat="true"/>
    <row r="834" customFormat="true"/>
    <row r="835" customFormat="true"/>
    <row r="836" customFormat="true"/>
    <row r="837" customFormat="true"/>
    <row r="838" customFormat="true"/>
    <row r="839" customFormat="true"/>
    <row r="840" customFormat="true"/>
    <row r="841" customFormat="true"/>
    <row r="842" customFormat="true"/>
    <row r="843" customFormat="true"/>
    <row r="844" customFormat="true"/>
    <row r="845" customFormat="true"/>
    <row r="846" customFormat="true"/>
    <row r="847" customFormat="true"/>
    <row r="848" customFormat="true"/>
    <row r="849" customFormat="true"/>
    <row r="850" customFormat="true"/>
    <row r="851" customFormat="true"/>
    <row r="852" customFormat="true"/>
    <row r="853" customFormat="true"/>
    <row r="854" customFormat="true"/>
    <row r="855" customFormat="true"/>
    <row r="856" customFormat="true"/>
    <row r="857" customFormat="true"/>
    <row r="858" customFormat="true"/>
    <row r="859" customFormat="true"/>
    <row r="860" customFormat="true"/>
    <row r="861" customFormat="true"/>
    <row r="862" customFormat="true"/>
    <row r="863" customFormat="true"/>
    <row r="864" customFormat="true"/>
    <row r="865" customFormat="true"/>
    <row r="866" customFormat="true"/>
    <row r="867" customFormat="true"/>
    <row r="868" customFormat="true"/>
    <row r="869" customFormat="true"/>
    <row r="870" customFormat="true"/>
    <row r="871" customFormat="true"/>
    <row r="872" customFormat="true"/>
    <row r="873" customFormat="true"/>
    <row r="874" customFormat="true"/>
    <row r="875" customFormat="true"/>
    <row r="876" customFormat="true"/>
    <row r="877" customFormat="true"/>
    <row r="878" customFormat="true"/>
    <row r="879" customFormat="true"/>
    <row r="880" customFormat="true"/>
    <row r="881" customFormat="true"/>
    <row r="882" customFormat="true"/>
    <row r="883" customFormat="true"/>
    <row r="884" customFormat="true"/>
    <row r="885" customFormat="true"/>
    <row r="886" customFormat="true"/>
    <row r="887" customFormat="true"/>
    <row r="888" customFormat="true"/>
    <row r="889" customFormat="true"/>
    <row r="890" customFormat="true"/>
    <row r="891" customFormat="true"/>
    <row r="892" customFormat="true"/>
    <row r="893" customFormat="true"/>
    <row r="894" customFormat="true"/>
    <row r="895" customFormat="true"/>
    <row r="896" customFormat="true"/>
    <row r="897" customFormat="true"/>
    <row r="898" customFormat="true"/>
    <row r="899" customFormat="true"/>
    <row r="900" customFormat="true"/>
    <row r="901" customFormat="true"/>
    <row r="902" customFormat="true"/>
    <row r="903" customFormat="true"/>
    <row r="904" customFormat="true"/>
    <row r="905" customFormat="true"/>
    <row r="906" customFormat="true"/>
    <row r="907" customFormat="true"/>
    <row r="908" customFormat="true"/>
    <row r="909" customFormat="true"/>
    <row r="910" customFormat="true"/>
    <row r="911" customFormat="true"/>
    <row r="912" customFormat="true"/>
    <row r="913" customFormat="true"/>
    <row r="914" customFormat="true"/>
    <row r="915" customFormat="true"/>
    <row r="916" customFormat="true"/>
    <row r="917" customFormat="true"/>
    <row r="918" customFormat="true"/>
    <row r="919" customFormat="true"/>
    <row r="920" customFormat="true"/>
    <row r="921" customFormat="true"/>
    <row r="922" customFormat="true"/>
    <row r="923" customFormat="true"/>
    <row r="924" customFormat="true"/>
    <row r="925" customFormat="true"/>
    <row r="926" customFormat="true"/>
    <row r="927" customFormat="true"/>
    <row r="928" customFormat="true"/>
    <row r="929" customFormat="true"/>
    <row r="930" customFormat="true"/>
    <row r="931" customFormat="true"/>
    <row r="932" customFormat="true"/>
    <row r="933" customFormat="true"/>
    <row r="934" customFormat="true"/>
    <row r="935" customFormat="true"/>
    <row r="936" customFormat="true"/>
    <row r="937" customFormat="true"/>
    <row r="938" customFormat="true"/>
    <row r="939" customFormat="true"/>
    <row r="940" customFormat="true"/>
    <row r="941" customFormat="true"/>
    <row r="942" customFormat="true"/>
    <row r="943" customFormat="true"/>
    <row r="944" customFormat="true"/>
    <row r="945" customFormat="true"/>
    <row r="946" customFormat="true"/>
    <row r="947" customFormat="true"/>
    <row r="948" customFormat="true"/>
    <row r="949" customFormat="true"/>
    <row r="950" customFormat="true"/>
    <row r="951" customFormat="true"/>
    <row r="952" customFormat="true"/>
    <row r="953" customFormat="true"/>
    <row r="954" customFormat="true"/>
    <row r="955" customFormat="true"/>
    <row r="956" customFormat="true"/>
    <row r="957" customFormat="true"/>
    <row r="958" customFormat="true"/>
    <row r="959" customFormat="true"/>
    <row r="960" customFormat="true"/>
    <row r="961" customFormat="true"/>
    <row r="962" customFormat="true"/>
    <row r="963" customFormat="true"/>
    <row r="964" customFormat="true"/>
    <row r="965" customFormat="true"/>
    <row r="966" customFormat="true"/>
    <row r="967" customFormat="true"/>
    <row r="968" customFormat="true"/>
    <row r="969" customFormat="true"/>
    <row r="970" customFormat="true"/>
    <row r="971" customFormat="true"/>
    <row r="972" customFormat="true"/>
    <row r="973" customFormat="true"/>
    <row r="974" customFormat="true"/>
    <row r="975" customFormat="true"/>
    <row r="976" customFormat="true"/>
    <row r="977" customFormat="true"/>
    <row r="978" customFormat="true"/>
    <row r="979" customFormat="true"/>
    <row r="980" customFormat="true"/>
    <row r="981" customFormat="true"/>
    <row r="982" customFormat="true"/>
    <row r="983" customFormat="true"/>
    <row r="984" customFormat="true"/>
    <row r="985" customFormat="true"/>
    <row r="986" customFormat="true"/>
    <row r="987" customFormat="true"/>
    <row r="988" customFormat="true"/>
    <row r="989" customFormat="true"/>
    <row r="990" customFormat="true"/>
    <row r="991" customFormat="true"/>
    <row r="992" customFormat="true"/>
    <row r="993" customFormat="true"/>
    <row r="994" customFormat="true"/>
    <row r="995" customFormat="true"/>
    <row r="996" customFormat="true"/>
    <row r="997" customFormat="true"/>
    <row r="998" customFormat="true"/>
    <row r="999" customFormat="true"/>
    <row r="1000" customFormat="true"/>
    <row r="1001" customFormat="true"/>
    <row r="1002" customFormat="true"/>
    <row r="1003" customFormat="true"/>
    <row r="1004" customFormat="true"/>
    <row r="1005" customFormat="true"/>
    <row r="1006" customFormat="true"/>
    <row r="1007" customFormat="true"/>
    <row r="1008" customFormat="true"/>
    <row r="1009" customFormat="true"/>
    <row r="1010" customFormat="true"/>
    <row r="1011" customFormat="true"/>
    <row r="1012" customFormat="true"/>
    <row r="1013" customFormat="true"/>
    <row r="1014" customFormat="true"/>
    <row r="1015" customFormat="true"/>
    <row r="1016" customFormat="true"/>
    <row r="1017" customFormat="true"/>
    <row r="1018" customFormat="true"/>
    <row r="1019" customFormat="true"/>
    <row r="1020" customFormat="true"/>
    <row r="1021" customFormat="true"/>
    <row r="1022" customFormat="true"/>
    <row r="1023" customFormat="true"/>
    <row r="1024" customFormat="true"/>
    <row r="1025" customFormat="true"/>
    <row r="1026" customFormat="true"/>
    <row r="1027" customFormat="true"/>
    <row r="1028" customFormat="true"/>
    <row r="1029" customFormat="true"/>
    <row r="1030" customFormat="true"/>
    <row r="1031" customFormat="true"/>
    <row r="1032" customFormat="true"/>
    <row r="1033" customFormat="true"/>
    <row r="1034" customFormat="true"/>
    <row r="1035" customFormat="true"/>
    <row r="1036" customFormat="true"/>
    <row r="1037" customFormat="true"/>
    <row r="1038" customFormat="true"/>
    <row r="1039" customFormat="true"/>
    <row r="1040" customFormat="true"/>
    <row r="1041" customFormat="true"/>
    <row r="1042" customFormat="true"/>
    <row r="1043" customFormat="true"/>
    <row r="1044" customFormat="true"/>
    <row r="1045" customFormat="true"/>
    <row r="1046" customFormat="true"/>
    <row r="1047" customFormat="true"/>
    <row r="1048" customFormat="true"/>
    <row r="1049" customFormat="true"/>
    <row r="1050" customFormat="true"/>
    <row r="1051" customFormat="true"/>
    <row r="1052" customFormat="true"/>
    <row r="1053" customFormat="true"/>
    <row r="1054" customFormat="true"/>
    <row r="1055" customFormat="true"/>
    <row r="1056" customFormat="true"/>
    <row r="1057" customFormat="true"/>
    <row r="1058" customFormat="true"/>
    <row r="1059" customFormat="true"/>
    <row r="1060" customFormat="true"/>
    <row r="1061" customFormat="true"/>
    <row r="1062" customFormat="true"/>
    <row r="1063" customFormat="true"/>
    <row r="1064" customFormat="true"/>
    <row r="1065" customFormat="true"/>
    <row r="1066" customFormat="true"/>
    <row r="1067" customFormat="true"/>
    <row r="1068" customFormat="true"/>
    <row r="1069" customFormat="true"/>
    <row r="1070" customFormat="true"/>
    <row r="1071" customFormat="true"/>
    <row r="1072" customFormat="true"/>
    <row r="1073" customFormat="true"/>
    <row r="1074" customFormat="true"/>
    <row r="1075" customFormat="true"/>
    <row r="1076" customFormat="true"/>
    <row r="1077" customFormat="true"/>
    <row r="1078" customFormat="true"/>
    <row r="1079" customFormat="true"/>
    <row r="1080" customFormat="true"/>
    <row r="1081" customFormat="true"/>
    <row r="1082" customFormat="true"/>
    <row r="1083" customFormat="true"/>
    <row r="1084" customFormat="true"/>
    <row r="1085" customFormat="true"/>
    <row r="1086" customFormat="true"/>
    <row r="1087" customFormat="true"/>
    <row r="1088" customFormat="true"/>
    <row r="1089" customFormat="true"/>
    <row r="1090" customFormat="true"/>
    <row r="1091" customFormat="true"/>
    <row r="1092" customFormat="true"/>
    <row r="1093" customFormat="true"/>
    <row r="1094" customFormat="true"/>
    <row r="1095" customFormat="true"/>
    <row r="1096" customFormat="true"/>
    <row r="1097" customFormat="true"/>
    <row r="1098" customFormat="true"/>
    <row r="1099" customFormat="true"/>
    <row r="1100" customFormat="true"/>
    <row r="1101" customFormat="true"/>
    <row r="1102" customFormat="true"/>
    <row r="1103" customFormat="true"/>
    <row r="1104" customFormat="true"/>
    <row r="1105" customFormat="true"/>
    <row r="1106" customFormat="true"/>
    <row r="1107" customFormat="true"/>
    <row r="1108" customFormat="true"/>
    <row r="1109" customFormat="true"/>
    <row r="1110" customFormat="true"/>
    <row r="1111" customFormat="true"/>
    <row r="1112" customFormat="true"/>
    <row r="1113" customFormat="true"/>
    <row r="1114" customFormat="true"/>
    <row r="1115" customFormat="true"/>
    <row r="1116" customFormat="true"/>
    <row r="1117" customFormat="true"/>
    <row r="1118" customFormat="true"/>
    <row r="1119" customFormat="true"/>
    <row r="1120" customFormat="true"/>
    <row r="1121" customFormat="true"/>
    <row r="1122" customFormat="true"/>
    <row r="1123" customFormat="true"/>
    <row r="1124" customFormat="true"/>
    <row r="1125" customFormat="true"/>
    <row r="1126" customFormat="true"/>
    <row r="1127" customFormat="true"/>
    <row r="1128" customFormat="true"/>
    <row r="1129" customFormat="true"/>
    <row r="1130" customFormat="true"/>
    <row r="1131" customFormat="true"/>
    <row r="1132" customFormat="true"/>
    <row r="1133" customFormat="true"/>
    <row r="1134" customFormat="true"/>
    <row r="1135" customFormat="true"/>
    <row r="1136" customFormat="true"/>
    <row r="1137" customFormat="true"/>
    <row r="1138" customFormat="true"/>
    <row r="1139" customFormat="true"/>
    <row r="1140" customFormat="true"/>
    <row r="1141" customFormat="true"/>
    <row r="1142" customFormat="true"/>
    <row r="1143" customFormat="true"/>
    <row r="1144" customFormat="true"/>
    <row r="1145" customFormat="true"/>
    <row r="1146" customFormat="true"/>
    <row r="1147" customFormat="true"/>
    <row r="1148" customFormat="true"/>
    <row r="1149" customFormat="true"/>
    <row r="1150" customFormat="true"/>
    <row r="1151" customFormat="true"/>
    <row r="1152" customFormat="true"/>
    <row r="1153" customFormat="true"/>
    <row r="1154" customFormat="true"/>
    <row r="1155" customFormat="true"/>
    <row r="1156" customFormat="true"/>
    <row r="1157" customFormat="true"/>
    <row r="1158" customFormat="true"/>
    <row r="1159" customFormat="true"/>
    <row r="1160" customFormat="true"/>
    <row r="1161" customFormat="true"/>
    <row r="1162" customFormat="true"/>
    <row r="1163" customFormat="true"/>
    <row r="1164" customFormat="true"/>
    <row r="1165" customFormat="true"/>
    <row r="1166" customFormat="true"/>
    <row r="1167" customFormat="true"/>
    <row r="1168" customFormat="true"/>
    <row r="1169" customFormat="true"/>
    <row r="1170" customFormat="true"/>
    <row r="1171" customFormat="true"/>
    <row r="1172" customFormat="true"/>
    <row r="1173" customFormat="true"/>
    <row r="1174" customFormat="true"/>
    <row r="1175" customFormat="true"/>
    <row r="1176" customFormat="true"/>
    <row r="1177" customFormat="true"/>
    <row r="1178" customFormat="true"/>
    <row r="1179" customFormat="true"/>
    <row r="1180" customFormat="true"/>
    <row r="1181" customFormat="true"/>
    <row r="1182" customFormat="true"/>
    <row r="1183" customFormat="true"/>
    <row r="1184" customFormat="true"/>
    <row r="1185" customFormat="true"/>
    <row r="1186" customFormat="true"/>
    <row r="1187" customFormat="true"/>
    <row r="1188" customFormat="true"/>
    <row r="1189" customFormat="true"/>
    <row r="1190" customFormat="true"/>
    <row r="1191" customFormat="true"/>
    <row r="1192" customFormat="true"/>
    <row r="1193" customFormat="true"/>
    <row r="1194" customFormat="true"/>
    <row r="1195" customFormat="true"/>
    <row r="1196" customFormat="true"/>
    <row r="1197" customFormat="true"/>
    <row r="1198" customFormat="true"/>
    <row r="1199" customFormat="true"/>
    <row r="1200" customFormat="true"/>
    <row r="1201" customFormat="true"/>
    <row r="1202" customFormat="true"/>
    <row r="1203" customFormat="true"/>
    <row r="1204" customFormat="true"/>
    <row r="1205" customFormat="true"/>
    <row r="1206" customFormat="true"/>
    <row r="1207" customFormat="true"/>
    <row r="1208" customFormat="true"/>
    <row r="1209" customFormat="true"/>
    <row r="1210" customFormat="true"/>
    <row r="1211" customFormat="true"/>
    <row r="1212" customFormat="true"/>
    <row r="1213" customFormat="true"/>
    <row r="1214" customFormat="true"/>
    <row r="1215" customFormat="true"/>
    <row r="1216" customFormat="true"/>
    <row r="1217" customFormat="true"/>
    <row r="1218" customFormat="true"/>
    <row r="1219" customFormat="true"/>
    <row r="1220" customFormat="true"/>
    <row r="1221" customFormat="true"/>
    <row r="1222" customFormat="true"/>
    <row r="1223" customFormat="true"/>
    <row r="1224" customFormat="true"/>
    <row r="1225" customFormat="true"/>
    <row r="1226" customFormat="true"/>
    <row r="1227" customFormat="true"/>
    <row r="1228" customFormat="true"/>
    <row r="1229" customFormat="true"/>
    <row r="1230" customFormat="true"/>
    <row r="1231" customFormat="true"/>
    <row r="1232" customFormat="true"/>
    <row r="1233" customFormat="true"/>
    <row r="1234" customFormat="true"/>
    <row r="1235" customFormat="true"/>
    <row r="1236" customFormat="true"/>
    <row r="1237" customFormat="true"/>
    <row r="1238" customFormat="true"/>
    <row r="1239" customFormat="true"/>
    <row r="1240" customFormat="true"/>
    <row r="1241" customFormat="true"/>
    <row r="1242" customFormat="true"/>
    <row r="1243" customFormat="true"/>
    <row r="1244" customFormat="true"/>
    <row r="1245" customFormat="true"/>
    <row r="1246" customFormat="true"/>
    <row r="1247" customFormat="true"/>
    <row r="1248" customFormat="true"/>
    <row r="1249" customFormat="true"/>
    <row r="1250" customFormat="true"/>
    <row r="1251" customFormat="true"/>
    <row r="1252" customFormat="true"/>
    <row r="1253" customFormat="true"/>
    <row r="1254" customFormat="true"/>
    <row r="1255" customFormat="true"/>
    <row r="1256" customFormat="true"/>
    <row r="1257" customFormat="true"/>
    <row r="1258" customFormat="true"/>
    <row r="1259" customFormat="true"/>
    <row r="1260" customFormat="true"/>
    <row r="1261" customFormat="true"/>
    <row r="1262" customFormat="true"/>
    <row r="1263" customFormat="true"/>
    <row r="1264" customFormat="true"/>
    <row r="1265" customFormat="true"/>
    <row r="1266" customFormat="true"/>
    <row r="1267" customFormat="true"/>
    <row r="1268" customFormat="true"/>
    <row r="1269" customFormat="true"/>
    <row r="1270" customFormat="true"/>
    <row r="1271" customFormat="true"/>
    <row r="1272" customFormat="true"/>
    <row r="1273" customFormat="true"/>
    <row r="1274" customFormat="true"/>
    <row r="1275" customFormat="true"/>
    <row r="1276" customFormat="true"/>
    <row r="1277" customFormat="true"/>
    <row r="1278" customFormat="true"/>
    <row r="1279" customFormat="true"/>
    <row r="1280" customFormat="true"/>
    <row r="1281" customFormat="true"/>
    <row r="1282" customFormat="true"/>
    <row r="1283" customFormat="true"/>
    <row r="1284" customFormat="true"/>
    <row r="1285" customFormat="true"/>
    <row r="1286" customFormat="true"/>
    <row r="1287" customFormat="true"/>
    <row r="1288" customFormat="true"/>
    <row r="1289" customFormat="true"/>
    <row r="1290" customFormat="true"/>
    <row r="1291" customFormat="true"/>
    <row r="1292" customFormat="true"/>
    <row r="1293" customFormat="true"/>
    <row r="1294" customFormat="true"/>
    <row r="1295" customFormat="true"/>
    <row r="1296" customFormat="true"/>
    <row r="1297" customFormat="true"/>
    <row r="1298" customFormat="true"/>
    <row r="1299" customFormat="true"/>
    <row r="1300" customFormat="true"/>
    <row r="1301" customFormat="true"/>
    <row r="1302" customFormat="true"/>
    <row r="1303" customFormat="true"/>
    <row r="1304" customFormat="true"/>
    <row r="1305" customFormat="true"/>
    <row r="1306" customFormat="true"/>
    <row r="1307" customFormat="true"/>
    <row r="1308" customFormat="true"/>
    <row r="1309" customFormat="true"/>
    <row r="1310" customFormat="true"/>
    <row r="1311" customFormat="true"/>
    <row r="1312" customFormat="true"/>
    <row r="1313" customFormat="true"/>
    <row r="1314" customFormat="true"/>
    <row r="1315" customFormat="true"/>
    <row r="1316" customFormat="true"/>
    <row r="1317" customFormat="true"/>
    <row r="1318" customFormat="true"/>
    <row r="1319" customFormat="true"/>
    <row r="1320" customFormat="true"/>
    <row r="1321" customFormat="true"/>
    <row r="1322" customFormat="true"/>
    <row r="1323" customFormat="true"/>
    <row r="1324" customFormat="true"/>
    <row r="1325" customFormat="true"/>
    <row r="1326" customFormat="true"/>
    <row r="1327" customFormat="true"/>
    <row r="1328" customFormat="true"/>
    <row r="1329" customFormat="true"/>
    <row r="1330" customFormat="true"/>
    <row r="1331" customFormat="true"/>
    <row r="1332" customFormat="true"/>
    <row r="1333" customFormat="true"/>
    <row r="1334" customFormat="true"/>
    <row r="1335" customFormat="true"/>
    <row r="1336" customFormat="true"/>
    <row r="1337" customFormat="true"/>
    <row r="1338" customFormat="true"/>
    <row r="1339" customFormat="true"/>
    <row r="1340" customFormat="true"/>
    <row r="1341" customFormat="true"/>
    <row r="1342" customFormat="true"/>
    <row r="1343" customFormat="true"/>
    <row r="1344" customFormat="true"/>
    <row r="1345" customFormat="true"/>
    <row r="1346" customFormat="true"/>
    <row r="1347" customFormat="true"/>
    <row r="1348" customFormat="true"/>
    <row r="1349" customFormat="true"/>
    <row r="1350" customFormat="true"/>
    <row r="1351" customFormat="true"/>
    <row r="1352" customFormat="true"/>
    <row r="1353" customFormat="true"/>
    <row r="1354" customFormat="true"/>
    <row r="1355" customFormat="true"/>
    <row r="1356" customFormat="true"/>
    <row r="1357" customFormat="true"/>
    <row r="1358" customFormat="true"/>
    <row r="1359" customFormat="true"/>
    <row r="1360" customFormat="true"/>
    <row r="1361" customFormat="true"/>
    <row r="1362" customFormat="true"/>
    <row r="1363" customFormat="true"/>
    <row r="1364" customFormat="true"/>
    <row r="1365" customFormat="true"/>
    <row r="1366" customFormat="true"/>
    <row r="1367" customFormat="true"/>
    <row r="1368" customFormat="true"/>
    <row r="1369" customFormat="true"/>
    <row r="1370" customFormat="true"/>
    <row r="1371" customFormat="true"/>
    <row r="1372" customFormat="true"/>
    <row r="1373" customFormat="true"/>
    <row r="1374" customFormat="true"/>
    <row r="1375" customFormat="true"/>
    <row r="1376" customFormat="true"/>
    <row r="1377" customFormat="true"/>
    <row r="1378" customFormat="true"/>
    <row r="1379" customFormat="true"/>
    <row r="1380" customFormat="true"/>
    <row r="1381" customFormat="true"/>
    <row r="1382" customFormat="true"/>
    <row r="1383" customFormat="true"/>
    <row r="1384" customFormat="true"/>
    <row r="1385" customFormat="true"/>
    <row r="1386" customFormat="true"/>
    <row r="1387" customFormat="true"/>
    <row r="1388" customFormat="true"/>
    <row r="1389" customFormat="true"/>
    <row r="1390" customFormat="true"/>
    <row r="1391" customFormat="true"/>
    <row r="1392" customFormat="true"/>
    <row r="1393" customFormat="true"/>
    <row r="1394" customFormat="true"/>
    <row r="1395" customFormat="true"/>
    <row r="1396" customFormat="true"/>
    <row r="1397" customFormat="true"/>
    <row r="1398" customFormat="true"/>
    <row r="1399" customFormat="true"/>
    <row r="1400" customFormat="true"/>
    <row r="1401" customFormat="true"/>
    <row r="1402" customFormat="true"/>
    <row r="1403" customFormat="true"/>
    <row r="1404" customFormat="true"/>
    <row r="1405" customFormat="true"/>
    <row r="1406" customFormat="true"/>
    <row r="1407" customFormat="true"/>
    <row r="1408" customFormat="true"/>
    <row r="1409" customFormat="true"/>
    <row r="1410" customFormat="true"/>
    <row r="1411" customFormat="true"/>
    <row r="1412" customFormat="true"/>
    <row r="1413" customFormat="true"/>
    <row r="1414" customFormat="true"/>
    <row r="1415" customFormat="true"/>
    <row r="1416" customFormat="true"/>
    <row r="1417" customFormat="true"/>
    <row r="1418" customFormat="true"/>
    <row r="1419" customFormat="true"/>
    <row r="1420" customFormat="true"/>
    <row r="1421" customFormat="true"/>
    <row r="1422" customFormat="true"/>
    <row r="1423" customFormat="true"/>
    <row r="1424" customFormat="true"/>
    <row r="1425" customFormat="true"/>
    <row r="1426" customFormat="true"/>
    <row r="1427" customFormat="true"/>
    <row r="1428" customFormat="true"/>
    <row r="1429" customFormat="true"/>
    <row r="1430" customFormat="true"/>
    <row r="1431" customFormat="true"/>
    <row r="1432" customFormat="true"/>
    <row r="1433" customFormat="true"/>
    <row r="1434" customFormat="true"/>
    <row r="1435" customFormat="true"/>
    <row r="1436" customFormat="true"/>
    <row r="1437" customFormat="true"/>
    <row r="1438" customFormat="true"/>
    <row r="1439" customFormat="true"/>
    <row r="1440" customFormat="true"/>
    <row r="1441" customFormat="true"/>
    <row r="1442" customFormat="true"/>
    <row r="1443" customFormat="true"/>
    <row r="1444" customFormat="true"/>
    <row r="1445" customFormat="true"/>
    <row r="1446" customFormat="true"/>
    <row r="1447" customFormat="true"/>
    <row r="1448" customFormat="true"/>
    <row r="1449" customFormat="true"/>
    <row r="1450" customFormat="true"/>
    <row r="1451" customFormat="true"/>
    <row r="1452" customFormat="true"/>
    <row r="1453" customFormat="true"/>
    <row r="1454" customFormat="true"/>
    <row r="1455" customFormat="true"/>
    <row r="1456" customFormat="true"/>
    <row r="1457" customFormat="true"/>
    <row r="1458" customFormat="true"/>
    <row r="1459" customFormat="true"/>
    <row r="1460" customFormat="true"/>
    <row r="1461" customFormat="true"/>
    <row r="1462" customFormat="true"/>
    <row r="1463" customFormat="true"/>
    <row r="1464" customFormat="true"/>
    <row r="1465" customFormat="true"/>
    <row r="1466" customFormat="true"/>
    <row r="1467" customFormat="true"/>
    <row r="1468" customFormat="true"/>
    <row r="1469" customFormat="true"/>
    <row r="1470" customFormat="true"/>
    <row r="1471" customFormat="true"/>
    <row r="1472" customFormat="true"/>
    <row r="1473" customFormat="true"/>
    <row r="1474" customFormat="true"/>
    <row r="1475" customFormat="true"/>
    <row r="1476" customFormat="true"/>
    <row r="1477" customFormat="true"/>
    <row r="1478" customFormat="true"/>
    <row r="1479" customFormat="true"/>
    <row r="1480" customFormat="true"/>
    <row r="1481" customFormat="true"/>
    <row r="1482" customFormat="true"/>
    <row r="1483" customFormat="true"/>
    <row r="1484" customFormat="true"/>
    <row r="1485" customFormat="true"/>
    <row r="1486" customFormat="true"/>
    <row r="1487" customFormat="true"/>
    <row r="1488" customFormat="true"/>
    <row r="1489" customFormat="true"/>
    <row r="1490" customFormat="true"/>
    <row r="1491" customFormat="true"/>
    <row r="1492" customFormat="true"/>
    <row r="1493" customFormat="true"/>
    <row r="1494" customFormat="true"/>
    <row r="1495" customFormat="true"/>
    <row r="1496" customFormat="true"/>
    <row r="1497" customFormat="true"/>
    <row r="1498" customFormat="true"/>
    <row r="1499" customFormat="true"/>
    <row r="1500" customFormat="true"/>
    <row r="1501" customFormat="true"/>
    <row r="1502" customFormat="true"/>
    <row r="1503" customFormat="true"/>
    <row r="1504" customFormat="true"/>
    <row r="1505" customFormat="true"/>
    <row r="1506" customFormat="true"/>
    <row r="1507" customFormat="true"/>
    <row r="1508" customFormat="true"/>
    <row r="1509" customFormat="true"/>
    <row r="1510" customFormat="true"/>
    <row r="1511" customFormat="true"/>
    <row r="1512" customFormat="true"/>
    <row r="1513" customFormat="true"/>
    <row r="1514" customFormat="true"/>
    <row r="1515" customFormat="true"/>
    <row r="1516" customFormat="true"/>
    <row r="1517" customFormat="true"/>
    <row r="1518" customFormat="true"/>
    <row r="1519" customFormat="true"/>
    <row r="1520" customFormat="true"/>
    <row r="1521" customFormat="true"/>
    <row r="1522" customFormat="true"/>
    <row r="1523" customFormat="true"/>
    <row r="1524" customFormat="true"/>
    <row r="1525" customFormat="true"/>
    <row r="1526" customFormat="true"/>
    <row r="1527" customFormat="true"/>
    <row r="1528" customFormat="true"/>
    <row r="1529" customFormat="true"/>
    <row r="1530" customFormat="true"/>
    <row r="1531" customFormat="true"/>
    <row r="1532" customFormat="true"/>
    <row r="1533" customFormat="true"/>
    <row r="1534" customFormat="true"/>
    <row r="1535" customFormat="true"/>
    <row r="1536" customFormat="true"/>
    <row r="1537" customFormat="true"/>
    <row r="1538" customFormat="true"/>
    <row r="1539" customFormat="true"/>
    <row r="1540" customFormat="true"/>
    <row r="1541" customFormat="true"/>
    <row r="1542" customFormat="true"/>
    <row r="1543" customFormat="true"/>
    <row r="1544" customFormat="true"/>
    <row r="1545" customFormat="true"/>
    <row r="1546" customFormat="true"/>
    <row r="1547" customFormat="true"/>
    <row r="1548" customFormat="true"/>
    <row r="1549" customFormat="true"/>
    <row r="1550" customFormat="true"/>
    <row r="1551" customFormat="true"/>
    <row r="1552" customFormat="true"/>
    <row r="1553" customFormat="true"/>
    <row r="1554" customFormat="true"/>
    <row r="1555" customFormat="true"/>
    <row r="1556" customFormat="true"/>
    <row r="1557" customFormat="true"/>
    <row r="1558" customFormat="true"/>
    <row r="1559" customFormat="true"/>
    <row r="1560" customFormat="true"/>
    <row r="1561" customFormat="true"/>
    <row r="1562" customFormat="true"/>
    <row r="1563" customFormat="true"/>
    <row r="1564" customFormat="true"/>
    <row r="1565" customFormat="true"/>
    <row r="1566" customFormat="true"/>
    <row r="1567" customFormat="true"/>
    <row r="1568" customFormat="true"/>
    <row r="1569" customFormat="true"/>
    <row r="1570" customFormat="true"/>
    <row r="1571" customFormat="true"/>
    <row r="1572" customFormat="true"/>
    <row r="1573" customFormat="true"/>
    <row r="1574" customFormat="true"/>
    <row r="1575" customFormat="true"/>
    <row r="1576" customFormat="true"/>
    <row r="1577" customFormat="true"/>
    <row r="1578" customFormat="true"/>
    <row r="1579" customFormat="true"/>
    <row r="1580" customFormat="true"/>
    <row r="1581" customFormat="true"/>
    <row r="1582" customFormat="true"/>
    <row r="1583" customFormat="true"/>
    <row r="1584" customFormat="true"/>
    <row r="1585" customFormat="true"/>
    <row r="1586" customFormat="true"/>
    <row r="1587" customFormat="true"/>
    <row r="1588" customFormat="true"/>
    <row r="1589" customFormat="true"/>
    <row r="1590" customFormat="true"/>
    <row r="1591" customFormat="true"/>
    <row r="1592" customFormat="true"/>
    <row r="1593" customFormat="true"/>
    <row r="1594" customFormat="true"/>
    <row r="1595" customFormat="true"/>
    <row r="1596" customFormat="true"/>
    <row r="1597" customFormat="true"/>
    <row r="1598" customFormat="true"/>
    <row r="1599" customFormat="true"/>
    <row r="1600" customFormat="true"/>
    <row r="1601" customFormat="true"/>
    <row r="1602" customFormat="true"/>
    <row r="1603" customFormat="true"/>
    <row r="1604" customFormat="true"/>
    <row r="1605" customFormat="true"/>
    <row r="1606" customFormat="true"/>
    <row r="1607" customFormat="true"/>
    <row r="1608" customFormat="true"/>
    <row r="1609" customFormat="true"/>
    <row r="1610" customFormat="true"/>
    <row r="1611" customFormat="true"/>
    <row r="1612" customFormat="true"/>
    <row r="1613" customFormat="true"/>
    <row r="1614" customFormat="true"/>
    <row r="1615" customFormat="true"/>
    <row r="1616" customFormat="true"/>
    <row r="1617" customFormat="true"/>
    <row r="1618" customFormat="true"/>
    <row r="1619" customFormat="true"/>
    <row r="1620" customFormat="true"/>
    <row r="1621" customFormat="true"/>
    <row r="1622" customFormat="true"/>
    <row r="1623" customFormat="true"/>
    <row r="1624" customFormat="true"/>
    <row r="1625" customFormat="true"/>
    <row r="1626" customFormat="true"/>
    <row r="1627" customFormat="true"/>
    <row r="1628" customFormat="true"/>
    <row r="1629" customFormat="true"/>
    <row r="1630" customFormat="true"/>
    <row r="1631" customFormat="true"/>
    <row r="1632" customFormat="true"/>
    <row r="1633" customFormat="true"/>
    <row r="1634" customFormat="true"/>
    <row r="1635" customFormat="true"/>
    <row r="1636" customFormat="true"/>
    <row r="1637" customFormat="true"/>
    <row r="1638" customFormat="true"/>
    <row r="1639" customFormat="true"/>
    <row r="1640" customFormat="true"/>
    <row r="1641" customFormat="true"/>
    <row r="1642" customFormat="true"/>
    <row r="1643" customFormat="true"/>
    <row r="1644" customFormat="true"/>
    <row r="1645" customFormat="true"/>
    <row r="1646" customFormat="true"/>
    <row r="1647" customFormat="true"/>
    <row r="1648" customFormat="true"/>
    <row r="1649" customFormat="true"/>
    <row r="1650" customFormat="true"/>
    <row r="1651" customFormat="true"/>
    <row r="1652" customFormat="true"/>
    <row r="1653" customFormat="true"/>
    <row r="1654" customFormat="true"/>
    <row r="1655" customFormat="true"/>
    <row r="1656" customFormat="true"/>
    <row r="1657" customFormat="true"/>
    <row r="1658" customFormat="true"/>
    <row r="1659" customFormat="true"/>
    <row r="1660" customFormat="true"/>
    <row r="1661" customFormat="true"/>
    <row r="1662" customFormat="true"/>
    <row r="1663" customFormat="true"/>
    <row r="1664" customFormat="true"/>
    <row r="1665" customFormat="true"/>
    <row r="1666" customFormat="true"/>
    <row r="1667" customFormat="true"/>
    <row r="1668" customFormat="true"/>
    <row r="1669" customFormat="true"/>
    <row r="1670" customFormat="true"/>
    <row r="1671" customFormat="true"/>
    <row r="1672" customFormat="true"/>
    <row r="1673" customFormat="true"/>
    <row r="1674" customFormat="true"/>
    <row r="1675" customFormat="true"/>
    <row r="1676" customFormat="true"/>
    <row r="1677" customFormat="true"/>
    <row r="1678" customFormat="true"/>
    <row r="1679" customFormat="true"/>
    <row r="1680" customFormat="true"/>
    <row r="1681" customFormat="true"/>
    <row r="1682" customFormat="true"/>
    <row r="1683" customFormat="true"/>
    <row r="1684" customFormat="true"/>
    <row r="1685" customFormat="true"/>
    <row r="1686" customFormat="true"/>
    <row r="1687" customFormat="true"/>
    <row r="1688" customFormat="true"/>
    <row r="1689" customFormat="true"/>
    <row r="1690" customFormat="true"/>
    <row r="1691" customFormat="true"/>
    <row r="1692" customFormat="true"/>
    <row r="1693" customFormat="true"/>
    <row r="1694" customFormat="true"/>
    <row r="1695" customFormat="true"/>
    <row r="1696" customFormat="true"/>
    <row r="1697" customFormat="true"/>
    <row r="1698" customFormat="true"/>
    <row r="1699" customFormat="true"/>
    <row r="1700" customFormat="true"/>
    <row r="1701" customFormat="true"/>
    <row r="1702" customFormat="true"/>
    <row r="1703" customFormat="true"/>
    <row r="1704" customFormat="true"/>
    <row r="1705" customFormat="true"/>
    <row r="1706" customFormat="true"/>
    <row r="1707" customFormat="true"/>
    <row r="1708" customFormat="true"/>
    <row r="1709" customFormat="true"/>
    <row r="1710" customFormat="true"/>
    <row r="1711" customFormat="true"/>
    <row r="1712" customFormat="true"/>
    <row r="1713" customFormat="true"/>
    <row r="1714" customFormat="true"/>
    <row r="1715" customFormat="true"/>
    <row r="1716" customFormat="true"/>
    <row r="1717" customFormat="true"/>
    <row r="1718" customFormat="true"/>
    <row r="1719" customFormat="true"/>
    <row r="1720" customFormat="true"/>
    <row r="1721" customFormat="true"/>
    <row r="1722" customFormat="true"/>
    <row r="1723" customFormat="true"/>
    <row r="1724" customFormat="true"/>
    <row r="1725" customFormat="true"/>
    <row r="1726" customFormat="true"/>
    <row r="1727" customFormat="true"/>
    <row r="1728" customFormat="true"/>
    <row r="1729" customFormat="true"/>
    <row r="1730" customFormat="true"/>
    <row r="1731" customFormat="true"/>
    <row r="1732" customFormat="true"/>
    <row r="1733" customFormat="true"/>
    <row r="1734" customFormat="true"/>
    <row r="1735" customFormat="true"/>
    <row r="1736" customFormat="true"/>
    <row r="1737" customFormat="true"/>
    <row r="1738" customFormat="true"/>
    <row r="1739" customFormat="true"/>
    <row r="1740" customFormat="true"/>
    <row r="1741" customFormat="true"/>
    <row r="1742" customFormat="true"/>
    <row r="1743" customFormat="true"/>
    <row r="1744" customFormat="true"/>
    <row r="1745" customFormat="true"/>
    <row r="1746" customFormat="true"/>
    <row r="1747" customFormat="true"/>
    <row r="1748" customFormat="true"/>
    <row r="1749" customFormat="true"/>
    <row r="1750" customFormat="true"/>
    <row r="1751" customFormat="true"/>
    <row r="1752" customFormat="true"/>
    <row r="1753" customFormat="true"/>
    <row r="1754" customFormat="true"/>
    <row r="1755" customFormat="true"/>
    <row r="1756" customFormat="true"/>
    <row r="1757" customFormat="true"/>
    <row r="1758" customFormat="true"/>
    <row r="1759" customFormat="true"/>
    <row r="1760" customFormat="true"/>
    <row r="1761" customFormat="true"/>
    <row r="1762" customFormat="true"/>
    <row r="1763" customFormat="true"/>
    <row r="1764" customFormat="true"/>
    <row r="1765" customFormat="true"/>
    <row r="1766" customFormat="true"/>
    <row r="1767" customFormat="true"/>
    <row r="1768" customFormat="true"/>
    <row r="1769" customFormat="true"/>
    <row r="1770" customFormat="true"/>
    <row r="1771" customFormat="true"/>
    <row r="1772" customFormat="true"/>
    <row r="1773" customFormat="true"/>
    <row r="1774" customFormat="true"/>
    <row r="1775" customFormat="true"/>
    <row r="1776" customFormat="true"/>
    <row r="1777" customFormat="true"/>
    <row r="1778" customFormat="true"/>
    <row r="1779" customFormat="true"/>
    <row r="1780" customFormat="true"/>
    <row r="1781" customFormat="true"/>
    <row r="1782" customFormat="true"/>
    <row r="1783" customFormat="true"/>
    <row r="1784" customFormat="true"/>
    <row r="1785" customFormat="true"/>
    <row r="1786" customFormat="true"/>
    <row r="1787" customFormat="true"/>
    <row r="1788" customFormat="true"/>
    <row r="1789" customFormat="true"/>
    <row r="1790" customFormat="true"/>
    <row r="1791" customFormat="true"/>
    <row r="1792" customFormat="true"/>
    <row r="1793" customFormat="true"/>
    <row r="1794" customFormat="true"/>
    <row r="1795" customFormat="true"/>
    <row r="1796" customFormat="true"/>
    <row r="1797" customFormat="true"/>
    <row r="1798" customFormat="true"/>
    <row r="1799" customFormat="true"/>
    <row r="1800" customFormat="true"/>
    <row r="1801" customFormat="true"/>
    <row r="1802" customFormat="true"/>
    <row r="1803" customFormat="true"/>
    <row r="1804" customFormat="true"/>
    <row r="1805" customFormat="true"/>
    <row r="1806" customFormat="true"/>
    <row r="1807" customFormat="true"/>
    <row r="1808" customFormat="true"/>
    <row r="1809" customFormat="true"/>
    <row r="1810" customFormat="true"/>
    <row r="1811" customFormat="true"/>
    <row r="1812" customFormat="true"/>
    <row r="1813" customFormat="true"/>
    <row r="1814" customFormat="true"/>
    <row r="1815" customFormat="true"/>
    <row r="1816" customFormat="true"/>
    <row r="1817" customFormat="true"/>
    <row r="1818" customFormat="true"/>
    <row r="1819" customFormat="true"/>
    <row r="1820" customFormat="true"/>
    <row r="1821" customFormat="true"/>
    <row r="1822" customFormat="true"/>
    <row r="1823" customFormat="true"/>
    <row r="1824" customFormat="true"/>
    <row r="1825" customFormat="true"/>
    <row r="1826" customFormat="true"/>
    <row r="1827" customFormat="true"/>
    <row r="1828" customFormat="true"/>
    <row r="1829" customFormat="true"/>
    <row r="1830" customFormat="true"/>
    <row r="1831" customFormat="true"/>
    <row r="1832" customFormat="true"/>
    <row r="1833" customFormat="true"/>
    <row r="1834" customFormat="true"/>
    <row r="1835" customFormat="true"/>
    <row r="1836" customFormat="true"/>
    <row r="1837" customFormat="true"/>
    <row r="1838" customFormat="true"/>
    <row r="1839" customFormat="true"/>
    <row r="1840" customFormat="true"/>
    <row r="1841" customFormat="true"/>
    <row r="1842" customFormat="true"/>
    <row r="1843" customFormat="true"/>
    <row r="1844" customFormat="true"/>
    <row r="1845" customFormat="true"/>
    <row r="1846" customFormat="true"/>
    <row r="1847" customFormat="true"/>
    <row r="1848" customFormat="true"/>
    <row r="1849" customFormat="true"/>
    <row r="1850" customFormat="true"/>
    <row r="1851" customFormat="true"/>
    <row r="1852" customFormat="true"/>
    <row r="1853" customFormat="true"/>
    <row r="1854" customFormat="true"/>
    <row r="1855" customFormat="true"/>
    <row r="1856" customFormat="true"/>
    <row r="1857" customFormat="true"/>
    <row r="1858" customFormat="true"/>
    <row r="1859" customFormat="true"/>
    <row r="1860" customFormat="true"/>
    <row r="1861" customFormat="true"/>
    <row r="1862" customFormat="true"/>
    <row r="1863" customFormat="true"/>
    <row r="1864" customFormat="true"/>
    <row r="1865" customFormat="true"/>
    <row r="1866" customFormat="true"/>
    <row r="1867" customFormat="true"/>
    <row r="1868" customFormat="true"/>
    <row r="1869" customFormat="true"/>
    <row r="1870" customFormat="true"/>
    <row r="1871" customFormat="true"/>
    <row r="1872" customFormat="true"/>
    <row r="1873" customFormat="true"/>
    <row r="1874" customFormat="true"/>
    <row r="1875" customFormat="true"/>
    <row r="1876" customFormat="true"/>
    <row r="1877" customFormat="true"/>
    <row r="1878" customFormat="true"/>
    <row r="1879" customFormat="true"/>
    <row r="1880" customFormat="true"/>
    <row r="1881" customFormat="true"/>
    <row r="1882" customFormat="true"/>
    <row r="1883" customFormat="true"/>
    <row r="1884" customFormat="true"/>
    <row r="1885" customFormat="true"/>
    <row r="1886" customFormat="true"/>
    <row r="1887" customFormat="true"/>
    <row r="1888" customFormat="true"/>
    <row r="1889" customFormat="true"/>
    <row r="1890" customFormat="true"/>
    <row r="1891" customFormat="true"/>
    <row r="1892" customFormat="true"/>
    <row r="1893" customFormat="true"/>
    <row r="1894" customFormat="true"/>
    <row r="1895" customFormat="true"/>
    <row r="1896" customFormat="true"/>
    <row r="1897" customFormat="true"/>
    <row r="1898" customFormat="true"/>
    <row r="1899" customFormat="true"/>
    <row r="1900" customFormat="true"/>
    <row r="1901" customFormat="true"/>
    <row r="1902" customFormat="true"/>
    <row r="1903" customFormat="true"/>
    <row r="1904" customFormat="true"/>
    <row r="1905" customFormat="true"/>
    <row r="1906" customFormat="true"/>
    <row r="1907" customFormat="true"/>
    <row r="1908" customFormat="true"/>
    <row r="1909" customFormat="true"/>
    <row r="1910" customFormat="true"/>
    <row r="1911" customFormat="true"/>
    <row r="1912" customFormat="true"/>
    <row r="1913" customFormat="true"/>
    <row r="1914" customFormat="true"/>
    <row r="1915" customFormat="true"/>
    <row r="1916" customFormat="true"/>
    <row r="1917" customFormat="true"/>
    <row r="1918" customFormat="true"/>
    <row r="1919" customFormat="true"/>
    <row r="1920" customFormat="true"/>
    <row r="1921" customFormat="true"/>
    <row r="1922" customFormat="true"/>
    <row r="1923" customFormat="true"/>
    <row r="1924" customFormat="true"/>
    <row r="1925" customFormat="true"/>
    <row r="1926" customFormat="true"/>
    <row r="1927" customFormat="true"/>
    <row r="1928" customFormat="true"/>
    <row r="1929" customFormat="true"/>
    <row r="1930" customFormat="true"/>
    <row r="1931" customFormat="true"/>
    <row r="1932" customFormat="true"/>
    <row r="1933" customFormat="true"/>
    <row r="1934" customFormat="true"/>
    <row r="1935" customFormat="true"/>
    <row r="1936" customFormat="true"/>
    <row r="1937" customFormat="true"/>
    <row r="1938" customFormat="true"/>
    <row r="1939" customFormat="true"/>
    <row r="1940" customFormat="true"/>
    <row r="1941" customFormat="true"/>
    <row r="1942" customFormat="true"/>
    <row r="1943" customFormat="true"/>
    <row r="1944" customFormat="true"/>
    <row r="1945" customFormat="true"/>
    <row r="1946" customFormat="true"/>
    <row r="1947" customFormat="true"/>
    <row r="1948" customFormat="true"/>
    <row r="1949" customFormat="true"/>
    <row r="1950" customFormat="true"/>
    <row r="1951" customFormat="true"/>
    <row r="1952" customFormat="true"/>
    <row r="1953" customFormat="true"/>
    <row r="1954" customFormat="true"/>
    <row r="1955" customFormat="true"/>
    <row r="1956" customFormat="true"/>
    <row r="1957" customFormat="true"/>
    <row r="1958" customFormat="true"/>
    <row r="1959" customFormat="true"/>
    <row r="1960" customFormat="true"/>
    <row r="1961" customFormat="true"/>
    <row r="1962" customFormat="true"/>
    <row r="1963" customFormat="true"/>
    <row r="1964" customFormat="true"/>
    <row r="1965" customFormat="true"/>
    <row r="1966" customFormat="true"/>
    <row r="1967" customFormat="true"/>
    <row r="1968" customFormat="true"/>
    <row r="1969" customFormat="true"/>
    <row r="1970" customFormat="true"/>
    <row r="1971" customFormat="true"/>
    <row r="1972" customFormat="true"/>
    <row r="1973" customFormat="true"/>
    <row r="1974" customFormat="true"/>
    <row r="1975" customFormat="true"/>
    <row r="1976" customFormat="true"/>
    <row r="1977" customFormat="true"/>
    <row r="1978" customFormat="true"/>
    <row r="1979" customFormat="true"/>
    <row r="1980" customFormat="true"/>
    <row r="1981" customFormat="true"/>
    <row r="1982" customFormat="true"/>
    <row r="1983" customFormat="true"/>
    <row r="1984" customFormat="true"/>
    <row r="1985" customFormat="true"/>
    <row r="1986" customFormat="true"/>
    <row r="1987" customFormat="true"/>
    <row r="1988" customFormat="true"/>
    <row r="1989" customFormat="true"/>
    <row r="1990" customFormat="true"/>
    <row r="1991" customFormat="true"/>
    <row r="1992" customFormat="true"/>
    <row r="1993" customFormat="true"/>
    <row r="1994" customFormat="true"/>
    <row r="1995" customFormat="true"/>
    <row r="1996" customFormat="true"/>
    <row r="1997" customFormat="true"/>
    <row r="1998" customFormat="true"/>
    <row r="1999" customFormat="true"/>
    <row r="2000" customFormat="true"/>
    <row r="2001" customFormat="true"/>
    <row r="2002" customFormat="true"/>
    <row r="2003" customFormat="true"/>
    <row r="2004" customFormat="true"/>
    <row r="2005" customFormat="true"/>
    <row r="2006" customFormat="true"/>
    <row r="2007" customFormat="true"/>
    <row r="2008" customFormat="true"/>
    <row r="2009" customFormat="true"/>
    <row r="2010" customFormat="true"/>
    <row r="2011" customFormat="true"/>
    <row r="2012" customFormat="true"/>
    <row r="2013" customFormat="true"/>
    <row r="2014" customFormat="true"/>
    <row r="2015" customFormat="true"/>
    <row r="2016" customFormat="true"/>
    <row r="2017" customFormat="true"/>
    <row r="2018" customFormat="true"/>
    <row r="2019" customFormat="true"/>
    <row r="2020" customFormat="true"/>
    <row r="2021" customFormat="true"/>
    <row r="2022" customFormat="true"/>
    <row r="2023" customFormat="true"/>
    <row r="2024" customFormat="true"/>
    <row r="2025" customFormat="true"/>
    <row r="2026" customFormat="true"/>
    <row r="2027" customFormat="true"/>
    <row r="2028" customFormat="true"/>
    <row r="2029" customFormat="true"/>
    <row r="2030" customFormat="true"/>
    <row r="2031" customFormat="true"/>
    <row r="2032" customFormat="true"/>
    <row r="2033" customFormat="true"/>
    <row r="2034" customFormat="true"/>
    <row r="2035" customFormat="true"/>
    <row r="2036" customFormat="true"/>
    <row r="2037" customFormat="true"/>
    <row r="2038" customFormat="true"/>
    <row r="2039" customFormat="true"/>
    <row r="2040" customFormat="true"/>
    <row r="2041" customFormat="true"/>
    <row r="2042" customFormat="true"/>
    <row r="2043" customFormat="true"/>
    <row r="2044" customFormat="true"/>
    <row r="2045" customFormat="true"/>
    <row r="2046" customFormat="true"/>
    <row r="2047" customFormat="true"/>
    <row r="2048" customFormat="true"/>
    <row r="2049" customFormat="true"/>
    <row r="2050" customFormat="true"/>
    <row r="2051" customFormat="true"/>
    <row r="2052" customFormat="true"/>
    <row r="2053" customFormat="true"/>
    <row r="2054" customFormat="true"/>
    <row r="2055" customFormat="true"/>
    <row r="2056" customFormat="true"/>
    <row r="2057" customFormat="true"/>
    <row r="2058" customFormat="true"/>
    <row r="2059" customFormat="true"/>
    <row r="2060" customFormat="true"/>
    <row r="2061" customFormat="true"/>
    <row r="2062" customFormat="true"/>
    <row r="2063" customFormat="true"/>
    <row r="2064" customFormat="true"/>
    <row r="2065" customFormat="true"/>
    <row r="2066" customFormat="true"/>
    <row r="2067" customFormat="true"/>
    <row r="2068" customFormat="true"/>
    <row r="2069" customFormat="true"/>
    <row r="2070" customFormat="true"/>
    <row r="2071" customFormat="true"/>
    <row r="2072" customFormat="true"/>
    <row r="2073" customFormat="true"/>
    <row r="2074" customFormat="true"/>
    <row r="2075" customFormat="true"/>
    <row r="2076" customFormat="true"/>
    <row r="2077" customFormat="true"/>
    <row r="2078" customFormat="true"/>
    <row r="2079" customFormat="true"/>
    <row r="2080" customFormat="true"/>
    <row r="2081" customFormat="true"/>
    <row r="2082" customFormat="true"/>
    <row r="2083" customFormat="true"/>
    <row r="2084" customFormat="true"/>
    <row r="2085" customFormat="true"/>
    <row r="2086" customFormat="true"/>
    <row r="2087" customFormat="true"/>
    <row r="2088" customFormat="true"/>
    <row r="2089" customFormat="true"/>
    <row r="2090" customFormat="true"/>
    <row r="2091" customFormat="true"/>
    <row r="2092" customFormat="true"/>
    <row r="2093" customFormat="true"/>
    <row r="2094" customFormat="true"/>
    <row r="2095" customFormat="true"/>
    <row r="2096" customFormat="true"/>
    <row r="2097" customFormat="true"/>
    <row r="2098" customFormat="true"/>
    <row r="2099" customFormat="true"/>
    <row r="2100" customFormat="true"/>
    <row r="2101" customFormat="true"/>
    <row r="2102" customFormat="true"/>
    <row r="2103" customFormat="true"/>
    <row r="2104" customFormat="true"/>
    <row r="2105" customFormat="true"/>
    <row r="2106" customFormat="true"/>
    <row r="2107" customFormat="true"/>
    <row r="2108" customFormat="true"/>
    <row r="2109" customFormat="true"/>
    <row r="2110" customFormat="true"/>
    <row r="2111" customFormat="true"/>
    <row r="2112" customFormat="true"/>
    <row r="2113" customFormat="true"/>
    <row r="2114" customFormat="true"/>
    <row r="2115" customFormat="true"/>
    <row r="2116" customFormat="true"/>
    <row r="2117" customFormat="true"/>
    <row r="2118" customFormat="true"/>
    <row r="2119" customFormat="true"/>
    <row r="2120" customFormat="true"/>
    <row r="2121" customFormat="true"/>
    <row r="2122" customFormat="true"/>
    <row r="2123" customFormat="true"/>
    <row r="2124" customFormat="true"/>
    <row r="2125" customFormat="true"/>
    <row r="2126" customFormat="true"/>
    <row r="2127" customFormat="true"/>
    <row r="2128" customFormat="true"/>
    <row r="2129" customFormat="true"/>
    <row r="2130" customFormat="true"/>
    <row r="2131" customFormat="true"/>
    <row r="2132" customFormat="true"/>
    <row r="2133" customFormat="true"/>
    <row r="2134" customFormat="true"/>
    <row r="2135" customFormat="true"/>
    <row r="2136" customFormat="true"/>
    <row r="2137" customFormat="true"/>
    <row r="2138" customFormat="true"/>
    <row r="2139" customFormat="true"/>
    <row r="2140" customFormat="true"/>
    <row r="2141" customFormat="true"/>
    <row r="2142" customFormat="true"/>
    <row r="2143" customFormat="true"/>
    <row r="2144" customFormat="true"/>
    <row r="2145" customFormat="true"/>
    <row r="2146" customFormat="true"/>
    <row r="2147" customFormat="true"/>
    <row r="2148" customFormat="true"/>
    <row r="2149" customFormat="true"/>
    <row r="2150" customFormat="true"/>
    <row r="2151" customFormat="true"/>
    <row r="2152" customFormat="true"/>
    <row r="2153" customFormat="true"/>
    <row r="2154" customFormat="true"/>
    <row r="2155" customFormat="true"/>
    <row r="2156" customFormat="true"/>
    <row r="2157" customFormat="true"/>
    <row r="2158" customFormat="true"/>
    <row r="2159" customFormat="true"/>
    <row r="2160" customFormat="true"/>
    <row r="2161" customFormat="true"/>
    <row r="2162" customFormat="true"/>
    <row r="2163" customFormat="true"/>
    <row r="2164" customFormat="true"/>
    <row r="2165" customFormat="true"/>
    <row r="2166" customFormat="true"/>
    <row r="2167" customFormat="true"/>
    <row r="2168" customFormat="true"/>
    <row r="2169" customFormat="true"/>
    <row r="2170" customFormat="true"/>
    <row r="2171" customFormat="true"/>
    <row r="2172" customFormat="true"/>
    <row r="2173" customFormat="true"/>
    <row r="2174" customFormat="true"/>
    <row r="2175" customFormat="true"/>
    <row r="2176" customFormat="true"/>
    <row r="2177" customFormat="true"/>
    <row r="2178" customFormat="true"/>
    <row r="2179" customFormat="true"/>
    <row r="2180" customFormat="true"/>
    <row r="2181" customFormat="true"/>
    <row r="2182" customFormat="true"/>
    <row r="2183" customFormat="true"/>
    <row r="2184" customFormat="true"/>
    <row r="2185" customFormat="true"/>
    <row r="2186" customFormat="true"/>
    <row r="2187" customFormat="true"/>
    <row r="2188" customFormat="true"/>
    <row r="2189" customFormat="true"/>
    <row r="2190" customFormat="true"/>
    <row r="2191" customFormat="true"/>
    <row r="2192" customFormat="true"/>
    <row r="2193" customFormat="true"/>
    <row r="2194" customFormat="true"/>
    <row r="2195" customFormat="true"/>
    <row r="2196" customFormat="true"/>
    <row r="2197" customFormat="true"/>
    <row r="2198" customFormat="true"/>
    <row r="2199" customFormat="true"/>
    <row r="2200" customFormat="true"/>
    <row r="2201" customFormat="true"/>
    <row r="2202" customFormat="true"/>
    <row r="2203" customFormat="true"/>
    <row r="2204" customFormat="true"/>
    <row r="2205" customFormat="true"/>
    <row r="2206" customFormat="true"/>
    <row r="2207" customFormat="true"/>
    <row r="2208" customFormat="true"/>
    <row r="2209" customFormat="true"/>
    <row r="2210" customFormat="true"/>
    <row r="2211" customFormat="true"/>
    <row r="2212" customFormat="true"/>
    <row r="2213" customFormat="true"/>
    <row r="2214" customFormat="true"/>
    <row r="2215" customFormat="true"/>
    <row r="2216" customFormat="true"/>
    <row r="2217" customFormat="true"/>
    <row r="2218" customFormat="true"/>
    <row r="2219" customFormat="true"/>
    <row r="2220" customFormat="true"/>
    <row r="2221" customFormat="true"/>
    <row r="2222" customFormat="true"/>
    <row r="2223" customFormat="true"/>
    <row r="2224" customFormat="true"/>
    <row r="2225" customFormat="true"/>
    <row r="2226" customFormat="true"/>
    <row r="2227" customFormat="true"/>
    <row r="2228" customFormat="true"/>
    <row r="2229" customFormat="true"/>
    <row r="2230" customFormat="true"/>
    <row r="2231" customFormat="true"/>
    <row r="2232" customFormat="true"/>
    <row r="2233" customFormat="true"/>
    <row r="2234" customFormat="true"/>
    <row r="2235" customFormat="true"/>
    <row r="2236" customFormat="true"/>
    <row r="2237" customFormat="true"/>
    <row r="2238" customFormat="true"/>
    <row r="2239" customFormat="true"/>
    <row r="2240" customFormat="true"/>
    <row r="2241" customFormat="true"/>
    <row r="2242" customFormat="true"/>
    <row r="2243" customFormat="true"/>
    <row r="2244" customFormat="true"/>
    <row r="2245" customFormat="true"/>
    <row r="2246" customFormat="true"/>
    <row r="2247" customFormat="true"/>
    <row r="2248" customFormat="true"/>
    <row r="2249" customFormat="true"/>
    <row r="2250" customFormat="true"/>
    <row r="2251" customFormat="true"/>
    <row r="2252" customFormat="true"/>
    <row r="2253" customFormat="true"/>
    <row r="2254" customFormat="true"/>
    <row r="2255" customFormat="true"/>
    <row r="2256" customFormat="true"/>
    <row r="2257" customFormat="true"/>
    <row r="2258" customFormat="true"/>
    <row r="2259" customFormat="true"/>
    <row r="2260" customFormat="true"/>
    <row r="2261" customFormat="true"/>
    <row r="2262" customFormat="true"/>
    <row r="2263" customFormat="true"/>
    <row r="2264" customFormat="true"/>
    <row r="2265" customFormat="true"/>
    <row r="2266" customFormat="true"/>
    <row r="2267" customFormat="true"/>
    <row r="2268" customFormat="true"/>
    <row r="2269" customFormat="true"/>
    <row r="2270" customFormat="true"/>
    <row r="2271" customFormat="true"/>
    <row r="2272" customFormat="true"/>
    <row r="2273" customFormat="true"/>
    <row r="2274" customFormat="true"/>
    <row r="2275" customFormat="true"/>
    <row r="2276" customFormat="true"/>
    <row r="2277" customFormat="true"/>
    <row r="2278" customFormat="true"/>
    <row r="2279" customFormat="true"/>
    <row r="2280" customFormat="true"/>
    <row r="2281" customFormat="true"/>
    <row r="2282" customFormat="true"/>
    <row r="2283" customFormat="true"/>
    <row r="2284" customFormat="true"/>
    <row r="2285" customFormat="true"/>
    <row r="2286" customFormat="true"/>
    <row r="2287" customFormat="true"/>
    <row r="2288" customFormat="true"/>
    <row r="2289" customFormat="true"/>
    <row r="2290" customFormat="true"/>
    <row r="2291" customFormat="true"/>
    <row r="2292" customFormat="true"/>
    <row r="2293" customFormat="true"/>
    <row r="2294" customFormat="true"/>
    <row r="2295" customFormat="true"/>
    <row r="2296" customFormat="true"/>
    <row r="2297" customFormat="true"/>
    <row r="2298" customFormat="true"/>
    <row r="2299" customFormat="true"/>
    <row r="2300" customFormat="true"/>
    <row r="2301" customFormat="true"/>
    <row r="2302" customFormat="true"/>
    <row r="2303" customFormat="true"/>
    <row r="2304" customFormat="true"/>
    <row r="2305" customFormat="true"/>
    <row r="2306" customFormat="true"/>
    <row r="2307" customFormat="true"/>
    <row r="2308" customFormat="true"/>
    <row r="2309" customFormat="true"/>
    <row r="2310" customFormat="true"/>
    <row r="2311" customFormat="true"/>
    <row r="2312" customFormat="true"/>
    <row r="2313" customFormat="true"/>
    <row r="2314" customFormat="true"/>
    <row r="2315" customFormat="true"/>
    <row r="2316" customFormat="true"/>
    <row r="2317" customFormat="true"/>
    <row r="2318" customFormat="true"/>
    <row r="2319" customFormat="true"/>
    <row r="2320" customFormat="true"/>
    <row r="2321" customFormat="true"/>
    <row r="2322" customFormat="true"/>
    <row r="2323" customFormat="true"/>
    <row r="2324" customFormat="true"/>
    <row r="2325" customFormat="true"/>
    <row r="2326" customFormat="true"/>
    <row r="2327" customFormat="true"/>
    <row r="2328" customFormat="true"/>
    <row r="2329" customFormat="true"/>
    <row r="2330" customFormat="true"/>
    <row r="2331" customFormat="true"/>
    <row r="2332" customFormat="true"/>
    <row r="2333" customFormat="true"/>
    <row r="2334" customFormat="true"/>
    <row r="2335" customFormat="true"/>
    <row r="2336" customFormat="true"/>
    <row r="2337" customFormat="true"/>
    <row r="2338" customFormat="true"/>
    <row r="2339" customFormat="true"/>
    <row r="2340" customFormat="true"/>
    <row r="2341" customFormat="true"/>
    <row r="2342" customFormat="true"/>
    <row r="2343" customFormat="true"/>
    <row r="2344" customFormat="true"/>
    <row r="2345" customFormat="true"/>
    <row r="2346" customFormat="true"/>
    <row r="2347" customFormat="true"/>
    <row r="2348" customFormat="true"/>
    <row r="2349" customFormat="true"/>
    <row r="2350" customFormat="true"/>
    <row r="2351" customFormat="true"/>
    <row r="2352" customFormat="true"/>
    <row r="2353" customFormat="true"/>
    <row r="2354" customFormat="true"/>
    <row r="2355" customFormat="true"/>
    <row r="2356" customFormat="true"/>
    <row r="2357" customFormat="true"/>
    <row r="2358" customFormat="true"/>
    <row r="2359" customFormat="true"/>
    <row r="2360" customFormat="true"/>
    <row r="2361" customFormat="true"/>
    <row r="2362" customFormat="true"/>
    <row r="2363" customFormat="true"/>
    <row r="2364" customFormat="true"/>
    <row r="2365" customFormat="true"/>
    <row r="2366" customFormat="true"/>
    <row r="2367" customFormat="true"/>
    <row r="2368" customFormat="true"/>
    <row r="2369" customFormat="true"/>
    <row r="2370" customFormat="true"/>
    <row r="2371" customFormat="true"/>
    <row r="2372" customFormat="true"/>
    <row r="2373" customFormat="true"/>
    <row r="2374" customFormat="true"/>
    <row r="2375" customFormat="true"/>
    <row r="2376" customFormat="true"/>
    <row r="2377" customFormat="true"/>
    <row r="2378" customFormat="true"/>
    <row r="2379" customFormat="true"/>
    <row r="2380" customFormat="true"/>
    <row r="2381" customFormat="true"/>
    <row r="2382" customFormat="true"/>
    <row r="2383" customFormat="true"/>
    <row r="2384" customFormat="true"/>
    <row r="2385" customFormat="true"/>
    <row r="2386" customFormat="true"/>
    <row r="2387" customFormat="true"/>
    <row r="2388" customFormat="true"/>
    <row r="2389" customFormat="true"/>
    <row r="2390" customFormat="true"/>
    <row r="2391" customFormat="true"/>
    <row r="2392" customFormat="true"/>
    <row r="2393" customFormat="true"/>
    <row r="2394" customFormat="true"/>
    <row r="2395" customFormat="true"/>
    <row r="2396" customFormat="true"/>
    <row r="2397" customFormat="true"/>
    <row r="2398" customFormat="true"/>
    <row r="2399" customFormat="true"/>
    <row r="2400" customFormat="true"/>
    <row r="2401" customFormat="true"/>
    <row r="2402" customFormat="true"/>
    <row r="2403" customFormat="true"/>
    <row r="2404" customFormat="true"/>
    <row r="2405" customFormat="true"/>
    <row r="2406" customFormat="true"/>
    <row r="2407" customFormat="true"/>
    <row r="2408" customFormat="true"/>
    <row r="2409" customFormat="true"/>
    <row r="2410" customFormat="true"/>
    <row r="2411" customFormat="true"/>
    <row r="2412" customFormat="true"/>
    <row r="2413" customFormat="true"/>
    <row r="2414" customFormat="true"/>
    <row r="2415" customFormat="true"/>
    <row r="2416" customFormat="true"/>
    <row r="2417" customFormat="true"/>
    <row r="2418" customFormat="true"/>
    <row r="2419" customFormat="true"/>
    <row r="2420" customFormat="true"/>
    <row r="2421" customFormat="true"/>
    <row r="2422" customFormat="true"/>
    <row r="2423" customFormat="true"/>
    <row r="2424" customFormat="true"/>
    <row r="2425" customFormat="true"/>
    <row r="2426" customFormat="true"/>
    <row r="2427" customFormat="true"/>
    <row r="2428" customFormat="true"/>
    <row r="2429" customFormat="true"/>
    <row r="2430" customFormat="true"/>
    <row r="2431" customFormat="true"/>
    <row r="2432" customFormat="true"/>
    <row r="2433" customFormat="true"/>
    <row r="2434" customFormat="true"/>
    <row r="2435" customFormat="true"/>
    <row r="2436" customFormat="true"/>
    <row r="2437" customFormat="true"/>
    <row r="2438" customFormat="true"/>
    <row r="2439" customFormat="true"/>
    <row r="2440" customFormat="true"/>
    <row r="2441" customFormat="true"/>
    <row r="2442" customFormat="true"/>
    <row r="2443" customFormat="true"/>
    <row r="2444" customFormat="true"/>
    <row r="2445" customFormat="true"/>
    <row r="2446" customFormat="true"/>
    <row r="2447" customFormat="true"/>
    <row r="2448" customFormat="true"/>
    <row r="2449" customFormat="true"/>
    <row r="2450" customFormat="true"/>
    <row r="2451" customFormat="true"/>
    <row r="2452" customFormat="true"/>
    <row r="2453" customFormat="true"/>
    <row r="2454" customFormat="true"/>
    <row r="2455" customFormat="true"/>
    <row r="2456" customFormat="true"/>
    <row r="2457" customFormat="true"/>
    <row r="2458" customFormat="true"/>
    <row r="2459" customFormat="true"/>
    <row r="2460" customFormat="true"/>
    <row r="2461" customFormat="true"/>
    <row r="2462" customFormat="true"/>
    <row r="2463" customFormat="true"/>
    <row r="2464" customFormat="true"/>
    <row r="2465" customFormat="true"/>
    <row r="2466" customFormat="true"/>
    <row r="2467" customFormat="true"/>
    <row r="2468" customFormat="true"/>
    <row r="2469" customFormat="true"/>
    <row r="2470" customFormat="true"/>
    <row r="2471" customFormat="true"/>
    <row r="2472" customFormat="true"/>
    <row r="2473" customFormat="true"/>
    <row r="2474" customFormat="true"/>
    <row r="2475" customFormat="true"/>
    <row r="2476" customFormat="true"/>
    <row r="2477" customFormat="true"/>
    <row r="2478" customFormat="true"/>
    <row r="2479" customFormat="true"/>
    <row r="2480" customFormat="true"/>
    <row r="2481" customFormat="true"/>
    <row r="2482" customFormat="true"/>
    <row r="2483" customFormat="true"/>
    <row r="2484" customFormat="true"/>
    <row r="2485" customFormat="true"/>
    <row r="2486" customFormat="true"/>
    <row r="2487" customFormat="true"/>
    <row r="2488" customFormat="true"/>
    <row r="2489" customFormat="true"/>
    <row r="2490" customFormat="true"/>
    <row r="2491" customFormat="true"/>
    <row r="2492" customFormat="true"/>
    <row r="2493" customFormat="true"/>
    <row r="2494" customFormat="true"/>
    <row r="2495" customFormat="true"/>
    <row r="2496" customFormat="true"/>
    <row r="2497" customFormat="true"/>
    <row r="2498" customFormat="true"/>
    <row r="2499" customFormat="true"/>
    <row r="2500" customFormat="true"/>
    <row r="2501" customFormat="true"/>
    <row r="2502" customFormat="true"/>
    <row r="2503" customFormat="true"/>
    <row r="2504" customFormat="true"/>
    <row r="2505" customFormat="true"/>
    <row r="2506" customFormat="true"/>
    <row r="2507" customFormat="true"/>
    <row r="2508" customFormat="true"/>
    <row r="2509" customFormat="true"/>
    <row r="2510" customFormat="true"/>
    <row r="2511" customFormat="true"/>
    <row r="2512" customFormat="true"/>
    <row r="2513" customFormat="true"/>
    <row r="2514" customFormat="true"/>
    <row r="2515" customFormat="true"/>
    <row r="2516" customFormat="true"/>
    <row r="2517" customFormat="true"/>
    <row r="2518" customFormat="true"/>
    <row r="2519" customFormat="true"/>
    <row r="2520" customFormat="true"/>
    <row r="2521" customFormat="true"/>
    <row r="2522" customFormat="true"/>
    <row r="2523" customFormat="true"/>
    <row r="2524" customFormat="true"/>
    <row r="2525" customFormat="true"/>
    <row r="2526" customFormat="true"/>
    <row r="2527" customFormat="true"/>
    <row r="2528" customFormat="true"/>
    <row r="2529" customFormat="true"/>
    <row r="2530" customFormat="true"/>
    <row r="2531" customFormat="true"/>
    <row r="2532" customFormat="true"/>
    <row r="2533" customFormat="true"/>
    <row r="2534" customFormat="true"/>
    <row r="2535" customFormat="true"/>
    <row r="2536" customFormat="true"/>
    <row r="2537" customFormat="true"/>
    <row r="2538" customFormat="true"/>
    <row r="2539" customFormat="true"/>
    <row r="2540" customFormat="true"/>
    <row r="2541" customFormat="true"/>
    <row r="2542" customFormat="true"/>
    <row r="2543" customFormat="true"/>
    <row r="2544" customFormat="true"/>
    <row r="2545" customFormat="true"/>
    <row r="2546" customFormat="true"/>
    <row r="2547" customFormat="true"/>
    <row r="2548" customFormat="true"/>
    <row r="2549" customFormat="true"/>
    <row r="2550" customFormat="true"/>
    <row r="2551" customFormat="true"/>
    <row r="2552" customFormat="true"/>
    <row r="2553" customFormat="true"/>
    <row r="2554" customFormat="true"/>
    <row r="2555" customFormat="true"/>
    <row r="2556" customFormat="true"/>
    <row r="2557" customFormat="true"/>
    <row r="2558" customFormat="true"/>
    <row r="2559" customFormat="true"/>
    <row r="2560" customFormat="true"/>
    <row r="2561" customFormat="true"/>
    <row r="2562" customFormat="true"/>
    <row r="2563" customFormat="true"/>
    <row r="2564" customFormat="true"/>
    <row r="2565" customFormat="true"/>
    <row r="2566" customFormat="true"/>
    <row r="2567" customFormat="true"/>
    <row r="2568" customFormat="true"/>
    <row r="2569" customFormat="true"/>
    <row r="2570" customFormat="true"/>
    <row r="2571" customFormat="true"/>
    <row r="2572" customFormat="true"/>
    <row r="2573" customFormat="true"/>
    <row r="2574" customFormat="true"/>
    <row r="2575" customFormat="true"/>
    <row r="2576" customFormat="true"/>
    <row r="2577" customFormat="true"/>
    <row r="2578" customFormat="true"/>
    <row r="2579" customFormat="true"/>
    <row r="2580" customFormat="true"/>
    <row r="2581" customFormat="true"/>
    <row r="2582" customFormat="true"/>
    <row r="2583" customFormat="true"/>
    <row r="2584" customFormat="true"/>
    <row r="2585" customFormat="true"/>
    <row r="2586" customFormat="true"/>
    <row r="2587" customFormat="true"/>
    <row r="2588" customFormat="true"/>
    <row r="2589" customFormat="true"/>
    <row r="2590" customFormat="true"/>
    <row r="2591" customFormat="true"/>
    <row r="2592" customFormat="true"/>
    <row r="2593" customFormat="true"/>
    <row r="2594" customFormat="true"/>
    <row r="2595" customFormat="true"/>
    <row r="2596" customFormat="true"/>
    <row r="2597" customFormat="true"/>
    <row r="2598" customFormat="true"/>
    <row r="2599" customFormat="true"/>
    <row r="2600" customFormat="true"/>
    <row r="2601" customFormat="true"/>
    <row r="2602" customFormat="true"/>
    <row r="2603" customFormat="true"/>
    <row r="2604" customFormat="true"/>
    <row r="2605" customFormat="true"/>
    <row r="2606" customFormat="true"/>
    <row r="2607" customFormat="true"/>
    <row r="2608" customFormat="true"/>
    <row r="2609" customFormat="true"/>
    <row r="2610" customFormat="true"/>
    <row r="2611" customFormat="true"/>
    <row r="2612" customFormat="true"/>
    <row r="2613" customFormat="true"/>
    <row r="2614" customFormat="true"/>
    <row r="2615" customFormat="true"/>
    <row r="2616" customFormat="true"/>
    <row r="2617" customFormat="true"/>
    <row r="2618" customFormat="true"/>
    <row r="2619" customFormat="true"/>
    <row r="2620" customFormat="true"/>
    <row r="2621" customFormat="true"/>
    <row r="2622" customFormat="true"/>
    <row r="2623" customFormat="true"/>
    <row r="2624" customFormat="true"/>
    <row r="2625" customFormat="true"/>
    <row r="2626" customFormat="true"/>
    <row r="2627" customFormat="true"/>
    <row r="2628" customFormat="true"/>
    <row r="2629" customFormat="true"/>
    <row r="2630" customFormat="true"/>
    <row r="2631" customFormat="true"/>
    <row r="2632" customFormat="true"/>
    <row r="2633" customFormat="true"/>
    <row r="2634" customFormat="true"/>
    <row r="2635" customFormat="true"/>
    <row r="2636" customFormat="true"/>
    <row r="2637" customFormat="true"/>
    <row r="2638" customFormat="true"/>
    <row r="2639" customFormat="true"/>
    <row r="2640" customFormat="true"/>
    <row r="2641" customFormat="true"/>
    <row r="2642" customFormat="true"/>
    <row r="2643" customFormat="true"/>
    <row r="2644" customFormat="true"/>
    <row r="2645" customFormat="true"/>
    <row r="2646" customFormat="true"/>
    <row r="2647" customFormat="true"/>
    <row r="2648" customFormat="true"/>
    <row r="2649" customFormat="true"/>
    <row r="2650" customFormat="true"/>
    <row r="2651" customFormat="true"/>
    <row r="2652" customFormat="true"/>
    <row r="2653" customFormat="true"/>
    <row r="2654" customFormat="true"/>
    <row r="2655" customFormat="true"/>
    <row r="2656" customFormat="true"/>
    <row r="2657" customFormat="true"/>
    <row r="2658" customFormat="true"/>
    <row r="2659" customFormat="true"/>
    <row r="2660" customFormat="true"/>
    <row r="2661" customFormat="true"/>
    <row r="2662" customFormat="true"/>
    <row r="2663" customFormat="true"/>
    <row r="2664" customFormat="true"/>
    <row r="2665" customFormat="true"/>
    <row r="2666" customFormat="true"/>
    <row r="2667" customFormat="true"/>
    <row r="2668" customFormat="true"/>
    <row r="2669" customFormat="true"/>
    <row r="2670" customFormat="true"/>
    <row r="2671" customFormat="true"/>
    <row r="2672" customFormat="true"/>
    <row r="2673" customFormat="true"/>
    <row r="2674" customFormat="true"/>
    <row r="2675" customFormat="true"/>
    <row r="2676" customFormat="true"/>
    <row r="2677" customFormat="true"/>
    <row r="2678" customFormat="true"/>
    <row r="2679" customFormat="true"/>
    <row r="2680" customFormat="true"/>
    <row r="2681" customFormat="true"/>
    <row r="2682" customFormat="true"/>
    <row r="2683" customFormat="true"/>
    <row r="2684" customFormat="true"/>
    <row r="2685" customFormat="true"/>
    <row r="2686" customFormat="true"/>
    <row r="2687" customFormat="true"/>
    <row r="2688" customFormat="true"/>
    <row r="2689" customFormat="true"/>
    <row r="2690" customFormat="true"/>
    <row r="2691" customFormat="true"/>
    <row r="2692" customFormat="true"/>
    <row r="2693" customFormat="true"/>
    <row r="2694" customFormat="true"/>
    <row r="2695" customFormat="true"/>
    <row r="2696" customFormat="true"/>
    <row r="2697" customFormat="true"/>
    <row r="2698" customFormat="true"/>
    <row r="2699" customFormat="true"/>
    <row r="2700" customFormat="true"/>
    <row r="2701" customFormat="true"/>
    <row r="2702" customFormat="true"/>
    <row r="2703" customFormat="true"/>
    <row r="2704" customFormat="true"/>
    <row r="2705" customFormat="true"/>
    <row r="2706" customFormat="true"/>
    <row r="2707" customFormat="true"/>
    <row r="2708" customFormat="true"/>
    <row r="2709" customFormat="true"/>
    <row r="2710" customFormat="true"/>
    <row r="2711" customFormat="true"/>
    <row r="2712" customFormat="true"/>
    <row r="2713" customFormat="true"/>
    <row r="2714" customFormat="true"/>
    <row r="2715" customFormat="true"/>
    <row r="2716" customFormat="true"/>
    <row r="2717" customFormat="true"/>
    <row r="2718" customFormat="true"/>
    <row r="2719" customFormat="true"/>
    <row r="2720" customFormat="true"/>
    <row r="2721" customFormat="true"/>
    <row r="2722" customFormat="true"/>
    <row r="2723" customFormat="true"/>
    <row r="2724" customFormat="true"/>
    <row r="2725" customFormat="true"/>
    <row r="2726" customFormat="true"/>
    <row r="2727" customFormat="true"/>
    <row r="2728" customFormat="true"/>
    <row r="2729" customFormat="true"/>
    <row r="2730" customFormat="true"/>
    <row r="2731" customFormat="true"/>
    <row r="2732" customFormat="true"/>
    <row r="2733" customFormat="true"/>
    <row r="2734" customFormat="true"/>
    <row r="2735" customFormat="true"/>
    <row r="2736" customFormat="true"/>
    <row r="2737" customFormat="true"/>
    <row r="2738" customFormat="true"/>
    <row r="2739" customFormat="true"/>
    <row r="2740" customFormat="true"/>
    <row r="2741" customFormat="true"/>
    <row r="2742" customFormat="true"/>
    <row r="2743" customFormat="true"/>
    <row r="2744" customFormat="true"/>
    <row r="2745" customFormat="true"/>
    <row r="2746" customFormat="true"/>
    <row r="2747" customFormat="true"/>
    <row r="2748" customFormat="true"/>
    <row r="2749" customFormat="true"/>
    <row r="2750" customFormat="true"/>
    <row r="2751" customFormat="true"/>
    <row r="2752" customFormat="true"/>
    <row r="2753" customFormat="true"/>
    <row r="2754" customFormat="true"/>
    <row r="2755" customFormat="true"/>
    <row r="2756" customFormat="true"/>
    <row r="2757" customFormat="true"/>
    <row r="2758" customFormat="true"/>
    <row r="2759" customFormat="true"/>
    <row r="2760" customFormat="true"/>
    <row r="2761" customFormat="true"/>
    <row r="2762" customFormat="true"/>
    <row r="2763" customFormat="true"/>
    <row r="2764" customFormat="true"/>
    <row r="2765" customFormat="true"/>
    <row r="2766" customFormat="true"/>
    <row r="2767" customFormat="true"/>
    <row r="2768" customFormat="true"/>
    <row r="2769" customFormat="true"/>
    <row r="2770" customFormat="true"/>
    <row r="2771" customFormat="true"/>
    <row r="2772" customFormat="true"/>
    <row r="2773" customFormat="true"/>
    <row r="2774" customFormat="true"/>
    <row r="2775" customFormat="true"/>
    <row r="2776" customFormat="true"/>
    <row r="2777" customFormat="true"/>
    <row r="2778" customFormat="true"/>
    <row r="2779" customFormat="true"/>
    <row r="2780" customFormat="true"/>
    <row r="2781" customFormat="true"/>
    <row r="2782" customFormat="true"/>
    <row r="2783" customFormat="true"/>
    <row r="2784" customFormat="true"/>
    <row r="2785" customFormat="true"/>
    <row r="2786" customFormat="true"/>
    <row r="2787" customFormat="true"/>
    <row r="2788" customFormat="true"/>
    <row r="2789" customFormat="true"/>
    <row r="2790" customFormat="true"/>
    <row r="2791" customFormat="true"/>
    <row r="2792" customFormat="true"/>
    <row r="2793" customFormat="true"/>
    <row r="2794" customFormat="true"/>
    <row r="2795" customFormat="true"/>
    <row r="2796" customFormat="true"/>
    <row r="2797" customFormat="true"/>
    <row r="2798" customFormat="true"/>
    <row r="2799" customFormat="true"/>
    <row r="2800" customFormat="true"/>
    <row r="2801" customFormat="true"/>
    <row r="2802" customFormat="true"/>
    <row r="2803" customFormat="true"/>
    <row r="2804" customFormat="true"/>
    <row r="2805" customFormat="true"/>
    <row r="2806" customFormat="true"/>
    <row r="2807" customFormat="true"/>
    <row r="2808" customFormat="true"/>
    <row r="2809" customFormat="true"/>
    <row r="2810" customFormat="true"/>
    <row r="2811" customFormat="true"/>
    <row r="2812" customFormat="true"/>
    <row r="2813" customFormat="true"/>
    <row r="2814" customFormat="true"/>
    <row r="2815" customFormat="true"/>
    <row r="2816" customFormat="true"/>
    <row r="2817" customFormat="true"/>
    <row r="2818" customFormat="true"/>
    <row r="2819" customFormat="true"/>
    <row r="2820" customFormat="true"/>
    <row r="2821" customFormat="true"/>
    <row r="2822" customFormat="true"/>
    <row r="2823" customFormat="true"/>
    <row r="2824" customFormat="true"/>
    <row r="2825" customFormat="true"/>
    <row r="2826" customFormat="true"/>
    <row r="2827" customFormat="true"/>
    <row r="2828" customFormat="true"/>
    <row r="2829" customFormat="true"/>
    <row r="2830" customFormat="true"/>
    <row r="2831" customFormat="true"/>
    <row r="2832" customFormat="true"/>
    <row r="2833" customFormat="true"/>
    <row r="2834" customFormat="true"/>
    <row r="2835" customFormat="true"/>
    <row r="2836" customFormat="true"/>
    <row r="2837" customFormat="true"/>
    <row r="2838" customFormat="true"/>
    <row r="2839" customFormat="true"/>
    <row r="2840" customFormat="true"/>
    <row r="2841" customFormat="true"/>
    <row r="2842" customFormat="true"/>
    <row r="2843" customFormat="true"/>
    <row r="2844" customFormat="true"/>
    <row r="2845" customFormat="true"/>
    <row r="2846" customFormat="true"/>
    <row r="2847" customFormat="true"/>
    <row r="2848" customFormat="true"/>
    <row r="2849" customFormat="true"/>
    <row r="2850" customFormat="true"/>
    <row r="2851" customFormat="true"/>
    <row r="2852" customFormat="true"/>
    <row r="2853" customFormat="true"/>
    <row r="2854" customFormat="true"/>
    <row r="2855" customFormat="true"/>
    <row r="2856" customFormat="true"/>
    <row r="2857" customFormat="true"/>
    <row r="2858" customFormat="true"/>
    <row r="2859" customFormat="true"/>
    <row r="2860" customFormat="true"/>
    <row r="2861" customFormat="true"/>
    <row r="2862" customFormat="true"/>
    <row r="2863" customFormat="true"/>
    <row r="2864" customFormat="true"/>
    <row r="2865" customFormat="true"/>
    <row r="2866" customFormat="true"/>
    <row r="2867" customFormat="true"/>
    <row r="2868" customFormat="true"/>
    <row r="2869" customFormat="true"/>
    <row r="2870" customFormat="true"/>
    <row r="2871" customFormat="true"/>
    <row r="2872" customFormat="true"/>
    <row r="2873" customFormat="true"/>
    <row r="2874" customFormat="true"/>
    <row r="2875" customFormat="true"/>
    <row r="2876" customFormat="true"/>
    <row r="2877" customFormat="true"/>
    <row r="2878" customFormat="true"/>
    <row r="2879" customFormat="true"/>
    <row r="2880" customFormat="true"/>
    <row r="2881" customFormat="true"/>
    <row r="2882" customFormat="true"/>
    <row r="2883" customFormat="true"/>
    <row r="2884" customFormat="true"/>
    <row r="2885" customFormat="true"/>
    <row r="2886" customFormat="true"/>
    <row r="2887" customFormat="true"/>
    <row r="2888" customFormat="true"/>
    <row r="2889" customFormat="true"/>
    <row r="2890" customFormat="true"/>
    <row r="2891" customFormat="true"/>
    <row r="2892" customFormat="true"/>
    <row r="2893" customFormat="true"/>
    <row r="2894" customFormat="true"/>
    <row r="2895" customFormat="true"/>
    <row r="2896" customFormat="true"/>
    <row r="2897" customFormat="true"/>
    <row r="2898" customFormat="true"/>
    <row r="2899" customFormat="true"/>
    <row r="2900" customFormat="true"/>
    <row r="2901" customFormat="true"/>
    <row r="2902" customFormat="true"/>
    <row r="2903" customFormat="true"/>
    <row r="2904" customFormat="true"/>
    <row r="2905" customFormat="true"/>
    <row r="2906" customFormat="true"/>
    <row r="2907" customFormat="true"/>
    <row r="2908" customFormat="true"/>
    <row r="2909" customFormat="true"/>
    <row r="2910" customFormat="true"/>
    <row r="2911" customFormat="true"/>
    <row r="2912" customFormat="true"/>
    <row r="2913" customFormat="true"/>
    <row r="2914" customFormat="true"/>
    <row r="2915" customFormat="true"/>
    <row r="2916" customFormat="true"/>
    <row r="2917" customFormat="true"/>
    <row r="2918" customFormat="true"/>
    <row r="2919" customFormat="true"/>
    <row r="2920" customFormat="true"/>
    <row r="2921" customFormat="true"/>
    <row r="2922" customFormat="true"/>
    <row r="2923" customFormat="true"/>
    <row r="2924" customFormat="true"/>
    <row r="2925" customFormat="true"/>
    <row r="2926" customFormat="true"/>
    <row r="2927" customFormat="true"/>
    <row r="2928" customFormat="true"/>
    <row r="2929" customFormat="true"/>
    <row r="2930" customFormat="true"/>
    <row r="2931" customFormat="true"/>
    <row r="2932" customFormat="true"/>
    <row r="2933" customFormat="true"/>
    <row r="2934" customFormat="true"/>
    <row r="2935" customFormat="true"/>
    <row r="2936" customFormat="true"/>
    <row r="2937" customFormat="true"/>
    <row r="2938" customFormat="true"/>
    <row r="2939" customFormat="true"/>
    <row r="2940" customFormat="true"/>
    <row r="2941" customFormat="true"/>
    <row r="2942" customFormat="true"/>
    <row r="2943" customFormat="true"/>
    <row r="2944" customFormat="true"/>
    <row r="2945" customFormat="true"/>
    <row r="2946" customFormat="true"/>
    <row r="2947" customFormat="true"/>
    <row r="2948" customFormat="true"/>
    <row r="2949" customFormat="true"/>
    <row r="2950" customFormat="true"/>
    <row r="2951" customFormat="true"/>
    <row r="2952" customFormat="true"/>
    <row r="2953" customFormat="true"/>
    <row r="2954" customFormat="true"/>
    <row r="2955" customFormat="true"/>
    <row r="2956" customFormat="true"/>
    <row r="2957" customFormat="true"/>
    <row r="2958" customFormat="true"/>
    <row r="2959" customFormat="true"/>
    <row r="2960" customFormat="true"/>
    <row r="2961" customFormat="true"/>
    <row r="2962" customFormat="true"/>
    <row r="2963" customFormat="true"/>
    <row r="2964" customFormat="true"/>
    <row r="2965" customFormat="true"/>
    <row r="2966" customFormat="true"/>
    <row r="2967" customFormat="true"/>
    <row r="2968" customFormat="true"/>
    <row r="2969" customFormat="true"/>
    <row r="2970" customFormat="true"/>
    <row r="2971" customFormat="true"/>
    <row r="2972" customFormat="true"/>
    <row r="2973" customFormat="true"/>
    <row r="2974" customFormat="true"/>
    <row r="2975" customFormat="true"/>
    <row r="2976" customFormat="true"/>
    <row r="2977" customFormat="true"/>
    <row r="2978" customFormat="true"/>
    <row r="2979" customFormat="true"/>
    <row r="2980" customFormat="true"/>
    <row r="2981" customFormat="true"/>
    <row r="2982" customFormat="true"/>
    <row r="2983" customFormat="true"/>
    <row r="2984" customFormat="true"/>
    <row r="2985" customFormat="true"/>
    <row r="2986" customFormat="true"/>
    <row r="2987" customFormat="true"/>
    <row r="2988" customFormat="true"/>
    <row r="2989" customFormat="true"/>
    <row r="2990" customFormat="true"/>
    <row r="2991" customFormat="true"/>
    <row r="2992" customFormat="true"/>
    <row r="2993" customFormat="true"/>
    <row r="2994" customFormat="true"/>
    <row r="2995" customFormat="true"/>
    <row r="2996" customFormat="true"/>
    <row r="2997" customFormat="true"/>
    <row r="2998" customFormat="true"/>
    <row r="2999" customFormat="true"/>
    <row r="3000" customFormat="true"/>
    <row r="3001" customFormat="true"/>
    <row r="3002" customFormat="true"/>
    <row r="3003" customFormat="true"/>
    <row r="3004" customFormat="true"/>
    <row r="3005" customFormat="true"/>
    <row r="3006" customFormat="true"/>
    <row r="3007" customFormat="true"/>
    <row r="3008" customFormat="true"/>
    <row r="3009" customFormat="true"/>
    <row r="3010" customFormat="true"/>
    <row r="3011" customFormat="true"/>
    <row r="3012" customFormat="true"/>
    <row r="3013" customFormat="true"/>
    <row r="3014" customFormat="true"/>
    <row r="3015" customFormat="true"/>
    <row r="3016" customFormat="true"/>
    <row r="3017" customFormat="true"/>
    <row r="3018" customFormat="true"/>
    <row r="3019" customFormat="true"/>
    <row r="3020" customFormat="true"/>
    <row r="3021" customFormat="true"/>
    <row r="3022" customFormat="true"/>
    <row r="3023" customFormat="true"/>
    <row r="3024" customFormat="true"/>
    <row r="3025" customFormat="true"/>
    <row r="3026" customFormat="true"/>
    <row r="3027" customFormat="true"/>
    <row r="3028" customFormat="true"/>
    <row r="3029" customFormat="true"/>
    <row r="3030" customFormat="true"/>
    <row r="3031" customFormat="true"/>
    <row r="3032" customFormat="true"/>
    <row r="3033" customFormat="true"/>
    <row r="3034" customFormat="true"/>
    <row r="3035" customFormat="true"/>
    <row r="3036" customFormat="true"/>
    <row r="3037" customFormat="true"/>
    <row r="3038" customFormat="true"/>
    <row r="3039" customFormat="true"/>
    <row r="3040" customFormat="true"/>
    <row r="3041" customFormat="true"/>
    <row r="3042" customFormat="true"/>
    <row r="3043" customFormat="true"/>
    <row r="3044" customFormat="true"/>
    <row r="3045" customFormat="true"/>
    <row r="3046" customFormat="true"/>
    <row r="3047" customFormat="true"/>
    <row r="3048" customFormat="true"/>
    <row r="3049" customFormat="true"/>
    <row r="3050" customFormat="true"/>
    <row r="3051" customFormat="true"/>
    <row r="3052" customFormat="true"/>
    <row r="3053" customFormat="true"/>
    <row r="3054" customFormat="true"/>
    <row r="3055" customFormat="true"/>
    <row r="3056" customFormat="true"/>
    <row r="3057" customFormat="true"/>
    <row r="3058" customFormat="true"/>
    <row r="3059" customFormat="true"/>
    <row r="3060" customFormat="true"/>
    <row r="3061" customFormat="true"/>
    <row r="3062" customFormat="true"/>
    <row r="3063" customFormat="true"/>
    <row r="3064" customFormat="true"/>
    <row r="3065" customFormat="true"/>
    <row r="3066" customFormat="true"/>
    <row r="3067" customFormat="true"/>
    <row r="3068" customFormat="true"/>
    <row r="3069" customFormat="true"/>
    <row r="3070" customFormat="true"/>
    <row r="3071" customFormat="true"/>
    <row r="3072" customFormat="true"/>
    <row r="3073" customFormat="true"/>
    <row r="3074" customFormat="true"/>
    <row r="3075" customFormat="true"/>
    <row r="3076" customFormat="true"/>
    <row r="3077" customFormat="true"/>
    <row r="3078" customFormat="true"/>
    <row r="3079" customFormat="true"/>
    <row r="3080" customFormat="true"/>
    <row r="3081" customFormat="true"/>
    <row r="3082" customFormat="true"/>
    <row r="3083" customFormat="true"/>
    <row r="3084" customFormat="true"/>
    <row r="3085" customFormat="true"/>
    <row r="3086" customFormat="true"/>
    <row r="3087" customFormat="true"/>
    <row r="3088" customFormat="true"/>
    <row r="3089" customFormat="true"/>
    <row r="3090" customFormat="true"/>
    <row r="3091" customFormat="true"/>
    <row r="3092" customFormat="true"/>
    <row r="3093" customFormat="true"/>
    <row r="3094" customFormat="true"/>
    <row r="3095" customFormat="true"/>
    <row r="3096" customFormat="true"/>
    <row r="3097" customFormat="true"/>
    <row r="3098" customFormat="true"/>
    <row r="3099" customFormat="true"/>
    <row r="3100" customFormat="true"/>
    <row r="3101" customFormat="true"/>
    <row r="3102" customFormat="true"/>
    <row r="3103" customFormat="true"/>
    <row r="3104" customFormat="true"/>
    <row r="3105" customFormat="true"/>
    <row r="3106" customFormat="true"/>
    <row r="3107" customFormat="true"/>
    <row r="3108" customFormat="true"/>
    <row r="3109" customFormat="true"/>
    <row r="3110" customFormat="true"/>
    <row r="3111" customFormat="true"/>
    <row r="3112" customFormat="true"/>
    <row r="3113" customFormat="true"/>
    <row r="3114" customFormat="true"/>
    <row r="3115" customFormat="true"/>
    <row r="3116" customFormat="true"/>
    <row r="3117" customFormat="true"/>
    <row r="3118" customFormat="true"/>
    <row r="3119" customFormat="true"/>
    <row r="3120" customFormat="true"/>
    <row r="3121" customFormat="true"/>
    <row r="3122" customFormat="true"/>
    <row r="3123" customFormat="true"/>
    <row r="3124" customFormat="true"/>
    <row r="3125" customFormat="true"/>
    <row r="3126" customFormat="true"/>
    <row r="3127" customFormat="true"/>
    <row r="3128" customFormat="true"/>
    <row r="3129" customFormat="true"/>
    <row r="3130" customFormat="true"/>
    <row r="3131" customFormat="true"/>
    <row r="3132" customFormat="true"/>
    <row r="3133" customFormat="true"/>
    <row r="3134" customFormat="true"/>
    <row r="3135" customFormat="true"/>
    <row r="3136" customFormat="true"/>
    <row r="3137" customFormat="true"/>
    <row r="3138" customFormat="true"/>
    <row r="3139" customFormat="true"/>
    <row r="3140" customFormat="true"/>
    <row r="3141" customFormat="true"/>
    <row r="3142" customFormat="true"/>
    <row r="3143" customFormat="true"/>
    <row r="3144" customFormat="true"/>
    <row r="3145" customFormat="true"/>
    <row r="3146" customFormat="true"/>
    <row r="3147" customFormat="true"/>
    <row r="3148" customFormat="true"/>
    <row r="3149" customFormat="true"/>
    <row r="3150" customFormat="true"/>
    <row r="3151" customFormat="true"/>
    <row r="3152" customFormat="true"/>
    <row r="3153" customFormat="true"/>
    <row r="3154" customFormat="true"/>
    <row r="3155" customFormat="true"/>
    <row r="3156" customFormat="true"/>
    <row r="3157" customFormat="true"/>
    <row r="3158" customFormat="true"/>
    <row r="3159" customFormat="true"/>
    <row r="3160" customFormat="true"/>
    <row r="3161" customFormat="true"/>
    <row r="3162" customFormat="true"/>
    <row r="3163" customFormat="true"/>
    <row r="3164" customFormat="true"/>
    <row r="3165" customFormat="true"/>
    <row r="3166" customFormat="true"/>
    <row r="3167" customFormat="true"/>
    <row r="3168" customFormat="true"/>
    <row r="3169" customFormat="true"/>
    <row r="3170" customFormat="true"/>
    <row r="3171" customFormat="true"/>
    <row r="3172" customFormat="true"/>
    <row r="3173" customFormat="true"/>
    <row r="3174" customFormat="true"/>
    <row r="3175" customFormat="true"/>
    <row r="3176" customFormat="true"/>
    <row r="3177" customFormat="true"/>
    <row r="3178" customFormat="true"/>
    <row r="3179" customFormat="true"/>
    <row r="3180" customFormat="true"/>
    <row r="3181" customFormat="true"/>
    <row r="3182" customFormat="true"/>
    <row r="3183" customFormat="true"/>
    <row r="3184" customFormat="true"/>
    <row r="3185" customFormat="true"/>
    <row r="3186" customFormat="true"/>
    <row r="3187" customFormat="true"/>
    <row r="3188" customFormat="true"/>
    <row r="3189" customFormat="true"/>
    <row r="3190" customFormat="true"/>
    <row r="3191" customFormat="true"/>
    <row r="3192" customFormat="true"/>
    <row r="3193" customFormat="true"/>
    <row r="3194" customFormat="true"/>
    <row r="3195" customFormat="true"/>
    <row r="3196" customFormat="true"/>
    <row r="3197" customFormat="true"/>
    <row r="3198" customFormat="true"/>
    <row r="3199" customFormat="true"/>
    <row r="3200" customFormat="true"/>
    <row r="3201" customFormat="true"/>
    <row r="3202" customFormat="true"/>
    <row r="3203" customFormat="true"/>
    <row r="3204" customFormat="true"/>
    <row r="3205" customFormat="true"/>
    <row r="3206" customFormat="true"/>
    <row r="3207" customFormat="true"/>
    <row r="3208" customFormat="true"/>
    <row r="3209" customFormat="true"/>
    <row r="3210" customFormat="true"/>
    <row r="3211" customFormat="true"/>
    <row r="3212" customFormat="true"/>
    <row r="3213" customFormat="true"/>
    <row r="3214" customFormat="true"/>
    <row r="3215" customFormat="true"/>
    <row r="3216" customFormat="true"/>
    <row r="3217" customFormat="true"/>
    <row r="3218" customFormat="true"/>
    <row r="3219" customFormat="true"/>
    <row r="3220" customFormat="true"/>
    <row r="3221" customFormat="true"/>
    <row r="3222" customFormat="true"/>
    <row r="3223" customFormat="true"/>
    <row r="3224" customFormat="true"/>
    <row r="3225" customFormat="true"/>
    <row r="3226" customFormat="true"/>
    <row r="3227" customFormat="true"/>
    <row r="3228" customFormat="true"/>
    <row r="3229" customFormat="true"/>
    <row r="3230" customFormat="true"/>
    <row r="3231" customFormat="true"/>
    <row r="3232" customFormat="true"/>
    <row r="3233" customFormat="true"/>
    <row r="3234" customFormat="true"/>
    <row r="3235" customFormat="true"/>
    <row r="3236" customFormat="true"/>
    <row r="3237" customFormat="true"/>
    <row r="3238" customFormat="true"/>
    <row r="3239" customFormat="true"/>
    <row r="3240" customFormat="true"/>
    <row r="3241" customFormat="true"/>
    <row r="3242" customFormat="true"/>
    <row r="3243" customFormat="true"/>
    <row r="3244" customFormat="true"/>
    <row r="3245" customFormat="true"/>
    <row r="3246" customFormat="true"/>
    <row r="3247" customFormat="true"/>
    <row r="3248" customFormat="true"/>
    <row r="3249" customFormat="true"/>
    <row r="3250" customFormat="true"/>
    <row r="3251" customFormat="true"/>
    <row r="3252" customFormat="true"/>
    <row r="3253" customFormat="true"/>
    <row r="3254" customFormat="true"/>
    <row r="3255" customFormat="true"/>
    <row r="3256" customFormat="true"/>
    <row r="3257" customFormat="true"/>
    <row r="3258" customFormat="true"/>
    <row r="3259" customFormat="true"/>
    <row r="3260" customFormat="true"/>
    <row r="3261" customFormat="true"/>
    <row r="3262" customFormat="true"/>
    <row r="3263" customFormat="true"/>
    <row r="3264" customFormat="true"/>
    <row r="3265" customFormat="true"/>
    <row r="3266" customFormat="true"/>
    <row r="3267" customFormat="true"/>
    <row r="3268" customFormat="true"/>
    <row r="3269" customFormat="true"/>
    <row r="3270" customFormat="true"/>
    <row r="3271" customFormat="true"/>
    <row r="3272" customFormat="true"/>
    <row r="3273" customFormat="true"/>
    <row r="3274" customFormat="true"/>
    <row r="3275" customFormat="true"/>
    <row r="3276" customFormat="true"/>
    <row r="3277" customFormat="true"/>
    <row r="3278" customFormat="true"/>
    <row r="3279" customFormat="true"/>
    <row r="3280" customFormat="true"/>
    <row r="3281" customFormat="true"/>
    <row r="3282" customFormat="true"/>
    <row r="3283" customFormat="true"/>
    <row r="3284" customFormat="true"/>
    <row r="3285" customFormat="true"/>
    <row r="3286" customFormat="true"/>
    <row r="3287" customFormat="true"/>
    <row r="3288" customFormat="true"/>
    <row r="3289" customFormat="true"/>
    <row r="3290" customFormat="true"/>
    <row r="3291" customFormat="true"/>
    <row r="3292" customFormat="true"/>
    <row r="3293" customFormat="true"/>
    <row r="3294" customFormat="true"/>
    <row r="3295" customFormat="true"/>
    <row r="3296" customFormat="true"/>
    <row r="3297" customFormat="true"/>
    <row r="3298" customFormat="true"/>
    <row r="3299" customFormat="true"/>
    <row r="3300" customFormat="true"/>
    <row r="3301" customFormat="true"/>
    <row r="3302" customFormat="true"/>
    <row r="3303" customFormat="true"/>
    <row r="3304" customFormat="true"/>
    <row r="3305" customFormat="true"/>
    <row r="3306" customFormat="true"/>
    <row r="3307" customFormat="true"/>
    <row r="3308" customFormat="true"/>
    <row r="3309" customFormat="true"/>
    <row r="3310" customFormat="true"/>
    <row r="3311" customFormat="true"/>
    <row r="3312" customFormat="true"/>
    <row r="3313" customFormat="true"/>
    <row r="3314" customFormat="true"/>
    <row r="3315" customFormat="true"/>
    <row r="3316" customFormat="true"/>
    <row r="3317" customFormat="true"/>
    <row r="3318" customFormat="true"/>
    <row r="3319" customFormat="true"/>
    <row r="3320" customFormat="true"/>
    <row r="3321" customFormat="true"/>
    <row r="3322" customFormat="true"/>
    <row r="3323" customFormat="true"/>
    <row r="3324" customFormat="true"/>
    <row r="3325" customFormat="true"/>
    <row r="3326" customFormat="true"/>
    <row r="3327" customFormat="true"/>
    <row r="3328" customFormat="true"/>
    <row r="3329" customFormat="true"/>
    <row r="3330" customFormat="true"/>
    <row r="3331" customFormat="true"/>
    <row r="3332" customFormat="true"/>
    <row r="3333" customFormat="true"/>
    <row r="3334" customFormat="true"/>
    <row r="3335" customFormat="true"/>
    <row r="3336" customFormat="true"/>
    <row r="3337" customFormat="true"/>
    <row r="3338" customFormat="true"/>
    <row r="3339" customFormat="true"/>
    <row r="3340" customFormat="true"/>
    <row r="3341" customFormat="true"/>
    <row r="3342" customFormat="true"/>
    <row r="3343" customFormat="true"/>
    <row r="3344" customFormat="true"/>
    <row r="3345" customFormat="true"/>
    <row r="3346" customFormat="true"/>
    <row r="3347" customFormat="true"/>
    <row r="3348" customFormat="true"/>
    <row r="3349" customFormat="true"/>
    <row r="3350" customFormat="true"/>
    <row r="3351" customFormat="true"/>
    <row r="3352" customFormat="true"/>
    <row r="3353" customFormat="true"/>
    <row r="3354" customFormat="true"/>
    <row r="3355" customFormat="true"/>
    <row r="3356" customFormat="true"/>
    <row r="3357" customFormat="true"/>
    <row r="3358" customFormat="true"/>
    <row r="3359" customFormat="true"/>
    <row r="3360" customFormat="true"/>
    <row r="3361" customFormat="true"/>
    <row r="3362" customFormat="true"/>
    <row r="3363" customFormat="true"/>
    <row r="3364" customFormat="true"/>
    <row r="3365" customFormat="true"/>
    <row r="3366" customFormat="true"/>
    <row r="3367" customFormat="true"/>
    <row r="3368" customFormat="true"/>
    <row r="3369" customFormat="true"/>
    <row r="3370" customFormat="true"/>
    <row r="3371" customFormat="true"/>
    <row r="3372" customFormat="true"/>
    <row r="3373" customFormat="true"/>
    <row r="3374" customFormat="true"/>
    <row r="3375" customFormat="true"/>
    <row r="3376" customFormat="true"/>
    <row r="3377" customFormat="true"/>
    <row r="3378" customFormat="true"/>
    <row r="3379" customFormat="true"/>
    <row r="3380" customFormat="true"/>
    <row r="3381" customFormat="true"/>
    <row r="3382" customFormat="true"/>
    <row r="3383" customFormat="true"/>
    <row r="3384" customFormat="true"/>
    <row r="3385" customFormat="true"/>
    <row r="3386" customFormat="true"/>
    <row r="3387" customFormat="true"/>
    <row r="3388" customFormat="true"/>
    <row r="3389" customFormat="true"/>
    <row r="3390" customFormat="true"/>
    <row r="3391" customFormat="true"/>
    <row r="3392" customFormat="true"/>
    <row r="3393" customFormat="true"/>
    <row r="3394" customFormat="true"/>
    <row r="3395" customFormat="true"/>
    <row r="3396" customFormat="true"/>
    <row r="3397" customFormat="true"/>
    <row r="3398" customFormat="true"/>
    <row r="3399" customFormat="true"/>
    <row r="3400" customFormat="true"/>
    <row r="3401" customFormat="true"/>
    <row r="3402" customFormat="true"/>
    <row r="3403" customFormat="true"/>
    <row r="3404" customFormat="true"/>
    <row r="3405" customFormat="true"/>
    <row r="3406" customFormat="true"/>
    <row r="3407" customFormat="true"/>
    <row r="3408" customFormat="true"/>
    <row r="3409" customFormat="true"/>
    <row r="3410" customFormat="true"/>
    <row r="3411" customFormat="true"/>
    <row r="3412" customFormat="true"/>
    <row r="3413" customFormat="true"/>
    <row r="3414" customFormat="true"/>
    <row r="3415" customFormat="true"/>
    <row r="3416" customFormat="true"/>
    <row r="3417" customFormat="true"/>
    <row r="3418" customFormat="true"/>
    <row r="3419" customFormat="true"/>
    <row r="3420" customFormat="true"/>
    <row r="3421" customFormat="true"/>
    <row r="3422" customFormat="true"/>
    <row r="3423" customFormat="true"/>
    <row r="3424" customFormat="true"/>
    <row r="3425" customFormat="true"/>
    <row r="3426" customFormat="true"/>
    <row r="3427" customFormat="true"/>
    <row r="3428" customFormat="true"/>
    <row r="3429" customFormat="true"/>
    <row r="3430" customFormat="true"/>
    <row r="3431" customFormat="true"/>
    <row r="3432" customFormat="true"/>
    <row r="3433" customFormat="true"/>
    <row r="3434" customFormat="true"/>
    <row r="3435" customFormat="true"/>
    <row r="3436" customFormat="true"/>
    <row r="3437" customFormat="true"/>
    <row r="3438" customFormat="true"/>
    <row r="3439" customFormat="true"/>
    <row r="3440" customFormat="true"/>
    <row r="3441" customFormat="true"/>
    <row r="3442" customFormat="true"/>
    <row r="3443" customFormat="true"/>
    <row r="3444" customFormat="true"/>
    <row r="3445" customFormat="true"/>
    <row r="3446" customFormat="true"/>
    <row r="3447" customFormat="true"/>
    <row r="3448" customFormat="true"/>
    <row r="3449" customFormat="true"/>
    <row r="3450" customFormat="true"/>
    <row r="3451" customFormat="true"/>
    <row r="3452" customFormat="true"/>
    <row r="3453" customFormat="true"/>
    <row r="3454" customFormat="true"/>
    <row r="3455" customFormat="true"/>
    <row r="3456" customFormat="true"/>
    <row r="3457" customFormat="true"/>
    <row r="3458" customFormat="true"/>
    <row r="3459" customFormat="true"/>
    <row r="3460" customFormat="true"/>
    <row r="3461" customFormat="true"/>
    <row r="3462" customFormat="true"/>
    <row r="3463" customFormat="true"/>
    <row r="3464" customFormat="true"/>
    <row r="3465" customFormat="true"/>
    <row r="3466" customFormat="true"/>
    <row r="3467" customFormat="true"/>
    <row r="3468" customFormat="true"/>
    <row r="3469" customFormat="true"/>
    <row r="3470" customFormat="true"/>
    <row r="3471" customFormat="true"/>
    <row r="3472" customFormat="true"/>
    <row r="3473" customFormat="true"/>
    <row r="3474" customFormat="true"/>
    <row r="3475" customFormat="true"/>
    <row r="3476" customFormat="true"/>
    <row r="3477" customFormat="true"/>
    <row r="3478" customFormat="true"/>
    <row r="3479" customFormat="true"/>
    <row r="3480" customFormat="true"/>
    <row r="3481" customFormat="true"/>
    <row r="3482" customFormat="true"/>
    <row r="3483" customFormat="true"/>
    <row r="3484" customFormat="true"/>
    <row r="3485" customFormat="true"/>
    <row r="3486" customFormat="true"/>
    <row r="3487" customFormat="true"/>
    <row r="3488" customFormat="true"/>
    <row r="3489" customFormat="true"/>
    <row r="3490" customFormat="true"/>
    <row r="3491" customFormat="true"/>
    <row r="3492" customFormat="true"/>
    <row r="3493" customFormat="true"/>
    <row r="3494" customFormat="true"/>
    <row r="3495" customFormat="true"/>
    <row r="3496" customFormat="true"/>
    <row r="3497" customFormat="true"/>
    <row r="3498" customFormat="true"/>
    <row r="3499" customFormat="true"/>
    <row r="3500" customFormat="true"/>
    <row r="3501" customFormat="true"/>
    <row r="3502" customFormat="true"/>
    <row r="3503" customFormat="true"/>
    <row r="3504" customFormat="true"/>
    <row r="3505" customFormat="true"/>
    <row r="3506" customFormat="true"/>
    <row r="3507" customFormat="true"/>
    <row r="3508" customFormat="true"/>
    <row r="3509" customFormat="true"/>
    <row r="3510" customFormat="true"/>
    <row r="3511" customFormat="true"/>
    <row r="3512" customFormat="true"/>
    <row r="3513" customFormat="true"/>
    <row r="3514" customFormat="true"/>
    <row r="3515" customFormat="true"/>
    <row r="3516" customFormat="true"/>
    <row r="3517" customFormat="true"/>
    <row r="3518" customFormat="true"/>
    <row r="3519" customFormat="true"/>
    <row r="3520" customFormat="true"/>
    <row r="3521" customFormat="true"/>
    <row r="3522" customFormat="true"/>
    <row r="3523" customFormat="true"/>
    <row r="3524" customFormat="true"/>
    <row r="3525" customFormat="true"/>
    <row r="3526" customFormat="true"/>
    <row r="3527" customFormat="true"/>
    <row r="3528" customFormat="true"/>
    <row r="3529" customFormat="true"/>
    <row r="3530" customFormat="true"/>
    <row r="3531" customFormat="true"/>
    <row r="3532" customFormat="true"/>
    <row r="3533" customFormat="true"/>
    <row r="3534" customFormat="true"/>
    <row r="3535" customFormat="true"/>
    <row r="3536" customFormat="true"/>
    <row r="3537" customFormat="true"/>
    <row r="3538" customFormat="true"/>
    <row r="3539" customFormat="true"/>
    <row r="3540" customFormat="true"/>
    <row r="3541" customFormat="true"/>
    <row r="3542" customFormat="true"/>
    <row r="3543" customFormat="true"/>
    <row r="3544" customFormat="true"/>
    <row r="3545" customFormat="true"/>
    <row r="3546" customFormat="true"/>
    <row r="3547" customFormat="true"/>
    <row r="3548" customFormat="true"/>
    <row r="3549" customFormat="true"/>
    <row r="3550" customFormat="true"/>
    <row r="3551" customFormat="true"/>
    <row r="3552" customFormat="true"/>
    <row r="3553" customFormat="true"/>
    <row r="3554" customFormat="true"/>
    <row r="3555" customFormat="true"/>
    <row r="3556" customFormat="true"/>
    <row r="3557" customFormat="true"/>
    <row r="3558" customFormat="true"/>
    <row r="3559" customFormat="true"/>
    <row r="3560" customFormat="true"/>
    <row r="3561" customFormat="true"/>
    <row r="3562" customFormat="true"/>
    <row r="3563" customFormat="true"/>
    <row r="3564" customFormat="true"/>
    <row r="3565" customFormat="true"/>
    <row r="3566" customFormat="true"/>
    <row r="3567" customFormat="true"/>
    <row r="3568" customFormat="true"/>
    <row r="3569" customFormat="true"/>
    <row r="3570" customFormat="true"/>
    <row r="3571" customFormat="true"/>
    <row r="3572" customFormat="true"/>
    <row r="3573" customFormat="true"/>
    <row r="3574" customFormat="true"/>
    <row r="3575" customFormat="true"/>
    <row r="3576" customFormat="true"/>
    <row r="3577" customFormat="true"/>
    <row r="3578" customFormat="true"/>
    <row r="3579" customFormat="true"/>
    <row r="3580" customFormat="true"/>
    <row r="3581" customFormat="true"/>
    <row r="3582" customFormat="true"/>
    <row r="3583" customFormat="true"/>
    <row r="3584" customFormat="true"/>
    <row r="3585" customFormat="true"/>
    <row r="3586" customFormat="true"/>
    <row r="3587" customFormat="true"/>
    <row r="3588" customFormat="true"/>
    <row r="3589" customFormat="true"/>
    <row r="3590" customFormat="true"/>
    <row r="3591" customFormat="true"/>
    <row r="3592" customFormat="true"/>
    <row r="3593" customFormat="true"/>
    <row r="3594" customFormat="true"/>
    <row r="3595" customFormat="true"/>
    <row r="3596" customFormat="true"/>
    <row r="3597" customFormat="true"/>
    <row r="3598" customFormat="true"/>
    <row r="3599" customFormat="true"/>
    <row r="3600" customFormat="true"/>
    <row r="3601" customFormat="true"/>
    <row r="3602" customFormat="true"/>
    <row r="3603" customFormat="true"/>
    <row r="3604" customFormat="true"/>
    <row r="3605" customFormat="true"/>
    <row r="3606" customFormat="true"/>
    <row r="3607" customFormat="true"/>
    <row r="3608" customFormat="true"/>
    <row r="3609" customFormat="true"/>
    <row r="3610" customFormat="true"/>
    <row r="3611" customFormat="true"/>
    <row r="3612" customFormat="true"/>
    <row r="3613" customFormat="true"/>
    <row r="3614" customFormat="true"/>
    <row r="3615" customFormat="true"/>
    <row r="3616" customFormat="true"/>
    <row r="3617" customFormat="true"/>
    <row r="3618" customFormat="true"/>
    <row r="3619" customFormat="true"/>
    <row r="3620" customFormat="true"/>
    <row r="3621" customFormat="true"/>
    <row r="3622" customFormat="true"/>
    <row r="3623" customFormat="true"/>
    <row r="3624" customFormat="true"/>
    <row r="3625" customFormat="true"/>
    <row r="3626" customFormat="true"/>
    <row r="3627" customFormat="true"/>
    <row r="3628" customFormat="true"/>
    <row r="3629" customFormat="true"/>
    <row r="3630" customFormat="true"/>
    <row r="3631" customFormat="true"/>
    <row r="3632" customFormat="true"/>
    <row r="3633" customFormat="true"/>
    <row r="3634" customFormat="true"/>
    <row r="3635" customFormat="true"/>
    <row r="3636" customFormat="true"/>
    <row r="3637" customFormat="true"/>
    <row r="3638" customFormat="true"/>
    <row r="3639" customFormat="true"/>
    <row r="3640" customFormat="true"/>
    <row r="3641" customFormat="true"/>
    <row r="3642" customFormat="true"/>
    <row r="3643" customFormat="true"/>
    <row r="3644" customFormat="true"/>
    <row r="3645" customFormat="true"/>
    <row r="3646" customFormat="true"/>
    <row r="3647" customFormat="true"/>
    <row r="3648" customFormat="true"/>
    <row r="3649" customFormat="true"/>
    <row r="3650" customFormat="true"/>
    <row r="3651" customFormat="true"/>
    <row r="3652" customFormat="true"/>
    <row r="3653" customFormat="true"/>
    <row r="3654" customFormat="true"/>
    <row r="3655" customFormat="true"/>
    <row r="3656" customFormat="true"/>
    <row r="3657" customFormat="true"/>
    <row r="3658" customFormat="true"/>
    <row r="3659" customFormat="true"/>
    <row r="3660" customFormat="true"/>
    <row r="3661" customFormat="true"/>
    <row r="3662" customFormat="true"/>
    <row r="3663" customFormat="true"/>
    <row r="3664" customFormat="true"/>
    <row r="3665" customFormat="true"/>
    <row r="3666" customFormat="true"/>
    <row r="3667" customFormat="true"/>
    <row r="3668" customFormat="true"/>
    <row r="3669" customFormat="true"/>
    <row r="3670" customFormat="true"/>
    <row r="3671" customFormat="true"/>
    <row r="3672" customFormat="true"/>
    <row r="3673" customFormat="true"/>
    <row r="3674" customFormat="true"/>
    <row r="3675" customFormat="true"/>
    <row r="3676" customFormat="true"/>
    <row r="3677" customFormat="true"/>
    <row r="3678" customFormat="true"/>
    <row r="3679" customFormat="true"/>
    <row r="3680" customFormat="true"/>
    <row r="3681" customFormat="true"/>
    <row r="3682" customFormat="true"/>
    <row r="3683" customFormat="true"/>
    <row r="3684" customFormat="true"/>
    <row r="3685" customFormat="true"/>
    <row r="3686" customFormat="true"/>
    <row r="3687" customFormat="true"/>
    <row r="3688" customFormat="true"/>
    <row r="3689" customFormat="true"/>
    <row r="3690" customFormat="true"/>
    <row r="3691" customFormat="true"/>
    <row r="3692" customFormat="true"/>
    <row r="3693" customFormat="true"/>
    <row r="3694" customFormat="true"/>
    <row r="3695" customFormat="true"/>
    <row r="3696" customFormat="true"/>
    <row r="3697" customFormat="true"/>
    <row r="3698" customFormat="true"/>
    <row r="3699" customFormat="true"/>
    <row r="3700" customFormat="true"/>
    <row r="3701" customFormat="true"/>
    <row r="3702" customFormat="true"/>
    <row r="3703" customFormat="true"/>
    <row r="3704" customFormat="true"/>
    <row r="3705" customFormat="true"/>
    <row r="3706" customFormat="true"/>
    <row r="3707" customFormat="true"/>
    <row r="3708" customFormat="true"/>
    <row r="3709" customFormat="true"/>
    <row r="3710" customFormat="true"/>
    <row r="3711" customFormat="true"/>
    <row r="3712" customFormat="true"/>
    <row r="3713" customFormat="true"/>
    <row r="3714" customFormat="true"/>
    <row r="3715" customFormat="true"/>
    <row r="3716" customFormat="true"/>
    <row r="3717" customFormat="true"/>
    <row r="3718" customFormat="true"/>
    <row r="3719" customFormat="true"/>
    <row r="3720" customFormat="true"/>
    <row r="3721" customFormat="true"/>
    <row r="3722" customFormat="true"/>
    <row r="3723" customFormat="true"/>
    <row r="3724" customFormat="true"/>
    <row r="3725" customFormat="true"/>
    <row r="3726" customFormat="true"/>
    <row r="3727" customFormat="true"/>
    <row r="3728" customFormat="true"/>
    <row r="3729" customFormat="true"/>
    <row r="3730" customFormat="true"/>
    <row r="3731" customFormat="true"/>
    <row r="3732" customFormat="true"/>
    <row r="3733" customFormat="true"/>
    <row r="3734" customFormat="true"/>
    <row r="3735" customFormat="true"/>
    <row r="3736" customFormat="true"/>
    <row r="3737" customFormat="true"/>
    <row r="3738" customFormat="true"/>
    <row r="3739" customFormat="true"/>
    <row r="3740" customFormat="true"/>
    <row r="3741" customFormat="true"/>
    <row r="3742" customFormat="true"/>
    <row r="3743" customFormat="true"/>
    <row r="3744" customFormat="true"/>
    <row r="3745" customFormat="true"/>
    <row r="3746" customFormat="true"/>
    <row r="3747" customFormat="true"/>
    <row r="3748" customFormat="true"/>
    <row r="3749" customFormat="true"/>
    <row r="3750" customFormat="true"/>
    <row r="3751" customFormat="true"/>
    <row r="3752" customFormat="true"/>
    <row r="3753" customFormat="true"/>
    <row r="3754" customFormat="true"/>
    <row r="3755" customFormat="true"/>
    <row r="3756" customFormat="true"/>
    <row r="3757" customFormat="true"/>
    <row r="3758" customFormat="true"/>
    <row r="3759" customFormat="true"/>
    <row r="3760" customFormat="true"/>
    <row r="3761" customFormat="true"/>
    <row r="3762" customFormat="true"/>
    <row r="3763" customFormat="true"/>
    <row r="3764" customFormat="true"/>
    <row r="3765" customFormat="true"/>
    <row r="3766" customFormat="true"/>
    <row r="3767" customFormat="true"/>
    <row r="3768" customFormat="true"/>
    <row r="3769" customFormat="true"/>
    <row r="3770" customFormat="true"/>
    <row r="3771" customFormat="true"/>
    <row r="3772" customFormat="true"/>
    <row r="3773" customFormat="true"/>
    <row r="3774" customFormat="true"/>
    <row r="3775" customFormat="true"/>
    <row r="3776" customFormat="true"/>
    <row r="3777" customFormat="true"/>
    <row r="3778" customFormat="true"/>
    <row r="3779" customFormat="true"/>
    <row r="3780" customFormat="true"/>
    <row r="3781" customFormat="true"/>
    <row r="3782" customFormat="true"/>
    <row r="3783" customFormat="true"/>
    <row r="3784" customFormat="true"/>
    <row r="3785" customFormat="true"/>
    <row r="3786" customFormat="true"/>
    <row r="3787" customFormat="true"/>
    <row r="3788" customFormat="true"/>
    <row r="3789" customFormat="true"/>
    <row r="3790" customFormat="true"/>
    <row r="3791" customFormat="true"/>
    <row r="3792" customFormat="true"/>
    <row r="3793" customFormat="true"/>
    <row r="3794" customFormat="true"/>
    <row r="3795" customFormat="true"/>
    <row r="3796" customFormat="true"/>
    <row r="3797" customFormat="true"/>
    <row r="3798" customFormat="true"/>
    <row r="3799" customFormat="true"/>
    <row r="3800" customFormat="true"/>
    <row r="3801" customFormat="true"/>
    <row r="3802" customFormat="true"/>
    <row r="3803" customFormat="true"/>
    <row r="3804" customFormat="true"/>
    <row r="3805" customFormat="true"/>
    <row r="3806" customFormat="true"/>
    <row r="3807" customFormat="true"/>
    <row r="3808" customFormat="true"/>
    <row r="3809" customFormat="true"/>
    <row r="3810" customFormat="true"/>
    <row r="3811" customFormat="true"/>
    <row r="3812" customFormat="true"/>
    <row r="3813" customFormat="true"/>
    <row r="3814" customFormat="true"/>
    <row r="3815" customFormat="true"/>
    <row r="3816" customFormat="true"/>
    <row r="3817" customFormat="true"/>
    <row r="3818" customFormat="true"/>
    <row r="3819" customFormat="true"/>
    <row r="3820" customFormat="true"/>
    <row r="3821" customFormat="true"/>
    <row r="3822" customFormat="true"/>
    <row r="3823" customFormat="true"/>
    <row r="3824" customFormat="true"/>
    <row r="3825" customFormat="true"/>
    <row r="3826" customFormat="true"/>
    <row r="3827" customFormat="true"/>
    <row r="3828" customFormat="true"/>
    <row r="3829" customFormat="true"/>
    <row r="3830" customFormat="true"/>
    <row r="3831" customFormat="true"/>
    <row r="3832" customFormat="true"/>
    <row r="3833" customFormat="true"/>
    <row r="3834" customFormat="true"/>
    <row r="3835" customFormat="true"/>
    <row r="3836" customFormat="true"/>
    <row r="3837" customFormat="true"/>
    <row r="3838" customFormat="true"/>
    <row r="3839" customFormat="true"/>
    <row r="3840" customFormat="true"/>
    <row r="3841" customFormat="true"/>
    <row r="3842" customFormat="true"/>
    <row r="3843" customFormat="true"/>
    <row r="3844" customFormat="true"/>
    <row r="3845" customFormat="true"/>
    <row r="3846" customFormat="true"/>
    <row r="3847" customFormat="true"/>
    <row r="3848" customFormat="true"/>
    <row r="3849" customFormat="true"/>
    <row r="3850" customFormat="true"/>
    <row r="3851" customFormat="true"/>
    <row r="3852" customFormat="true"/>
    <row r="3853" customFormat="true"/>
    <row r="3854" customFormat="true"/>
    <row r="3855" customFormat="true"/>
    <row r="3856" customFormat="true"/>
    <row r="3857" customFormat="true"/>
    <row r="3858" customFormat="true"/>
    <row r="3859" customFormat="true"/>
    <row r="3860" customFormat="true"/>
    <row r="3861" customFormat="true"/>
    <row r="3862" customFormat="true"/>
    <row r="3863" customFormat="true"/>
    <row r="3864" customFormat="true"/>
    <row r="3865" customFormat="true"/>
    <row r="3866" customFormat="true"/>
    <row r="3867" customFormat="true"/>
    <row r="3868" customFormat="true"/>
    <row r="3869" customFormat="true"/>
    <row r="3870" customFormat="true"/>
    <row r="3871" customFormat="true"/>
    <row r="3872" customFormat="true"/>
    <row r="3873" customFormat="true"/>
    <row r="3874" customFormat="true"/>
    <row r="3875" customFormat="true"/>
    <row r="3876" customFormat="true"/>
    <row r="3877" customFormat="true"/>
    <row r="3878" customFormat="true"/>
    <row r="3879" customFormat="true"/>
    <row r="3880" customFormat="true"/>
    <row r="3881" customFormat="true"/>
    <row r="3882" customFormat="true"/>
    <row r="3883" customFormat="true"/>
    <row r="3884" customFormat="true"/>
    <row r="3885" customFormat="true"/>
    <row r="3886" customFormat="true"/>
    <row r="3887" customFormat="true"/>
    <row r="3888" customFormat="true"/>
    <row r="3889" customFormat="true"/>
    <row r="3890" customFormat="true"/>
    <row r="3891" customFormat="true"/>
    <row r="3892" customFormat="true"/>
    <row r="3893" customFormat="true"/>
    <row r="3894" customFormat="true"/>
    <row r="3895" customFormat="true"/>
    <row r="3896" customFormat="true"/>
    <row r="3897" customFormat="true"/>
    <row r="3898" customFormat="true"/>
    <row r="3899" customFormat="true"/>
    <row r="3900" customFormat="true"/>
    <row r="3901" customFormat="true"/>
    <row r="3902" customFormat="true"/>
    <row r="3903" customFormat="true"/>
    <row r="3904" customFormat="true"/>
    <row r="3905" customFormat="true"/>
    <row r="3906" customFormat="true"/>
    <row r="3907" customFormat="true"/>
    <row r="3908" customFormat="true"/>
    <row r="3909" customFormat="true"/>
    <row r="3910" customFormat="true"/>
    <row r="3911" customFormat="true"/>
    <row r="3912" customFormat="true"/>
    <row r="3913" customFormat="true"/>
    <row r="3914" customFormat="true"/>
    <row r="3915" customFormat="true"/>
    <row r="3916" customFormat="true"/>
    <row r="3917" customFormat="true"/>
    <row r="3918" customFormat="true"/>
    <row r="3919" customFormat="true"/>
    <row r="3920" customFormat="true"/>
    <row r="3921" customFormat="true"/>
    <row r="3922" customFormat="true"/>
    <row r="3923" customFormat="true"/>
    <row r="3924" customFormat="true"/>
    <row r="3925" customFormat="true"/>
    <row r="3926" customFormat="true"/>
    <row r="3927" customFormat="true"/>
    <row r="3928" customFormat="true"/>
    <row r="3929" customFormat="true"/>
    <row r="3930" customFormat="true"/>
    <row r="3931" customFormat="true"/>
    <row r="3932" customFormat="true"/>
    <row r="3933" customFormat="true"/>
    <row r="3934" customFormat="true"/>
    <row r="3935" customFormat="true"/>
    <row r="3936" customFormat="true"/>
    <row r="3937" customFormat="true"/>
    <row r="3938" customFormat="true"/>
    <row r="3939" customFormat="true"/>
    <row r="3940" customFormat="true"/>
    <row r="3941" customFormat="true"/>
    <row r="3942" customFormat="true"/>
    <row r="3943" customFormat="true"/>
    <row r="3944" customFormat="true"/>
    <row r="3945" customFormat="true"/>
    <row r="3946" customFormat="true"/>
    <row r="3947" customFormat="true"/>
    <row r="3948" customFormat="true"/>
    <row r="3949" customFormat="true"/>
    <row r="3950" customFormat="true"/>
    <row r="3951" customFormat="true"/>
    <row r="3952" customFormat="true"/>
    <row r="3953" customFormat="true"/>
    <row r="3954" customFormat="true"/>
    <row r="3955" customFormat="true"/>
    <row r="3956" customFormat="true"/>
    <row r="3957" customFormat="true"/>
    <row r="3958" customFormat="true"/>
    <row r="3959" customFormat="true"/>
    <row r="3960" customFormat="true"/>
    <row r="3961" customFormat="true"/>
    <row r="3962" customFormat="true"/>
    <row r="3963" customFormat="true"/>
    <row r="3964" customFormat="true"/>
    <row r="3965" customFormat="true"/>
    <row r="3966" customFormat="true"/>
    <row r="3967" customFormat="true"/>
    <row r="3968" customFormat="true"/>
    <row r="3969" customFormat="true"/>
    <row r="3970" customFormat="true"/>
    <row r="3971" customFormat="true"/>
    <row r="3972" customFormat="true"/>
    <row r="3973" customFormat="true"/>
    <row r="3974" customFormat="true"/>
    <row r="3975" customFormat="true"/>
    <row r="3976" customFormat="true"/>
    <row r="3977" customFormat="true"/>
    <row r="3978" customFormat="true"/>
    <row r="3979" customFormat="true"/>
    <row r="3980" customFormat="true"/>
    <row r="3981" customFormat="true"/>
    <row r="3982" customFormat="true"/>
    <row r="3983" customFormat="true"/>
    <row r="3984" customFormat="true"/>
    <row r="3985" customFormat="true"/>
    <row r="3986" customFormat="true"/>
    <row r="3987" customFormat="true"/>
    <row r="3988" customFormat="true"/>
    <row r="3989" customFormat="true"/>
    <row r="3990" customFormat="true"/>
    <row r="3991" customFormat="true"/>
    <row r="3992" customFormat="true"/>
    <row r="3993" customFormat="true"/>
    <row r="3994" customFormat="true"/>
    <row r="3995" customFormat="true"/>
    <row r="3996" customFormat="true"/>
    <row r="3997" customFormat="true"/>
    <row r="3998" customFormat="true"/>
    <row r="3999" customFormat="true"/>
    <row r="4000" customFormat="true"/>
    <row r="4001" customFormat="true"/>
    <row r="4002" customFormat="true"/>
    <row r="4003" customFormat="true"/>
    <row r="4004" customFormat="true"/>
    <row r="4005" customFormat="true"/>
    <row r="4006" customFormat="true"/>
    <row r="4007" customFormat="true"/>
    <row r="4008" customFormat="true"/>
    <row r="4009" customFormat="true"/>
    <row r="4010" customFormat="true"/>
    <row r="4011" customFormat="true"/>
    <row r="4012" customFormat="true"/>
    <row r="4013" customFormat="true"/>
    <row r="4014" customFormat="true"/>
    <row r="4015" customFormat="true"/>
    <row r="4016" customFormat="true"/>
    <row r="4017" customFormat="true"/>
    <row r="4018" customFormat="true"/>
    <row r="4019" customFormat="true"/>
    <row r="4020" customFormat="true"/>
    <row r="4021" customFormat="true"/>
    <row r="4022" customFormat="true"/>
    <row r="4023" customFormat="true"/>
    <row r="4024" customFormat="true"/>
    <row r="4025" customFormat="true"/>
    <row r="4026" customFormat="true"/>
    <row r="4027" customFormat="true"/>
    <row r="4028" customFormat="true"/>
    <row r="4029" customFormat="true"/>
    <row r="4030" customFormat="true"/>
    <row r="4031" customFormat="true"/>
    <row r="4032" customFormat="true"/>
    <row r="4033" customFormat="true"/>
    <row r="4034" customFormat="true"/>
    <row r="4035" customFormat="true"/>
    <row r="4036" customFormat="true"/>
    <row r="4037" customFormat="true"/>
    <row r="4038" customFormat="true"/>
    <row r="4039" customFormat="true"/>
    <row r="4040" customFormat="true"/>
    <row r="4041" customFormat="true"/>
    <row r="4042" customFormat="true"/>
    <row r="4043" customFormat="true"/>
    <row r="4044" customFormat="true"/>
    <row r="4045" customFormat="true"/>
    <row r="4046" customFormat="true"/>
    <row r="4047" customFormat="true"/>
    <row r="4048" customFormat="true"/>
    <row r="4049" customFormat="true"/>
    <row r="4050" customFormat="true"/>
    <row r="4051" customFormat="true"/>
    <row r="4052" customFormat="true"/>
    <row r="4053" customFormat="true"/>
    <row r="4054" customFormat="true"/>
    <row r="4055" customFormat="true"/>
    <row r="4056" customFormat="true"/>
    <row r="4057" customFormat="true"/>
    <row r="4058" customFormat="true"/>
    <row r="4059" customFormat="true"/>
    <row r="4060" customFormat="true"/>
    <row r="4061" customFormat="true"/>
    <row r="4062" customFormat="true"/>
    <row r="4063" customFormat="true"/>
    <row r="4064" customFormat="true"/>
    <row r="4065" customFormat="true"/>
    <row r="4066" customFormat="true"/>
    <row r="4067" customFormat="true"/>
    <row r="4068" customFormat="true"/>
    <row r="4069" customFormat="true"/>
    <row r="4070" customFormat="true"/>
    <row r="4071" customFormat="true"/>
    <row r="4072" customFormat="true"/>
    <row r="4073" customFormat="true"/>
    <row r="4074" customFormat="true"/>
    <row r="4075" customFormat="true"/>
    <row r="4076" customFormat="true"/>
    <row r="4077" customFormat="true"/>
    <row r="4078" customFormat="true"/>
    <row r="4079" customFormat="true"/>
    <row r="4080" customFormat="true"/>
    <row r="4081" customFormat="true"/>
    <row r="4082" customFormat="true"/>
    <row r="4083" customFormat="true"/>
    <row r="4084" customFormat="true"/>
    <row r="4085" customFormat="true"/>
    <row r="4086" customFormat="true"/>
    <row r="4087" customFormat="true"/>
    <row r="4088" customFormat="true"/>
    <row r="4089" customFormat="true"/>
    <row r="4090" customFormat="true"/>
    <row r="4091" customFormat="true"/>
    <row r="4092" customFormat="true"/>
    <row r="4093" customFormat="true"/>
    <row r="4094" customFormat="true"/>
    <row r="4095" customFormat="true"/>
    <row r="4096" customFormat="true"/>
    <row r="4097" customFormat="true"/>
    <row r="4098" customFormat="true"/>
    <row r="4099" customFormat="true"/>
    <row r="4100" customFormat="true"/>
    <row r="4101" customFormat="true"/>
    <row r="4102" customFormat="true"/>
    <row r="4103" customFormat="true"/>
    <row r="4104" customFormat="true"/>
    <row r="4105" customFormat="true"/>
    <row r="4106" customFormat="true"/>
    <row r="4107" customFormat="true"/>
    <row r="4108" customFormat="true"/>
    <row r="4109" customFormat="true"/>
    <row r="4110" customFormat="true"/>
    <row r="4111" customFormat="true"/>
    <row r="4112" customFormat="true"/>
    <row r="4113" customFormat="true"/>
    <row r="4114" customFormat="true"/>
    <row r="4115" customFormat="true"/>
    <row r="4116" customFormat="true"/>
    <row r="4117" customFormat="true"/>
    <row r="4118" customFormat="true"/>
    <row r="4119" customFormat="true"/>
    <row r="4120" customFormat="true"/>
    <row r="4121" customFormat="true"/>
    <row r="4122" customFormat="true"/>
    <row r="4123" customFormat="true"/>
    <row r="4124" customFormat="true"/>
    <row r="4125" customFormat="true"/>
    <row r="4126" customFormat="true"/>
    <row r="4127" customFormat="true"/>
    <row r="4128" customFormat="true"/>
    <row r="4129" customFormat="true"/>
    <row r="4130" customFormat="true"/>
    <row r="4131" customFormat="true"/>
    <row r="4132" customFormat="true"/>
    <row r="4133" customFormat="true"/>
    <row r="4134" customFormat="true"/>
    <row r="4135" customFormat="true"/>
    <row r="4136" customFormat="true"/>
    <row r="4137" customFormat="true"/>
    <row r="4138" customFormat="true"/>
    <row r="4139" customFormat="true"/>
    <row r="4140" customFormat="true"/>
    <row r="4141" customFormat="true"/>
    <row r="4142" customFormat="true"/>
    <row r="4143" customFormat="true"/>
    <row r="4144" customFormat="true"/>
    <row r="4145" customFormat="true"/>
    <row r="4146" customFormat="true"/>
    <row r="4147" customFormat="true"/>
    <row r="4148" customFormat="true"/>
    <row r="4149" customFormat="true"/>
    <row r="4150" customFormat="true"/>
    <row r="4151" customFormat="true"/>
    <row r="4152" customFormat="true"/>
    <row r="4153" customFormat="true"/>
    <row r="4154" customFormat="true"/>
    <row r="4155" customFormat="true"/>
    <row r="4156" customFormat="true"/>
    <row r="4157" customFormat="true"/>
    <row r="4158" customFormat="true"/>
    <row r="4159" customFormat="true"/>
    <row r="4160" customFormat="true"/>
    <row r="4161" customFormat="true"/>
    <row r="4162" customFormat="true"/>
    <row r="4163" customFormat="true"/>
    <row r="4164" customFormat="true"/>
    <row r="4165" customFormat="true"/>
    <row r="4166" customFormat="true"/>
    <row r="4167" customFormat="true"/>
    <row r="4168" customFormat="true"/>
    <row r="4169" customFormat="true"/>
    <row r="4170" customFormat="true"/>
    <row r="4171" customFormat="true"/>
    <row r="4172" customFormat="true"/>
    <row r="4173" customFormat="true"/>
    <row r="4174" customFormat="true"/>
    <row r="4175" customFormat="true"/>
    <row r="4176" customFormat="true"/>
    <row r="4177" customFormat="true"/>
    <row r="4178" customFormat="true"/>
    <row r="4179" customFormat="true"/>
    <row r="4180" customFormat="true"/>
    <row r="4181" customFormat="true"/>
    <row r="4182" customFormat="true"/>
    <row r="4183" customFormat="true"/>
    <row r="4184" customFormat="true"/>
    <row r="4185" customFormat="true"/>
    <row r="4186" customFormat="true"/>
    <row r="4187" customFormat="true"/>
    <row r="4188" customFormat="true"/>
    <row r="4189" customFormat="true"/>
    <row r="4190" customFormat="true"/>
    <row r="4191" customFormat="true"/>
    <row r="4192" customFormat="true"/>
    <row r="4193" customFormat="true"/>
    <row r="4194" customFormat="true"/>
    <row r="4195" customFormat="true"/>
    <row r="4196" customFormat="true"/>
    <row r="4197" customFormat="true"/>
    <row r="4198" customFormat="true"/>
    <row r="4199" customFormat="true"/>
    <row r="4200" customFormat="true"/>
    <row r="4201" customFormat="true"/>
    <row r="4202" customFormat="true"/>
    <row r="4203" customFormat="true"/>
    <row r="4204" customFormat="true"/>
    <row r="4205" customFormat="true"/>
    <row r="4206" customFormat="true"/>
    <row r="4207" customFormat="true"/>
    <row r="4208" customFormat="true"/>
    <row r="4209" customFormat="true"/>
    <row r="4210" customFormat="true"/>
    <row r="4211" customFormat="true"/>
    <row r="4212" customFormat="true"/>
    <row r="4213" customFormat="true"/>
    <row r="4214" customFormat="true"/>
    <row r="4215" customFormat="true"/>
    <row r="4216" customFormat="true"/>
    <row r="4217" customFormat="true"/>
    <row r="4218" customFormat="true"/>
    <row r="4219" customFormat="true"/>
    <row r="4220" customFormat="true"/>
    <row r="4221" customFormat="true"/>
    <row r="4222" customFormat="true"/>
    <row r="4223" customFormat="true"/>
    <row r="4224" customFormat="true"/>
    <row r="4225" customFormat="true"/>
    <row r="4226" customFormat="true"/>
    <row r="4227" customFormat="true"/>
    <row r="4228" customFormat="true"/>
    <row r="4229" customFormat="true"/>
    <row r="4230" customFormat="true"/>
    <row r="4231" customFormat="true"/>
    <row r="4232" customFormat="true"/>
    <row r="4233" customFormat="true"/>
    <row r="4234" customFormat="true"/>
    <row r="4235" customFormat="true"/>
    <row r="4236" customFormat="true"/>
    <row r="4237" customFormat="true"/>
    <row r="4238" customFormat="true"/>
    <row r="4239" customFormat="true"/>
    <row r="4240" customFormat="true"/>
    <row r="4241" customFormat="true"/>
    <row r="4242" customFormat="true"/>
    <row r="4243" customFormat="true"/>
    <row r="4244" customFormat="true"/>
    <row r="4245" customFormat="true"/>
    <row r="4246" customFormat="true"/>
    <row r="4247" customFormat="true"/>
    <row r="4248" customFormat="true"/>
    <row r="4249" customFormat="true"/>
    <row r="4250" customFormat="true"/>
    <row r="4251" customFormat="true"/>
    <row r="4252" customFormat="true"/>
    <row r="4253" customFormat="true"/>
    <row r="4254" customFormat="true"/>
    <row r="4255" customFormat="true"/>
    <row r="4256" customFormat="true"/>
    <row r="4257" customFormat="true"/>
    <row r="4258" customFormat="true"/>
    <row r="4259" customFormat="true"/>
    <row r="4260" customFormat="true"/>
    <row r="4261" customFormat="true"/>
    <row r="4262" customFormat="true"/>
    <row r="4263" customFormat="true"/>
    <row r="4264" customFormat="true"/>
    <row r="4265" customFormat="true"/>
    <row r="4266" customFormat="true"/>
    <row r="4267" customFormat="true"/>
    <row r="4268" customFormat="true"/>
    <row r="4269" customFormat="true"/>
    <row r="4270" customFormat="true"/>
    <row r="4271" customFormat="true"/>
    <row r="4272" customFormat="true"/>
    <row r="4273" customFormat="true"/>
    <row r="4274" customFormat="true"/>
    <row r="4275" customFormat="true"/>
    <row r="4276" customFormat="true"/>
    <row r="4277" customFormat="true"/>
    <row r="4278" customFormat="true"/>
    <row r="4279" customFormat="true"/>
    <row r="4280" customFormat="true"/>
    <row r="4281" customFormat="true"/>
    <row r="4282" customFormat="true"/>
    <row r="4283" customFormat="true"/>
    <row r="4284" customFormat="true"/>
    <row r="4285" customFormat="true"/>
    <row r="4286" customFormat="true"/>
    <row r="4287" customFormat="true"/>
    <row r="4288" customFormat="true"/>
    <row r="4289" customFormat="true"/>
    <row r="4290" customFormat="true"/>
    <row r="4291" customFormat="true"/>
    <row r="4292" customFormat="true"/>
    <row r="4293" customFormat="true"/>
    <row r="4294" customFormat="true"/>
    <row r="4295" customFormat="true"/>
    <row r="4296" customFormat="true"/>
    <row r="4297" customFormat="true"/>
    <row r="4298" customFormat="true"/>
    <row r="4299" customFormat="true"/>
    <row r="4300" customFormat="true"/>
    <row r="4301" customFormat="true"/>
    <row r="4302" customFormat="true"/>
    <row r="4303" customFormat="true"/>
    <row r="4304" customFormat="true"/>
    <row r="4305" customFormat="true"/>
    <row r="4306" customFormat="true"/>
    <row r="4307" customFormat="true"/>
    <row r="4308" customFormat="true"/>
    <row r="4309" customFormat="true"/>
    <row r="4310" customFormat="true"/>
    <row r="4311" customFormat="true"/>
    <row r="4312" customFormat="true"/>
    <row r="4313" customFormat="true"/>
    <row r="4314" customFormat="true"/>
    <row r="4315" customFormat="true"/>
    <row r="4316" customFormat="true"/>
    <row r="4317" customFormat="true"/>
    <row r="4318" customFormat="true"/>
    <row r="4319" customFormat="true"/>
    <row r="4320" customFormat="true"/>
    <row r="4321" customFormat="true"/>
    <row r="4322" customFormat="true"/>
    <row r="4323" customFormat="true"/>
    <row r="4324" customFormat="true"/>
    <row r="4325" customFormat="true"/>
    <row r="4326" customFormat="true"/>
    <row r="4327" customFormat="true"/>
    <row r="4328" customFormat="true"/>
    <row r="4329" customFormat="true"/>
    <row r="4330" customFormat="true"/>
    <row r="4331" customFormat="true"/>
    <row r="4332" customFormat="true"/>
    <row r="4333" customFormat="true"/>
    <row r="4334" customFormat="true"/>
    <row r="4335" customFormat="true"/>
    <row r="4336" customFormat="true"/>
    <row r="4337" customFormat="true"/>
    <row r="4338" customFormat="true"/>
    <row r="4339" customFormat="true"/>
    <row r="4340" customFormat="true"/>
    <row r="4341" customFormat="true"/>
    <row r="4342" customFormat="true"/>
    <row r="4343" customFormat="true"/>
    <row r="4344" customFormat="true"/>
    <row r="4345" customFormat="true"/>
    <row r="4346" customFormat="true"/>
    <row r="4347" customFormat="true"/>
    <row r="4348" customFormat="true"/>
    <row r="4349" customFormat="true"/>
    <row r="4350" customFormat="true"/>
    <row r="4351" customFormat="true"/>
    <row r="4352" customFormat="true"/>
    <row r="4353" customFormat="true"/>
    <row r="4354" customFormat="true"/>
    <row r="4355" customFormat="true"/>
    <row r="4356" customFormat="true"/>
    <row r="4357" customFormat="true"/>
    <row r="4358" customFormat="true"/>
    <row r="4359" customFormat="true"/>
    <row r="4360" customFormat="true"/>
    <row r="4361" customFormat="true"/>
    <row r="4362" customFormat="true"/>
    <row r="4363" customFormat="true"/>
    <row r="4364" customFormat="true"/>
    <row r="4365" customFormat="true"/>
    <row r="4366" customFormat="true"/>
    <row r="4367" customFormat="true"/>
    <row r="4368" customFormat="true"/>
    <row r="4369" customFormat="true"/>
    <row r="4370" customFormat="true"/>
    <row r="4371" customFormat="true"/>
    <row r="4372" customFormat="true"/>
    <row r="4373" customFormat="true"/>
    <row r="4374" customFormat="true"/>
    <row r="4375" customFormat="true"/>
    <row r="4376" customFormat="true"/>
    <row r="4377" customFormat="true"/>
    <row r="4378" customFormat="true"/>
    <row r="4379" customFormat="true"/>
    <row r="4380" customFormat="true"/>
    <row r="4381" customFormat="true"/>
    <row r="4382" customFormat="true"/>
    <row r="4383" customFormat="true"/>
    <row r="4384" customFormat="true"/>
    <row r="4385" customFormat="true"/>
    <row r="4386" customFormat="true"/>
    <row r="4387" customFormat="true"/>
    <row r="4388" customFormat="true"/>
    <row r="4389" customFormat="true"/>
    <row r="4390" customFormat="true"/>
    <row r="4391" customFormat="true"/>
    <row r="4392" customFormat="true"/>
    <row r="4393" customFormat="true"/>
    <row r="4394" customFormat="true"/>
    <row r="4395" customFormat="true"/>
    <row r="4396" customFormat="true"/>
    <row r="4397" customFormat="true"/>
    <row r="4398" customFormat="true"/>
    <row r="4399" customFormat="true"/>
    <row r="4400" customFormat="true"/>
    <row r="4401" customFormat="true"/>
    <row r="4402" customFormat="true"/>
    <row r="4403" customFormat="true"/>
    <row r="4404" customFormat="true"/>
    <row r="4405" customFormat="true"/>
    <row r="4406" customFormat="true"/>
    <row r="4407" customFormat="true"/>
    <row r="4408" customFormat="true"/>
    <row r="4409" customFormat="true"/>
    <row r="4410" customFormat="true"/>
    <row r="4411" customFormat="true"/>
    <row r="4412" customFormat="true"/>
    <row r="4413" customFormat="true"/>
    <row r="4414" customFormat="true"/>
    <row r="4415" customFormat="true"/>
    <row r="4416" customFormat="true"/>
    <row r="4417" customFormat="true"/>
    <row r="4418" customFormat="true"/>
    <row r="4419" customFormat="true"/>
    <row r="4420" customFormat="true"/>
    <row r="4421" customFormat="true"/>
    <row r="4422" customFormat="true"/>
    <row r="4423" customFormat="true"/>
    <row r="4424" customFormat="true"/>
    <row r="4425" customFormat="true"/>
    <row r="4426" customFormat="true"/>
    <row r="4427" customFormat="true"/>
    <row r="4428" customFormat="true"/>
    <row r="4429" customFormat="true"/>
    <row r="4430" customFormat="true"/>
    <row r="4431" customFormat="true"/>
    <row r="4432" customFormat="true"/>
    <row r="4433" customFormat="true"/>
    <row r="4434" customFormat="true"/>
    <row r="4435" customFormat="true"/>
    <row r="4436" customFormat="true"/>
    <row r="4437" customFormat="true"/>
    <row r="4438" customFormat="true"/>
    <row r="4439" customFormat="true"/>
    <row r="4440" customFormat="true"/>
    <row r="4441" customFormat="true"/>
    <row r="4442" customFormat="true"/>
    <row r="4443" customFormat="true"/>
    <row r="4444" customFormat="true"/>
    <row r="4445" customFormat="true"/>
    <row r="4446" customFormat="true"/>
    <row r="4447" customFormat="true"/>
    <row r="4448" customFormat="true"/>
    <row r="4449" customFormat="true"/>
    <row r="4450" customFormat="true"/>
    <row r="4451" customFormat="true"/>
    <row r="4452" customFormat="true"/>
    <row r="4453" customFormat="true"/>
    <row r="4454" customFormat="true"/>
    <row r="4455" customFormat="true"/>
    <row r="4456" customFormat="true"/>
    <row r="4457" customFormat="true"/>
    <row r="4458" customFormat="true"/>
    <row r="4459" customFormat="true"/>
    <row r="4460" customFormat="true"/>
    <row r="4461" customFormat="true"/>
    <row r="4462" customFormat="true"/>
    <row r="4463" customFormat="true"/>
    <row r="4464" customFormat="true"/>
    <row r="4465" customFormat="true"/>
    <row r="4466" customFormat="true"/>
    <row r="4467" customFormat="true"/>
    <row r="4468" customFormat="true"/>
    <row r="4469" customFormat="true"/>
    <row r="4470" customFormat="true"/>
    <row r="4471" customFormat="true"/>
    <row r="4472" customFormat="true"/>
    <row r="4473" customFormat="true"/>
    <row r="4474" customFormat="true"/>
    <row r="4475" customFormat="true"/>
    <row r="4476" customFormat="true"/>
    <row r="4477" customFormat="true"/>
    <row r="4478" customFormat="true"/>
    <row r="4479" customFormat="true"/>
    <row r="4480" customFormat="true"/>
    <row r="4481" customFormat="true"/>
    <row r="4482" customFormat="true"/>
    <row r="4483" customFormat="true"/>
    <row r="4484" customFormat="true"/>
    <row r="4485" customFormat="true"/>
    <row r="4486" customFormat="true"/>
    <row r="4487" customFormat="true"/>
    <row r="4488" customFormat="true"/>
    <row r="4489" customFormat="true"/>
    <row r="4490" customFormat="true"/>
    <row r="4491" customFormat="true"/>
    <row r="4492" customFormat="true"/>
    <row r="4493" customFormat="true"/>
    <row r="4494" customFormat="true"/>
    <row r="4495" customFormat="true"/>
    <row r="4496" customFormat="true"/>
    <row r="4497" customFormat="true"/>
    <row r="4498" customFormat="true"/>
    <row r="4499" customFormat="true"/>
    <row r="4500" customFormat="true"/>
    <row r="4501" customFormat="true"/>
    <row r="4502" customFormat="true"/>
    <row r="4503" customFormat="true"/>
    <row r="4504" customFormat="true"/>
    <row r="4505" customFormat="true"/>
    <row r="4506" customFormat="true"/>
    <row r="4507" customFormat="true"/>
    <row r="4508" customFormat="true"/>
    <row r="4509" customFormat="true"/>
    <row r="4510" customFormat="true"/>
    <row r="4511" customFormat="true"/>
    <row r="4512" customFormat="true"/>
    <row r="4513" customFormat="true"/>
    <row r="4514" customFormat="true"/>
    <row r="4515" customFormat="true"/>
    <row r="4516" customFormat="true"/>
    <row r="4517" customFormat="true"/>
    <row r="4518" customFormat="true"/>
    <row r="4519" customFormat="true"/>
    <row r="4520" customFormat="true"/>
    <row r="4521" customFormat="true"/>
    <row r="4522" customFormat="true"/>
    <row r="4523" customFormat="true"/>
    <row r="4524" customFormat="true"/>
    <row r="4525" customFormat="true"/>
    <row r="4526" customFormat="true"/>
    <row r="4527" customFormat="true"/>
    <row r="4528" customFormat="true"/>
    <row r="4529" customFormat="true"/>
    <row r="4530" customFormat="true"/>
    <row r="4531" customFormat="true"/>
    <row r="4532" customFormat="true"/>
    <row r="4533" customFormat="true"/>
    <row r="4534" customFormat="true"/>
    <row r="4535" customFormat="true"/>
    <row r="4536" customFormat="true"/>
    <row r="4537" customFormat="true"/>
    <row r="4538" customFormat="true"/>
    <row r="4539" customFormat="true"/>
    <row r="4540" customFormat="true"/>
    <row r="4541" customFormat="true"/>
    <row r="4542" customFormat="true"/>
    <row r="4543" customFormat="true"/>
    <row r="4544" customFormat="true"/>
    <row r="4545" customFormat="true"/>
    <row r="4546" customFormat="true"/>
    <row r="4547" customFormat="true"/>
    <row r="4548" customFormat="true"/>
    <row r="4549" customFormat="true"/>
    <row r="4550" customFormat="true"/>
    <row r="4551" customFormat="true"/>
    <row r="4552" customFormat="true"/>
    <row r="4553" customFormat="true"/>
    <row r="4554" customFormat="true"/>
    <row r="4555" customFormat="true"/>
    <row r="4556" customFormat="true"/>
    <row r="4557" customFormat="true"/>
    <row r="4558" customFormat="true"/>
    <row r="4559" customFormat="true"/>
    <row r="4560" customFormat="true"/>
    <row r="4561" customFormat="true"/>
    <row r="4562" customFormat="true"/>
    <row r="4563" customFormat="true"/>
    <row r="4564" customFormat="true"/>
    <row r="4565" customFormat="true"/>
    <row r="4566" customFormat="true"/>
    <row r="4567" customFormat="true"/>
    <row r="4568" customFormat="true"/>
    <row r="4569" customFormat="true"/>
    <row r="4570" customFormat="true"/>
    <row r="4571" customFormat="true"/>
    <row r="4572" customFormat="true"/>
    <row r="4573" customFormat="true"/>
    <row r="4574" customFormat="true"/>
    <row r="4575" customFormat="true"/>
    <row r="4576" customFormat="true"/>
    <row r="4577" customFormat="true"/>
    <row r="4578" customFormat="true"/>
    <row r="4579" customFormat="true"/>
    <row r="4580" customFormat="true"/>
    <row r="4581" customFormat="true"/>
    <row r="4582" customFormat="true"/>
    <row r="4583" customFormat="true"/>
    <row r="4584" customFormat="true"/>
    <row r="4585" customFormat="true"/>
    <row r="4586" customFormat="true"/>
    <row r="4587" customFormat="true"/>
    <row r="4588" customFormat="true"/>
    <row r="4589" customFormat="true"/>
    <row r="4590" customFormat="true"/>
    <row r="4591" customFormat="true"/>
    <row r="4592" customFormat="true"/>
    <row r="4593" customFormat="true"/>
    <row r="4594" customFormat="true"/>
    <row r="4595" customFormat="true"/>
    <row r="4596" customFormat="true"/>
    <row r="4597" customFormat="true"/>
    <row r="4598" customFormat="true"/>
    <row r="4599" customFormat="true"/>
    <row r="4600" customFormat="true"/>
    <row r="4601" customFormat="true"/>
    <row r="4602" customFormat="true"/>
    <row r="4603" customFormat="true"/>
    <row r="4604" customFormat="true"/>
    <row r="4605" customFormat="true"/>
    <row r="4606" customFormat="true"/>
    <row r="4607" customFormat="true"/>
    <row r="4608" customFormat="true"/>
    <row r="4609" customFormat="true"/>
    <row r="4610" customFormat="true"/>
    <row r="4611" customFormat="true"/>
    <row r="4612" customFormat="true"/>
    <row r="4613" customFormat="true"/>
    <row r="4614" customFormat="true"/>
    <row r="4615" customFormat="true"/>
    <row r="4616" customFormat="true"/>
    <row r="4617" customFormat="true"/>
    <row r="4618" customFormat="true"/>
    <row r="4619" customFormat="true"/>
    <row r="4620" customFormat="true"/>
    <row r="4621" customFormat="true"/>
    <row r="4622" customFormat="true"/>
    <row r="4623" customFormat="true"/>
    <row r="4624" customFormat="true"/>
    <row r="4625" customFormat="true"/>
    <row r="4626" customFormat="true"/>
    <row r="4627" customFormat="true"/>
    <row r="4628" customFormat="true"/>
    <row r="4629" customFormat="true"/>
    <row r="4630" customFormat="true"/>
    <row r="4631" customFormat="true"/>
    <row r="4632" customFormat="true"/>
    <row r="4633" customFormat="true"/>
    <row r="4634" customFormat="true"/>
    <row r="4635" customFormat="true"/>
    <row r="4636" customFormat="true"/>
    <row r="4637" customFormat="true"/>
    <row r="4638" customFormat="true"/>
    <row r="4639" customFormat="true"/>
    <row r="4640" customFormat="true"/>
    <row r="4641" customFormat="true"/>
    <row r="4642" customFormat="true"/>
    <row r="4643" customFormat="true"/>
    <row r="4644" customFormat="true"/>
    <row r="4645" customFormat="true"/>
    <row r="4646" customFormat="true"/>
    <row r="4647" customFormat="true"/>
    <row r="4648" customFormat="true"/>
    <row r="4649" customFormat="true"/>
    <row r="4650" customFormat="true"/>
    <row r="4651" customFormat="true"/>
    <row r="4652" customFormat="true"/>
    <row r="4653" customFormat="true"/>
    <row r="4654" customFormat="true"/>
    <row r="4655" customFormat="true"/>
    <row r="4656" customFormat="true"/>
    <row r="4657" customFormat="true"/>
    <row r="4658" customFormat="true"/>
    <row r="4659" customFormat="true"/>
    <row r="4660" customFormat="true"/>
    <row r="4661" customFormat="true"/>
    <row r="4662" customFormat="true"/>
    <row r="4663" customFormat="true"/>
    <row r="4664" customFormat="true"/>
    <row r="4665" customFormat="true"/>
    <row r="4666" customFormat="true"/>
    <row r="4667" customFormat="true"/>
    <row r="4668" customFormat="true"/>
    <row r="4669" customFormat="true"/>
    <row r="4670" customFormat="true"/>
    <row r="4671" customFormat="true"/>
    <row r="4672" customFormat="true"/>
    <row r="4673" customFormat="true"/>
    <row r="4674" customFormat="true"/>
    <row r="4675" customFormat="true"/>
    <row r="4676" customFormat="true"/>
    <row r="4677" customFormat="true"/>
    <row r="4678" customFormat="true"/>
    <row r="4679" customFormat="true"/>
    <row r="4680" customFormat="true"/>
    <row r="4681" customFormat="true"/>
    <row r="4682" customFormat="true"/>
    <row r="4683" customFormat="true"/>
    <row r="4684" customFormat="true"/>
    <row r="4685" customFormat="true"/>
    <row r="4686" customFormat="true"/>
    <row r="4687" customFormat="true"/>
    <row r="4688" customFormat="true"/>
    <row r="4689" customFormat="true"/>
    <row r="4690" customFormat="true"/>
    <row r="4691" customFormat="true"/>
    <row r="4692" customFormat="true"/>
    <row r="4693" customFormat="true"/>
    <row r="4694" customFormat="true"/>
    <row r="4695" customFormat="true"/>
    <row r="4696" customFormat="true"/>
    <row r="4697" customFormat="true"/>
    <row r="4698" customFormat="true"/>
    <row r="4699" customFormat="true"/>
    <row r="4700" customFormat="true"/>
    <row r="4701" customFormat="true"/>
    <row r="4702" customFormat="true"/>
    <row r="4703" customFormat="true"/>
    <row r="4704" customFormat="true"/>
    <row r="4705" customFormat="true"/>
    <row r="4706" customFormat="true"/>
    <row r="4707" customFormat="true"/>
    <row r="4708" customFormat="true"/>
    <row r="4709" customFormat="true"/>
    <row r="4710" customFormat="true"/>
    <row r="4711" customFormat="true"/>
    <row r="4712" customFormat="true"/>
    <row r="4713" customFormat="true"/>
    <row r="4714" customFormat="true"/>
    <row r="4715" customFormat="true"/>
    <row r="4716" customFormat="true"/>
    <row r="4717" customFormat="true"/>
    <row r="4718" customFormat="true"/>
    <row r="4719" customFormat="true"/>
    <row r="4720" customFormat="true"/>
    <row r="4721" customFormat="true"/>
    <row r="4722" customFormat="true"/>
    <row r="4723" customFormat="true"/>
    <row r="4724" customFormat="true"/>
    <row r="4725" customFormat="true"/>
    <row r="4726" customFormat="true"/>
    <row r="4727" customFormat="true"/>
    <row r="4728" customFormat="true"/>
    <row r="4729" customFormat="true"/>
    <row r="4730" customFormat="true"/>
    <row r="4731" customFormat="true"/>
    <row r="4732" customFormat="true"/>
    <row r="4733" customFormat="true"/>
    <row r="4734" customFormat="true"/>
    <row r="4735" customFormat="true"/>
    <row r="4736" customFormat="true"/>
    <row r="4737" customFormat="true"/>
    <row r="4738" customFormat="true"/>
    <row r="4739" customFormat="true"/>
    <row r="4740" customFormat="true"/>
    <row r="4741" customFormat="true"/>
    <row r="4742" customFormat="true"/>
    <row r="4743" customFormat="true"/>
    <row r="4744" customFormat="true"/>
    <row r="4745" customFormat="true"/>
    <row r="4746" customFormat="true"/>
    <row r="4747" customFormat="true"/>
    <row r="4748" customFormat="true"/>
    <row r="4749" customFormat="true"/>
    <row r="4750" customFormat="true"/>
    <row r="4751" customFormat="true"/>
    <row r="4752" customFormat="true"/>
    <row r="4753" customFormat="true"/>
    <row r="4754" customFormat="true"/>
    <row r="4755" customFormat="true"/>
    <row r="4756" customFormat="true"/>
    <row r="4757" customFormat="true"/>
    <row r="4758" customFormat="true"/>
    <row r="4759" customFormat="true"/>
    <row r="4760" customFormat="true"/>
    <row r="4761" customFormat="true"/>
    <row r="4762" customFormat="true"/>
    <row r="4763" customFormat="true"/>
    <row r="4764" customFormat="true"/>
    <row r="4765" customFormat="true"/>
    <row r="4766" customFormat="true"/>
    <row r="4767" customFormat="true"/>
    <row r="4768" customFormat="true"/>
    <row r="4769" customFormat="true"/>
    <row r="4770" customFormat="true"/>
    <row r="4771" customFormat="true"/>
    <row r="4772" customFormat="true"/>
    <row r="4773" customFormat="true"/>
    <row r="4774" customFormat="true"/>
    <row r="4775" customFormat="true"/>
    <row r="4776" customFormat="true"/>
    <row r="4777" customFormat="true"/>
    <row r="4778" customFormat="true"/>
    <row r="4779" customFormat="true"/>
    <row r="4780" customFormat="true"/>
    <row r="4781" customFormat="true"/>
    <row r="4782" customFormat="true"/>
    <row r="4783" customFormat="true"/>
    <row r="4784" customFormat="true"/>
    <row r="4785" customFormat="true"/>
    <row r="4786" customFormat="true"/>
    <row r="4787" customFormat="true"/>
    <row r="4788" customFormat="true"/>
    <row r="4789" customFormat="true"/>
    <row r="4790" customFormat="true"/>
    <row r="4791" customFormat="true"/>
    <row r="4792" customFormat="true"/>
    <row r="4793" customFormat="true"/>
    <row r="4794" customFormat="true"/>
    <row r="4795" customFormat="true"/>
    <row r="4796" customFormat="true"/>
    <row r="4797" customFormat="true"/>
    <row r="4798" customFormat="true"/>
    <row r="4799" customFormat="true"/>
    <row r="4800" customFormat="true"/>
    <row r="4801" customFormat="true"/>
    <row r="4802" customFormat="true"/>
    <row r="4803" customFormat="true"/>
    <row r="4804" customFormat="true"/>
    <row r="4805" customFormat="true"/>
    <row r="4806" customFormat="true"/>
    <row r="4807" customFormat="true"/>
    <row r="4808" customFormat="true"/>
    <row r="4809" customFormat="true"/>
    <row r="4810" customFormat="true"/>
    <row r="4811" customFormat="true"/>
    <row r="4812" customFormat="true"/>
    <row r="4813" customFormat="true"/>
    <row r="4814" customFormat="true"/>
    <row r="4815" customFormat="true"/>
    <row r="4816" customFormat="true"/>
    <row r="4817" customFormat="true"/>
    <row r="4818" customFormat="true"/>
    <row r="4819" customFormat="true"/>
    <row r="4820" customFormat="true"/>
    <row r="4821" customFormat="true"/>
    <row r="4822" customFormat="true"/>
    <row r="4823" customFormat="true"/>
    <row r="4824" customFormat="true"/>
    <row r="4825" customFormat="true"/>
    <row r="4826" customFormat="true"/>
    <row r="4827" customFormat="true"/>
    <row r="4828" customFormat="true"/>
    <row r="4829" customFormat="true"/>
    <row r="4830" customFormat="true"/>
    <row r="4831" customFormat="true"/>
    <row r="4832" customFormat="true"/>
    <row r="4833" customFormat="true"/>
    <row r="4834" customFormat="true"/>
    <row r="4835" customFormat="true"/>
    <row r="4836" customFormat="true"/>
    <row r="4837" customFormat="true"/>
    <row r="4838" customFormat="true"/>
    <row r="4839" customFormat="true"/>
    <row r="4840" customFormat="true"/>
    <row r="4841" customFormat="true"/>
    <row r="4842" customFormat="true"/>
    <row r="4843" customFormat="true"/>
    <row r="4844" customFormat="true"/>
    <row r="4845" customFormat="true"/>
    <row r="4846" customFormat="true"/>
    <row r="4847" customFormat="true"/>
    <row r="4848" customFormat="true"/>
    <row r="4849" customFormat="true"/>
    <row r="4850" customFormat="true"/>
    <row r="4851" customFormat="true"/>
    <row r="4852" customFormat="true"/>
    <row r="4853" customFormat="true"/>
    <row r="4854" customFormat="true"/>
    <row r="4855" customFormat="true"/>
    <row r="4856" customFormat="true"/>
    <row r="4857" customFormat="true"/>
    <row r="4858" customFormat="true"/>
    <row r="4859" customFormat="true"/>
    <row r="4860" customFormat="true"/>
    <row r="4861" customFormat="true"/>
    <row r="4862" customFormat="true"/>
    <row r="4863" customFormat="true"/>
    <row r="4864" customFormat="true"/>
    <row r="4865" customFormat="true"/>
    <row r="4866" customFormat="true"/>
    <row r="4867" customFormat="true"/>
    <row r="4868" customFormat="true"/>
    <row r="4869" customFormat="true"/>
    <row r="4870" customFormat="true"/>
    <row r="4871" customFormat="true"/>
    <row r="4872" customFormat="true"/>
    <row r="4873" customFormat="true"/>
    <row r="4874" customFormat="true"/>
    <row r="4875" customFormat="true"/>
    <row r="4876" customFormat="true"/>
    <row r="4877" customFormat="true"/>
    <row r="4878" customFormat="true"/>
    <row r="4879" customFormat="true"/>
    <row r="4880" customFormat="true"/>
    <row r="4881" customFormat="true"/>
    <row r="4882" customFormat="true"/>
    <row r="4883" customFormat="true"/>
    <row r="4884" customFormat="true"/>
    <row r="4885" customFormat="true"/>
    <row r="4886" customFormat="true"/>
    <row r="4887" customFormat="true"/>
    <row r="4888" customFormat="true"/>
    <row r="4889" customFormat="true"/>
    <row r="4890" customFormat="true"/>
    <row r="4891" customFormat="true"/>
    <row r="4892" customFormat="true"/>
    <row r="4893" customFormat="true"/>
    <row r="4894" customFormat="true"/>
    <row r="4895" customFormat="true"/>
    <row r="4896" customFormat="true"/>
    <row r="4897" customFormat="true"/>
    <row r="4898" customFormat="true"/>
    <row r="4899" customFormat="true"/>
    <row r="4900" customFormat="true"/>
    <row r="4901" customFormat="true"/>
    <row r="4902" customFormat="true"/>
    <row r="4903" customFormat="true"/>
    <row r="4904" customFormat="true"/>
    <row r="4905" customFormat="true"/>
    <row r="4906" customFormat="true"/>
    <row r="4907" customFormat="true"/>
    <row r="4908" customFormat="true"/>
    <row r="4909" customFormat="true"/>
    <row r="4910" customFormat="true"/>
    <row r="4911" customFormat="true"/>
    <row r="4912" customFormat="true"/>
    <row r="4913" customFormat="true"/>
    <row r="4914" customFormat="true"/>
    <row r="4915" customFormat="true"/>
    <row r="4916" customFormat="true"/>
    <row r="4917" customFormat="true"/>
    <row r="4918" customFormat="true"/>
    <row r="4919" customFormat="true"/>
    <row r="4920" customFormat="true"/>
    <row r="4921" customFormat="true"/>
    <row r="4922" customFormat="true"/>
    <row r="4923" customFormat="true"/>
    <row r="4924" customFormat="true"/>
    <row r="4925" customFormat="true"/>
    <row r="4926" customFormat="true"/>
    <row r="4927" customFormat="true"/>
    <row r="4928" customFormat="true"/>
    <row r="4929" customFormat="true"/>
    <row r="4930" customFormat="true"/>
    <row r="4931" customFormat="true"/>
    <row r="4932" customFormat="true"/>
    <row r="4933" customFormat="true"/>
    <row r="4934" customFormat="true"/>
    <row r="4935" customFormat="true"/>
    <row r="4936" customFormat="true"/>
    <row r="4937" customFormat="true"/>
    <row r="4938" customFormat="true"/>
    <row r="4939" customFormat="true"/>
    <row r="4940" customFormat="true"/>
    <row r="4941" customFormat="true"/>
    <row r="4942" customFormat="true"/>
    <row r="4943" customFormat="true"/>
    <row r="4944" customFormat="true"/>
    <row r="4945" customFormat="true"/>
    <row r="4946" customFormat="true"/>
    <row r="4947" customFormat="true"/>
    <row r="4948" customFormat="true"/>
    <row r="4949" customFormat="true"/>
    <row r="4950" customFormat="true"/>
    <row r="4951" customFormat="true"/>
    <row r="4952" customFormat="true"/>
    <row r="4953" customFormat="true"/>
    <row r="4954" customFormat="true"/>
    <row r="4955" customFormat="true"/>
    <row r="4956" customFormat="true"/>
    <row r="4957" customFormat="true"/>
    <row r="4958" customFormat="true"/>
    <row r="4959" customFormat="true"/>
    <row r="4960" customFormat="true"/>
    <row r="4961" customFormat="true"/>
    <row r="4962" customFormat="true"/>
    <row r="4963" customFormat="true"/>
    <row r="4964" customFormat="true"/>
    <row r="4965" customFormat="true"/>
    <row r="4966" customFormat="true"/>
    <row r="4967" customFormat="true"/>
    <row r="4968" customFormat="true"/>
    <row r="4969" customFormat="true"/>
    <row r="4970" customFormat="true"/>
    <row r="4971" customFormat="true"/>
    <row r="4972" customFormat="true"/>
    <row r="4973" customFormat="true"/>
    <row r="4974" customFormat="true"/>
    <row r="4975" customFormat="true"/>
    <row r="4976" customFormat="true"/>
    <row r="4977" customFormat="true"/>
    <row r="4978" customFormat="true"/>
    <row r="4979" customFormat="true"/>
    <row r="4980" customFormat="true"/>
    <row r="4981" customFormat="true"/>
    <row r="4982" customFormat="true"/>
    <row r="4983" customFormat="true"/>
    <row r="4984" customFormat="true"/>
    <row r="4985" customFormat="true"/>
    <row r="4986" customFormat="true"/>
    <row r="4987" customFormat="true"/>
    <row r="4988" customFormat="true"/>
    <row r="4989" customFormat="true"/>
    <row r="4990" customFormat="true"/>
    <row r="4991" customFormat="true"/>
    <row r="4992" customFormat="true"/>
    <row r="4993" customFormat="true"/>
    <row r="4994" customFormat="true"/>
    <row r="4995" customFormat="true"/>
    <row r="4996" customFormat="true"/>
    <row r="4997" customFormat="true"/>
    <row r="4998" customFormat="true"/>
    <row r="4999" customFormat="true"/>
    <row r="5000" customFormat="true"/>
    <row r="5001" customFormat="true"/>
    <row r="5002" customFormat="true"/>
    <row r="5003" customFormat="true"/>
    <row r="5004" customFormat="true"/>
    <row r="5005" customFormat="true"/>
    <row r="5006" customFormat="true"/>
    <row r="5007" customFormat="true"/>
    <row r="5008" customFormat="true"/>
    <row r="5009" customFormat="true"/>
    <row r="5010" customFormat="true"/>
    <row r="5011" customFormat="true"/>
    <row r="5012" customFormat="true"/>
    <row r="5013" customFormat="true"/>
    <row r="5014" customFormat="true"/>
    <row r="5015" customFormat="true"/>
    <row r="5016" customFormat="true"/>
    <row r="5017" customFormat="true"/>
    <row r="5018" customFormat="true"/>
    <row r="5019" customFormat="true"/>
    <row r="5020" customFormat="true"/>
    <row r="5021" customFormat="true"/>
    <row r="5022" customFormat="true"/>
    <row r="5023" customFormat="true"/>
    <row r="5024" customFormat="true"/>
    <row r="5025" customFormat="true"/>
    <row r="5026" customFormat="true"/>
    <row r="5027" customFormat="true"/>
    <row r="5028" customFormat="true"/>
    <row r="5029" customFormat="true"/>
    <row r="5030" customFormat="true"/>
    <row r="5031" customFormat="true"/>
    <row r="5032" customFormat="true"/>
    <row r="5033" customFormat="true"/>
    <row r="5034" customFormat="true"/>
    <row r="5035" customFormat="true"/>
    <row r="5036" customFormat="true"/>
    <row r="5037" customFormat="true"/>
    <row r="5038" customFormat="true"/>
    <row r="5039" customFormat="true"/>
    <row r="5040" customFormat="true"/>
    <row r="5041" customFormat="true"/>
    <row r="5042" customFormat="true"/>
    <row r="5043" customFormat="true"/>
    <row r="5044" customFormat="true"/>
    <row r="5045" customFormat="true"/>
    <row r="5046" customFormat="true"/>
    <row r="5047" customFormat="true"/>
    <row r="5048" customFormat="true"/>
    <row r="5049" customFormat="true"/>
    <row r="5050" customFormat="true"/>
    <row r="5051" customFormat="true"/>
    <row r="5052" customFormat="true"/>
    <row r="5053" customFormat="true"/>
    <row r="5054" customFormat="true"/>
    <row r="5055" customFormat="true"/>
    <row r="5056" customFormat="true"/>
    <row r="5057" customFormat="true"/>
    <row r="5058" customFormat="true"/>
    <row r="5059" customFormat="true"/>
    <row r="5060" customFormat="true"/>
    <row r="5061" customFormat="true"/>
    <row r="5062" customFormat="true"/>
    <row r="5063" customFormat="true"/>
    <row r="5064" customFormat="true"/>
    <row r="5065" customFormat="true"/>
    <row r="5066" customFormat="true"/>
    <row r="5067" customFormat="true"/>
    <row r="5068" customFormat="true"/>
    <row r="5069" customFormat="true"/>
    <row r="5070" customFormat="true"/>
    <row r="5071" customFormat="true"/>
    <row r="5072" customFormat="true"/>
    <row r="5073" customFormat="true"/>
    <row r="5074" customFormat="true"/>
    <row r="5075" customFormat="true"/>
    <row r="5076" customFormat="true"/>
    <row r="5077" customFormat="true"/>
    <row r="5078" customFormat="true"/>
    <row r="5079" customFormat="true"/>
    <row r="5080" customFormat="true"/>
    <row r="5081" customFormat="true"/>
    <row r="5082" customFormat="true"/>
    <row r="5083" customFormat="true"/>
    <row r="5084" customFormat="true"/>
    <row r="5085" customFormat="true"/>
    <row r="5086" customFormat="true"/>
    <row r="5087" customFormat="true"/>
    <row r="5088" customFormat="true"/>
    <row r="5089" customFormat="true"/>
    <row r="5090" customFormat="true"/>
    <row r="5091" customFormat="true"/>
    <row r="5092" customFormat="true"/>
    <row r="5093" customFormat="true"/>
    <row r="5094" customFormat="true"/>
    <row r="5095" customFormat="true"/>
    <row r="5096" customFormat="true"/>
    <row r="5097" customFormat="true"/>
    <row r="5098" customFormat="true"/>
    <row r="5099" customFormat="true"/>
    <row r="5100" customFormat="true"/>
    <row r="5101" customFormat="true"/>
    <row r="5102" customFormat="true"/>
    <row r="5103" customFormat="true"/>
    <row r="5104" customFormat="true"/>
    <row r="5105" customFormat="true"/>
    <row r="5106" customFormat="true"/>
    <row r="5107" customFormat="true"/>
    <row r="5108" customFormat="true"/>
    <row r="5109" customFormat="true"/>
    <row r="5110" customFormat="true"/>
    <row r="5111" customFormat="true"/>
    <row r="5112" customFormat="true"/>
    <row r="5113" customFormat="true"/>
    <row r="5114" customFormat="true"/>
    <row r="5115" customFormat="true"/>
    <row r="5116" customFormat="true"/>
    <row r="5117" customFormat="true"/>
    <row r="5118" customFormat="true"/>
    <row r="5119" customFormat="true"/>
    <row r="5120" customFormat="true"/>
    <row r="5121" customFormat="true"/>
    <row r="5122" customFormat="true"/>
    <row r="5123" customFormat="true"/>
    <row r="5124" customFormat="true"/>
    <row r="5125" customFormat="true"/>
    <row r="5126" customFormat="true"/>
    <row r="5127" customFormat="true"/>
    <row r="5128" customFormat="true"/>
    <row r="5129" customFormat="true"/>
    <row r="5130" customFormat="true"/>
    <row r="5131" customFormat="true"/>
    <row r="5132" customFormat="true"/>
    <row r="5133" customFormat="true"/>
    <row r="5134" customFormat="true"/>
    <row r="5135" customFormat="true"/>
    <row r="5136" customFormat="true"/>
    <row r="5137" customFormat="true"/>
    <row r="5138" customFormat="true"/>
    <row r="5139" customFormat="true"/>
    <row r="5140" customFormat="true"/>
    <row r="5141" customFormat="true"/>
    <row r="5142" customFormat="true"/>
    <row r="5143" customFormat="true"/>
    <row r="5144" customFormat="true"/>
    <row r="5145" customFormat="true"/>
    <row r="5146" customFormat="true"/>
    <row r="5147" customFormat="true"/>
    <row r="5148" customFormat="true"/>
    <row r="5149" customFormat="true"/>
    <row r="5150" customFormat="true"/>
    <row r="5151" customFormat="true"/>
    <row r="5152" customFormat="true"/>
    <row r="5153" customFormat="true"/>
    <row r="5154" customFormat="true"/>
    <row r="5155" customFormat="true"/>
    <row r="5156" customFormat="true"/>
    <row r="5157" customFormat="true"/>
    <row r="5158" customFormat="true"/>
    <row r="5159" customFormat="true"/>
    <row r="5160" customFormat="true"/>
    <row r="5161" customFormat="true"/>
    <row r="5162" customFormat="true"/>
    <row r="5163" customFormat="true"/>
    <row r="5164" customFormat="true"/>
    <row r="5165" customFormat="true"/>
    <row r="5166" customFormat="true"/>
    <row r="5167" customFormat="true"/>
    <row r="5168" customFormat="true"/>
    <row r="5169" customFormat="true"/>
    <row r="5170" customFormat="true"/>
    <row r="5171" customFormat="true"/>
    <row r="5172" customFormat="true"/>
    <row r="5173" customFormat="true"/>
    <row r="5174" customFormat="true"/>
    <row r="5175" customFormat="true"/>
    <row r="5176" customFormat="true"/>
    <row r="5177" customFormat="true"/>
    <row r="5178" customFormat="true"/>
    <row r="5179" customFormat="true"/>
    <row r="5180" customFormat="true"/>
    <row r="5181" customFormat="true"/>
    <row r="5182" customFormat="true"/>
    <row r="5183" customFormat="true"/>
    <row r="5184" customFormat="true"/>
    <row r="5185" customFormat="true"/>
    <row r="5186" customFormat="true"/>
    <row r="5187" customFormat="true"/>
    <row r="5188" customFormat="true"/>
    <row r="5189" customFormat="true"/>
    <row r="5190" customFormat="true"/>
    <row r="5191" customFormat="true"/>
    <row r="5192" customFormat="true"/>
    <row r="5193" customFormat="true"/>
    <row r="5194" customFormat="true"/>
    <row r="5195" customFormat="true"/>
    <row r="5196" customFormat="true"/>
    <row r="5197" customFormat="true"/>
    <row r="5198" customFormat="true"/>
    <row r="5199" customFormat="true"/>
    <row r="5200" customFormat="true"/>
    <row r="5201" customFormat="true"/>
    <row r="5202" customFormat="true"/>
    <row r="5203" customFormat="true"/>
    <row r="5204" customFormat="true"/>
    <row r="5205" customFormat="true"/>
    <row r="5206" customFormat="true"/>
    <row r="5207" customFormat="true"/>
    <row r="5208" customFormat="true"/>
    <row r="5209" customFormat="true"/>
    <row r="5210" customFormat="true"/>
    <row r="5211" customFormat="true"/>
    <row r="5212" customFormat="true"/>
    <row r="5213" customFormat="true"/>
    <row r="5214" customFormat="true"/>
    <row r="5215" customFormat="true"/>
    <row r="5216" customFormat="true"/>
    <row r="5217" customFormat="true"/>
    <row r="5218" customFormat="true"/>
    <row r="5219" customFormat="true"/>
    <row r="5220" customFormat="true"/>
    <row r="5221" customFormat="true"/>
    <row r="5222" customFormat="true"/>
    <row r="5223" customFormat="true"/>
    <row r="5224" customFormat="true"/>
    <row r="5225" customFormat="true"/>
    <row r="5226" customFormat="true"/>
    <row r="5227" customFormat="true"/>
    <row r="5228" customFormat="true"/>
    <row r="5229" customFormat="true"/>
    <row r="5230" customFormat="true"/>
    <row r="5231" customFormat="true"/>
    <row r="5232" customFormat="true"/>
    <row r="5233" customFormat="true"/>
    <row r="5234" customFormat="true"/>
    <row r="5235" customFormat="true"/>
    <row r="5236" customFormat="true"/>
    <row r="5237" customFormat="true"/>
    <row r="5238" customFormat="true"/>
    <row r="5239" customFormat="true"/>
    <row r="5240" customFormat="true"/>
    <row r="5241" customFormat="true"/>
    <row r="5242" customFormat="true"/>
    <row r="5243" customFormat="true"/>
    <row r="5244" customFormat="true"/>
    <row r="5245" customFormat="true"/>
    <row r="5246" customFormat="true"/>
    <row r="5247" customFormat="true"/>
    <row r="5248" customFormat="true"/>
    <row r="5249" customFormat="true"/>
    <row r="5250" customFormat="true"/>
    <row r="5251" customFormat="true"/>
    <row r="5252" customFormat="true"/>
    <row r="5253" customFormat="true"/>
    <row r="5254" customFormat="true"/>
    <row r="5255" customFormat="true"/>
    <row r="5256" customFormat="true"/>
    <row r="5257" customFormat="true"/>
    <row r="5258" customFormat="true"/>
    <row r="5259" customFormat="true"/>
    <row r="5260" customFormat="true"/>
    <row r="5261" customFormat="true"/>
    <row r="5262" customFormat="true"/>
    <row r="5263" customFormat="true"/>
    <row r="5264" customFormat="true"/>
    <row r="5265" customFormat="true"/>
    <row r="5266" customFormat="true"/>
    <row r="5267" customFormat="true"/>
    <row r="5268" customFormat="true"/>
    <row r="5269" customFormat="true"/>
    <row r="5270" customFormat="true"/>
    <row r="5271" customFormat="true"/>
    <row r="5272" customFormat="true"/>
    <row r="5273" customFormat="true"/>
    <row r="5274" customFormat="true"/>
    <row r="5275" customFormat="true"/>
    <row r="5276" customFormat="true"/>
    <row r="5277" customFormat="true"/>
    <row r="5278" customFormat="true"/>
    <row r="5279" customFormat="true"/>
    <row r="5280" customFormat="true"/>
    <row r="5281" customFormat="true"/>
    <row r="5282" customFormat="true"/>
    <row r="5283" customFormat="true"/>
    <row r="5284" customFormat="true"/>
    <row r="5285" customFormat="true"/>
    <row r="5286" customFormat="true"/>
    <row r="5287" customFormat="true"/>
    <row r="5288" customFormat="true"/>
    <row r="5289" customFormat="true"/>
    <row r="5290" customFormat="true"/>
    <row r="5291" customFormat="true"/>
    <row r="5292" customFormat="true"/>
    <row r="5293" customFormat="true"/>
    <row r="5294" customFormat="true"/>
    <row r="5295" customFormat="true"/>
    <row r="5296" customFormat="true"/>
    <row r="5297" customFormat="true"/>
    <row r="5298" customFormat="true"/>
    <row r="5299" customFormat="true"/>
    <row r="5300" customFormat="true"/>
    <row r="5301" customFormat="true"/>
    <row r="5302" customFormat="true"/>
    <row r="5303" customFormat="true"/>
    <row r="5304" customFormat="true"/>
    <row r="5305" customFormat="true"/>
    <row r="5306" customFormat="true"/>
    <row r="5307" customFormat="true"/>
    <row r="5308" customFormat="true"/>
    <row r="5309" customFormat="true"/>
    <row r="5310" customFormat="true"/>
    <row r="5311" customFormat="true"/>
    <row r="5312" customFormat="true"/>
    <row r="5313" customFormat="true"/>
    <row r="5314" customFormat="true"/>
    <row r="5315" customFormat="true"/>
    <row r="5316" customFormat="true"/>
    <row r="5317" customFormat="true"/>
    <row r="5318" customFormat="true"/>
    <row r="5319" customFormat="true"/>
    <row r="5320" customFormat="true"/>
    <row r="5321" customFormat="true"/>
    <row r="5322" customFormat="true"/>
    <row r="5323" customFormat="true"/>
    <row r="5324" customFormat="true"/>
    <row r="5325" customFormat="true"/>
    <row r="5326" customFormat="true"/>
    <row r="5327" customFormat="true"/>
    <row r="5328" customFormat="true"/>
    <row r="5329" customFormat="true"/>
    <row r="5330" customFormat="true"/>
    <row r="5331" customFormat="true"/>
    <row r="5332" customFormat="true"/>
    <row r="5333" customFormat="true"/>
    <row r="5334" customFormat="true"/>
    <row r="5335" customFormat="true"/>
    <row r="5336" customFormat="true"/>
    <row r="5337" customFormat="true"/>
    <row r="5338" customFormat="true"/>
    <row r="5339" customFormat="true"/>
    <row r="5340" customFormat="true"/>
    <row r="5341" customFormat="true"/>
    <row r="5342" customFormat="true"/>
    <row r="5343" customFormat="true"/>
    <row r="5344" customFormat="true"/>
    <row r="5345" customFormat="true"/>
    <row r="5346" customFormat="true"/>
    <row r="5347" customFormat="true"/>
    <row r="5348" customFormat="true"/>
    <row r="5349" customFormat="true"/>
    <row r="5350" customFormat="true"/>
    <row r="5351" customFormat="true"/>
    <row r="5352" customFormat="true"/>
    <row r="5353" customFormat="true"/>
    <row r="5354" customFormat="true"/>
    <row r="5355" customFormat="true"/>
    <row r="5356" customFormat="true"/>
    <row r="5357" customFormat="true"/>
    <row r="5358" customFormat="true"/>
    <row r="5359" customFormat="true"/>
    <row r="5360" customFormat="true"/>
    <row r="5361" customFormat="true"/>
    <row r="5362" customFormat="true"/>
    <row r="5363" customFormat="true"/>
    <row r="5364" customFormat="true"/>
    <row r="5365" customFormat="true"/>
    <row r="5366" customFormat="true"/>
    <row r="5367" customFormat="true"/>
    <row r="5368" customFormat="true"/>
    <row r="5369" customFormat="true"/>
    <row r="5370" customFormat="true"/>
    <row r="5371" customFormat="true"/>
    <row r="5372" customFormat="true"/>
    <row r="5373" customFormat="true"/>
    <row r="5374" customFormat="true"/>
    <row r="5375" customFormat="true"/>
    <row r="5376" customFormat="true"/>
    <row r="5377" customFormat="true"/>
    <row r="5378" customFormat="true"/>
    <row r="5379" customFormat="true"/>
    <row r="5380" customFormat="true"/>
    <row r="5381" customFormat="true"/>
    <row r="5382" customFormat="true"/>
    <row r="5383" customFormat="true"/>
    <row r="5384" customFormat="true"/>
    <row r="5385" customFormat="true"/>
    <row r="5386" customFormat="true"/>
    <row r="5387" customFormat="true"/>
    <row r="5388" customFormat="true"/>
    <row r="5389" customFormat="true"/>
    <row r="5390" customFormat="true"/>
    <row r="5391" customFormat="true"/>
    <row r="5392" customFormat="true"/>
    <row r="5393" customFormat="true"/>
    <row r="5394" customFormat="true"/>
    <row r="5395" customFormat="true"/>
    <row r="5396" customFormat="true"/>
    <row r="5397" customFormat="true"/>
    <row r="5398" customFormat="true"/>
    <row r="5399" customFormat="true"/>
    <row r="5400" customFormat="true"/>
    <row r="5401" customFormat="true"/>
    <row r="5402" customFormat="true"/>
    <row r="5403" customFormat="true"/>
    <row r="5404" customFormat="true"/>
    <row r="5405" customFormat="true"/>
    <row r="5406" customFormat="true"/>
    <row r="5407" customFormat="true"/>
    <row r="5408" customFormat="true"/>
    <row r="5409" customFormat="true"/>
    <row r="5410" customFormat="true"/>
    <row r="5411" customFormat="true"/>
    <row r="5412" customFormat="true"/>
    <row r="5413" customFormat="true"/>
    <row r="5414" customFormat="true"/>
    <row r="5415" customFormat="true"/>
    <row r="5416" customFormat="true"/>
    <row r="5417" customFormat="true"/>
    <row r="5418" customFormat="true"/>
    <row r="5419" customFormat="true"/>
    <row r="5420" customFormat="true"/>
    <row r="5421" customFormat="true"/>
    <row r="5422" customFormat="true"/>
    <row r="5423" customFormat="true"/>
    <row r="5424" customFormat="true"/>
    <row r="5425" customFormat="true"/>
    <row r="5426" customFormat="true"/>
    <row r="5427" customFormat="true"/>
    <row r="5428" customFormat="true"/>
    <row r="5429" customFormat="true"/>
    <row r="5430" customFormat="true"/>
    <row r="5431" customFormat="true"/>
    <row r="5432" customFormat="true"/>
    <row r="5433" customFormat="true"/>
    <row r="5434" customFormat="true"/>
    <row r="5435" customFormat="true"/>
    <row r="5436" customFormat="true"/>
    <row r="5437" customFormat="true"/>
    <row r="5438" customFormat="true"/>
    <row r="5439" customFormat="true"/>
    <row r="5440" customFormat="true"/>
    <row r="5441" customFormat="true"/>
    <row r="5442" customFormat="true"/>
    <row r="5443" customFormat="true"/>
    <row r="5444" customFormat="true"/>
    <row r="5445" customFormat="true"/>
    <row r="5446" customFormat="true"/>
    <row r="5447" customFormat="true"/>
    <row r="5448" customFormat="true"/>
    <row r="5449" customFormat="true"/>
    <row r="5450" customFormat="true"/>
    <row r="5451" customFormat="true"/>
    <row r="5452" customFormat="true"/>
    <row r="5453" customFormat="true"/>
    <row r="5454" customFormat="true"/>
    <row r="5455" customFormat="true"/>
    <row r="5456" customFormat="true"/>
    <row r="5457" customFormat="true"/>
    <row r="5458" customFormat="true"/>
    <row r="5459" customFormat="true"/>
    <row r="5460" customFormat="true"/>
    <row r="5461" customFormat="true"/>
    <row r="5462" customFormat="true"/>
    <row r="5463" customFormat="true"/>
    <row r="5464" customFormat="true"/>
    <row r="5465" customFormat="true"/>
    <row r="5466" customFormat="true"/>
    <row r="5467" customFormat="true"/>
    <row r="5468" customFormat="true"/>
    <row r="5469" customFormat="true"/>
    <row r="5470" customFormat="true"/>
    <row r="5471" customFormat="true"/>
    <row r="5472" customFormat="true"/>
    <row r="5473" customFormat="true"/>
    <row r="5474" customFormat="true"/>
    <row r="5475" customFormat="true"/>
    <row r="5476" customFormat="true"/>
    <row r="5477" customFormat="true"/>
    <row r="5478" customFormat="true"/>
    <row r="5479" customFormat="true"/>
    <row r="5480" customFormat="true"/>
    <row r="5481" customFormat="true"/>
    <row r="5482" customFormat="true"/>
    <row r="5483" customFormat="true"/>
    <row r="5484" customFormat="true"/>
    <row r="5485" customFormat="true"/>
    <row r="5486" customFormat="true"/>
    <row r="5487" customFormat="true"/>
    <row r="5488" customFormat="true"/>
    <row r="5489" customFormat="true"/>
    <row r="5490" customFormat="true"/>
    <row r="5491" customFormat="true"/>
    <row r="5492" customFormat="true"/>
    <row r="5493" customFormat="true"/>
    <row r="5494" customFormat="true"/>
    <row r="5495" customFormat="true"/>
    <row r="5496" customFormat="true"/>
    <row r="5497" customFormat="true"/>
    <row r="5498" customFormat="true"/>
    <row r="5499" customFormat="true"/>
    <row r="5500" customFormat="true"/>
    <row r="5501" customFormat="true"/>
    <row r="5502" customFormat="true"/>
    <row r="5503" customFormat="true"/>
    <row r="5504" customFormat="true"/>
    <row r="5505" customFormat="true"/>
    <row r="5506" customFormat="true"/>
    <row r="5507" customFormat="true"/>
    <row r="5508" customFormat="true"/>
    <row r="5509" customFormat="true"/>
    <row r="5510" customFormat="true"/>
    <row r="5511" customFormat="true"/>
    <row r="5512" customFormat="true"/>
    <row r="5513" customFormat="true"/>
    <row r="5514" customFormat="true"/>
    <row r="5515" customFormat="true"/>
    <row r="5516" customFormat="true"/>
    <row r="5517" customFormat="true"/>
    <row r="5518" customFormat="true"/>
    <row r="5519" customFormat="true"/>
    <row r="5520" customFormat="true"/>
    <row r="5521" customFormat="true"/>
    <row r="5522" customFormat="true"/>
    <row r="5523" customFormat="true"/>
    <row r="5524" customFormat="true"/>
    <row r="5525" customFormat="true"/>
    <row r="5526" customFormat="true"/>
    <row r="5527" customFormat="true"/>
    <row r="5528" customFormat="true"/>
    <row r="5529" customFormat="true"/>
    <row r="5530" customFormat="true"/>
    <row r="5531" customFormat="true"/>
    <row r="5532" customFormat="true"/>
    <row r="5533" customFormat="true"/>
    <row r="5534" customFormat="true"/>
    <row r="5535" customFormat="true"/>
    <row r="5536" customFormat="true"/>
    <row r="5537" customFormat="true"/>
    <row r="5538" customFormat="true"/>
    <row r="5539" customFormat="true"/>
    <row r="5540" customFormat="true"/>
    <row r="5541" customFormat="true"/>
    <row r="5542" customFormat="true"/>
    <row r="5543" customFormat="true"/>
    <row r="5544" customFormat="true"/>
    <row r="5545" customFormat="true"/>
    <row r="5546" customFormat="true"/>
    <row r="5547" customFormat="true"/>
    <row r="5548" customFormat="true"/>
    <row r="5549" customFormat="true"/>
    <row r="5550" customFormat="true"/>
    <row r="5551" customFormat="true"/>
    <row r="5552" customFormat="true"/>
    <row r="5553" customFormat="true"/>
    <row r="5554" customFormat="true"/>
    <row r="5555" customFormat="true"/>
    <row r="5556" customFormat="true"/>
    <row r="5557" customFormat="true"/>
    <row r="5558" customFormat="true"/>
    <row r="5559" customFormat="true"/>
    <row r="5560" customFormat="true"/>
    <row r="5561" customFormat="true"/>
    <row r="5562" customFormat="true"/>
    <row r="5563" customFormat="true"/>
    <row r="5564" customFormat="true"/>
    <row r="5565" customFormat="true"/>
    <row r="5566" customFormat="true"/>
    <row r="5567" customFormat="true"/>
    <row r="5568" customFormat="true"/>
    <row r="5569" customFormat="true"/>
    <row r="5570" customFormat="true"/>
    <row r="5571" customFormat="true"/>
    <row r="5572" customFormat="true"/>
    <row r="5573" customFormat="true"/>
    <row r="5574" customFormat="true"/>
    <row r="5575" customFormat="true"/>
    <row r="5576" customFormat="true"/>
    <row r="5577" customFormat="true"/>
    <row r="5578" customFormat="true"/>
    <row r="5579" customFormat="true"/>
    <row r="5580" customFormat="true"/>
    <row r="5581" customFormat="true"/>
    <row r="5582" customFormat="true"/>
    <row r="5583" customFormat="true"/>
    <row r="5584" customFormat="true"/>
    <row r="5585" customFormat="true"/>
    <row r="5586" customFormat="true"/>
    <row r="5587" customFormat="true"/>
    <row r="5588" customFormat="true"/>
    <row r="5589" customFormat="true"/>
    <row r="5590" customFormat="true"/>
    <row r="5591" customFormat="true"/>
    <row r="5592" customFormat="true"/>
    <row r="5593" customFormat="true"/>
    <row r="5594" customFormat="true"/>
    <row r="5595" customFormat="true"/>
    <row r="5596" customFormat="true"/>
    <row r="5597" customFormat="true"/>
    <row r="5598" customFormat="true"/>
    <row r="5599" customFormat="true"/>
    <row r="5600" customFormat="true"/>
    <row r="5601" customFormat="true"/>
    <row r="5602" customFormat="true"/>
    <row r="5603" customFormat="true"/>
    <row r="5604" customFormat="true"/>
    <row r="5605" customFormat="true"/>
    <row r="5606" customFormat="true"/>
    <row r="5607" customFormat="true"/>
    <row r="5608" customFormat="true"/>
    <row r="5609" customFormat="true"/>
    <row r="5610" customFormat="true"/>
    <row r="5611" customFormat="true"/>
    <row r="5612" customFormat="true"/>
    <row r="5613" customFormat="true"/>
    <row r="5614" customFormat="true"/>
    <row r="5615" customFormat="true"/>
    <row r="5616" customFormat="true"/>
    <row r="5617" customFormat="true"/>
    <row r="5618" customFormat="true"/>
    <row r="5619" customFormat="true"/>
    <row r="5620" customFormat="true"/>
    <row r="5621" customFormat="true"/>
    <row r="5622" customFormat="true"/>
    <row r="5623" customFormat="true"/>
    <row r="5624" customFormat="true"/>
    <row r="5625" customFormat="true"/>
    <row r="5626" customFormat="true"/>
    <row r="5627" customFormat="true"/>
    <row r="5628" customFormat="true"/>
    <row r="5629" customFormat="true"/>
    <row r="5630" customFormat="true"/>
    <row r="5631" customFormat="true"/>
    <row r="5632" customFormat="true"/>
    <row r="5633" customFormat="true"/>
    <row r="5634" customFormat="true"/>
    <row r="5635" customFormat="true"/>
    <row r="5636" customFormat="true"/>
    <row r="5637" customFormat="true"/>
    <row r="5638" customFormat="true"/>
    <row r="5639" customFormat="true"/>
    <row r="5640" customFormat="true"/>
    <row r="5641" customFormat="true"/>
    <row r="5642" customFormat="true"/>
    <row r="5643" customFormat="true"/>
    <row r="5644" customFormat="true"/>
    <row r="5645" customFormat="true"/>
    <row r="5646" customFormat="true"/>
    <row r="5647" customFormat="true"/>
    <row r="5648" customFormat="true"/>
    <row r="5649" customFormat="true"/>
    <row r="5650" customFormat="true"/>
    <row r="5651" customFormat="true"/>
    <row r="5652" customFormat="true"/>
    <row r="5653" customFormat="true"/>
    <row r="5654" customFormat="true"/>
    <row r="5655" customFormat="true"/>
    <row r="5656" customFormat="true"/>
    <row r="5657" customFormat="true"/>
    <row r="5658" customFormat="true"/>
    <row r="5659" customFormat="true"/>
    <row r="5660" customFormat="true"/>
    <row r="5661" customFormat="true"/>
    <row r="5662" customFormat="true"/>
    <row r="5663" customFormat="true"/>
    <row r="5664" customFormat="true"/>
    <row r="5665" customFormat="true"/>
    <row r="5666" customFormat="true"/>
    <row r="5667" customFormat="true"/>
    <row r="5668" customFormat="true"/>
    <row r="5669" customFormat="true"/>
    <row r="5670" customFormat="true"/>
    <row r="5671" customFormat="true"/>
    <row r="5672" customFormat="true"/>
    <row r="5673" customFormat="true"/>
    <row r="5674" customFormat="true"/>
    <row r="5675" customFormat="true"/>
    <row r="5676" customFormat="true"/>
    <row r="5677" customFormat="true"/>
    <row r="5678" customFormat="true"/>
    <row r="5679" customFormat="true"/>
    <row r="5680" customFormat="true"/>
    <row r="5681" customFormat="true"/>
    <row r="5682" customFormat="true"/>
    <row r="5683" customFormat="true"/>
    <row r="5684" customFormat="true"/>
    <row r="5685" customFormat="true"/>
    <row r="5686" customFormat="true"/>
    <row r="5687" customFormat="true"/>
    <row r="5688" customFormat="true"/>
    <row r="5689" customFormat="true"/>
    <row r="5690" customFormat="true"/>
    <row r="5691" customFormat="true"/>
    <row r="5692" customFormat="true"/>
    <row r="5693" customFormat="true"/>
    <row r="5694" customFormat="true"/>
    <row r="5695" customFormat="true"/>
    <row r="5696" customFormat="true"/>
    <row r="5697" customFormat="true"/>
    <row r="5698" customFormat="true"/>
    <row r="5699" customFormat="true"/>
    <row r="5700" customFormat="true"/>
    <row r="5701" customFormat="true"/>
    <row r="5702" customFormat="true"/>
    <row r="5703" customFormat="true"/>
    <row r="5704" customFormat="true"/>
    <row r="5705" customFormat="true"/>
    <row r="5706" customFormat="true"/>
    <row r="5707" customFormat="true"/>
    <row r="5708" customFormat="true"/>
    <row r="5709" customFormat="true"/>
    <row r="5710" customFormat="true"/>
    <row r="5711" customFormat="true"/>
    <row r="5712" customFormat="true"/>
    <row r="5713" customFormat="true"/>
    <row r="5714" customFormat="true"/>
    <row r="5715" customFormat="true"/>
    <row r="5716" customFormat="true"/>
    <row r="5717" customFormat="true"/>
    <row r="5718" customFormat="true"/>
    <row r="5719" customFormat="true"/>
    <row r="5720" customFormat="true"/>
    <row r="5721" customFormat="true"/>
    <row r="5722" customFormat="true"/>
    <row r="5723" customFormat="true"/>
    <row r="5724" customFormat="true"/>
    <row r="5725" customFormat="true"/>
    <row r="5726" customFormat="true"/>
    <row r="5727" customFormat="true"/>
    <row r="5728" customFormat="true"/>
    <row r="5729" customFormat="true"/>
    <row r="5730" customFormat="true"/>
    <row r="5731" customFormat="true"/>
    <row r="5732" customFormat="true"/>
    <row r="5733" customFormat="true"/>
    <row r="5734" customFormat="true"/>
    <row r="5735" customFormat="true"/>
    <row r="5736" customFormat="true"/>
    <row r="5737" customFormat="true"/>
    <row r="5738" customFormat="true"/>
    <row r="5739" customFormat="true"/>
    <row r="5740" customFormat="true"/>
    <row r="5741" customFormat="true"/>
    <row r="5742" customFormat="true"/>
    <row r="5743" customFormat="true"/>
    <row r="5744" customFormat="true"/>
    <row r="5745" customFormat="true"/>
    <row r="5746" customFormat="true"/>
    <row r="5747" customFormat="true"/>
    <row r="5748" customFormat="true"/>
    <row r="5749" customFormat="true"/>
    <row r="5750" customFormat="true"/>
    <row r="5751" customFormat="true"/>
    <row r="5752" customFormat="true"/>
    <row r="5753" customFormat="true"/>
    <row r="5754" customFormat="true"/>
    <row r="5755" customFormat="true"/>
    <row r="5756" customFormat="true"/>
    <row r="5757" customFormat="true"/>
    <row r="5758" customFormat="true"/>
    <row r="5759" customFormat="true"/>
    <row r="5760" customFormat="true"/>
    <row r="5761" customFormat="true"/>
    <row r="5762" customFormat="true"/>
    <row r="5763" customFormat="true"/>
    <row r="5764" customFormat="true"/>
    <row r="5765" customFormat="true"/>
    <row r="5766" customFormat="true"/>
    <row r="5767" customFormat="true"/>
    <row r="5768" customFormat="true"/>
    <row r="5769" customFormat="true"/>
    <row r="5770" customFormat="true"/>
    <row r="5771" customFormat="true"/>
    <row r="5772" customFormat="true"/>
    <row r="5773" customFormat="true"/>
    <row r="5774" customFormat="true"/>
    <row r="5775" customFormat="true"/>
    <row r="5776" customFormat="true"/>
    <row r="5777" customFormat="true"/>
    <row r="5778" customFormat="true"/>
    <row r="5779" customFormat="true"/>
    <row r="5780" customFormat="true"/>
    <row r="5781" customFormat="true"/>
    <row r="5782" customFormat="true"/>
    <row r="5783" customFormat="true"/>
    <row r="5784" customFormat="true"/>
    <row r="5785" customFormat="true"/>
    <row r="5786" customFormat="true"/>
    <row r="5787" customFormat="true"/>
    <row r="5788" customFormat="true"/>
    <row r="5789" customFormat="true"/>
    <row r="5790" customFormat="true"/>
    <row r="5791" customFormat="true"/>
    <row r="5792" customFormat="true"/>
    <row r="5793" customFormat="true"/>
    <row r="5794" customFormat="true"/>
    <row r="5795" customFormat="true"/>
    <row r="5796" customFormat="true"/>
    <row r="5797" customFormat="true"/>
    <row r="5798" customFormat="true"/>
    <row r="5799" customFormat="true"/>
    <row r="5800" customFormat="true"/>
    <row r="5801" customFormat="true"/>
    <row r="5802" customFormat="true"/>
    <row r="5803" customFormat="true"/>
    <row r="5804" customFormat="true"/>
    <row r="5805" customFormat="true"/>
    <row r="5806" customFormat="true"/>
    <row r="5807" customFormat="true"/>
    <row r="5808" customFormat="true"/>
    <row r="5809" customFormat="true"/>
    <row r="5810" customFormat="true"/>
    <row r="5811" customFormat="true"/>
    <row r="5812" customFormat="true"/>
    <row r="5813" customFormat="true"/>
    <row r="5814" customFormat="true"/>
    <row r="5815" customFormat="true"/>
    <row r="5816" customFormat="true"/>
    <row r="5817" customFormat="true"/>
    <row r="5818" customFormat="true"/>
    <row r="5819" customFormat="true"/>
    <row r="5820" customFormat="true"/>
    <row r="5821" customFormat="true"/>
    <row r="5822" customFormat="true"/>
    <row r="5823" customFormat="true"/>
    <row r="5824" customFormat="true"/>
    <row r="5825" customFormat="true"/>
    <row r="5826" customFormat="true"/>
    <row r="5827" customFormat="true"/>
    <row r="5828" customFormat="true"/>
    <row r="5829" customFormat="true"/>
    <row r="5830" customFormat="true"/>
    <row r="5831" customFormat="true"/>
    <row r="5832" customFormat="true"/>
    <row r="5833" customFormat="true"/>
    <row r="5834" customFormat="true"/>
    <row r="5835" customFormat="true"/>
    <row r="5836" customFormat="true"/>
    <row r="5837" customFormat="true"/>
    <row r="5838" customFormat="true"/>
    <row r="5839" customFormat="true"/>
    <row r="5840" customFormat="true"/>
    <row r="5841" customFormat="true"/>
    <row r="5842" customFormat="true"/>
    <row r="5843" customFormat="true"/>
    <row r="5844" customFormat="true"/>
    <row r="5845" customFormat="true"/>
    <row r="5846" customFormat="true"/>
    <row r="5847" customFormat="true"/>
    <row r="5848" customFormat="true"/>
    <row r="5849" customFormat="true"/>
    <row r="5850" customFormat="true"/>
    <row r="5851" customFormat="true"/>
    <row r="5852" customFormat="true"/>
    <row r="5853" customFormat="true"/>
    <row r="5854" customFormat="true"/>
    <row r="5855" customFormat="true"/>
    <row r="5856" customFormat="true"/>
    <row r="5857" customFormat="true"/>
    <row r="5858" customFormat="true"/>
    <row r="5859" customFormat="true"/>
    <row r="5860" customFormat="true"/>
    <row r="5861" customFormat="true"/>
    <row r="5862" customFormat="true"/>
    <row r="5863" customFormat="true"/>
    <row r="5864" customFormat="true"/>
    <row r="5865" customFormat="true"/>
    <row r="5866" customFormat="true"/>
    <row r="5867" customFormat="true"/>
    <row r="5868" customFormat="true"/>
    <row r="5869" customFormat="true"/>
    <row r="5870" customFormat="true"/>
    <row r="5871" customFormat="true"/>
    <row r="5872" customFormat="true"/>
    <row r="5873" customFormat="true"/>
    <row r="5874" customFormat="true"/>
    <row r="5875" customFormat="true"/>
    <row r="5876" customFormat="true"/>
    <row r="5877" customFormat="true"/>
    <row r="5878" customFormat="true"/>
    <row r="5879" customFormat="true"/>
    <row r="5880" customFormat="true"/>
    <row r="5881" customFormat="true"/>
    <row r="5882" customFormat="true"/>
    <row r="5883" customFormat="true"/>
    <row r="5884" customFormat="true"/>
    <row r="5885" customFormat="true"/>
    <row r="5886" customFormat="true"/>
    <row r="5887" customFormat="true"/>
    <row r="5888" customFormat="true"/>
    <row r="5889" customFormat="true"/>
    <row r="5890" customFormat="true"/>
    <row r="5891" customFormat="true"/>
    <row r="5892" customFormat="true"/>
    <row r="5893" customFormat="true"/>
    <row r="5894" customFormat="true"/>
    <row r="5895" customFormat="true"/>
    <row r="5896" customFormat="true"/>
    <row r="5897" customFormat="true"/>
    <row r="5898" customFormat="true"/>
    <row r="5899" customFormat="true"/>
    <row r="5900" customFormat="true"/>
    <row r="5901" customFormat="true"/>
    <row r="5902" customFormat="true"/>
    <row r="5903" customFormat="true"/>
    <row r="5904" customFormat="true"/>
    <row r="5905" customFormat="true"/>
    <row r="5906" customFormat="true"/>
    <row r="5907" customFormat="true"/>
    <row r="5908" customFormat="true"/>
    <row r="5909" customFormat="true"/>
    <row r="5910" customFormat="true"/>
    <row r="5911" customFormat="true"/>
    <row r="5912" customFormat="true"/>
    <row r="5913" customFormat="true"/>
    <row r="5914" customFormat="true"/>
    <row r="5915" customFormat="true"/>
    <row r="5916" customFormat="true"/>
    <row r="5917" customFormat="true"/>
    <row r="5918" customFormat="true"/>
    <row r="5919" customFormat="true"/>
    <row r="5920" customFormat="true"/>
    <row r="5921" customFormat="true"/>
    <row r="5922" customFormat="true"/>
    <row r="5923" customFormat="true"/>
    <row r="5924" customFormat="true"/>
    <row r="5925" customFormat="true"/>
    <row r="5926" customFormat="true"/>
    <row r="5927" customFormat="true"/>
    <row r="5928" customFormat="true"/>
    <row r="5929" customFormat="true"/>
    <row r="5930" customFormat="true"/>
    <row r="5931" customFormat="true"/>
    <row r="5932" customFormat="true"/>
    <row r="5933" customFormat="true"/>
    <row r="5934" customFormat="true"/>
    <row r="5935" customFormat="true"/>
    <row r="5936" customFormat="true"/>
    <row r="5937" customFormat="true"/>
    <row r="5938" customFormat="true"/>
    <row r="5939" customFormat="true"/>
    <row r="5940" customFormat="true"/>
    <row r="5941" customFormat="true"/>
    <row r="5942" customFormat="true"/>
    <row r="5943" customFormat="true"/>
    <row r="5944" customFormat="true"/>
    <row r="5945" customFormat="true"/>
    <row r="5946" customFormat="true"/>
    <row r="5947" customFormat="true"/>
    <row r="5948" customFormat="true"/>
    <row r="5949" customFormat="true"/>
    <row r="5950" customFormat="true"/>
    <row r="5951" customFormat="true"/>
    <row r="5952" customFormat="true"/>
    <row r="5953" customFormat="true"/>
    <row r="5954" customFormat="true"/>
    <row r="5955" customFormat="true"/>
    <row r="5956" customFormat="true"/>
    <row r="5957" customFormat="true"/>
    <row r="5958" customFormat="true"/>
    <row r="5959" customFormat="true"/>
    <row r="5960" customFormat="true"/>
    <row r="5961" customFormat="true"/>
    <row r="5962" customFormat="true"/>
    <row r="5963" customFormat="true"/>
    <row r="5964" customFormat="true"/>
    <row r="5965" customFormat="true"/>
    <row r="5966" customFormat="true"/>
    <row r="5967" customFormat="true"/>
    <row r="5968" customFormat="true"/>
    <row r="5969" customFormat="true"/>
    <row r="5970" customFormat="true"/>
    <row r="5971" customFormat="true"/>
    <row r="5972" customFormat="true"/>
    <row r="5973" customFormat="true"/>
    <row r="5974" customFormat="true"/>
    <row r="5975" customFormat="true"/>
    <row r="5976" customFormat="true"/>
    <row r="5977" customFormat="true"/>
    <row r="5978" customFormat="true"/>
    <row r="5979" customFormat="true"/>
    <row r="5980" customFormat="true"/>
    <row r="5981" customFormat="true"/>
    <row r="5982" customFormat="true"/>
    <row r="5983" customFormat="true"/>
    <row r="5984" customFormat="true"/>
    <row r="5985" customFormat="true"/>
    <row r="5986" customFormat="true"/>
    <row r="5987" customFormat="true"/>
    <row r="5988" customFormat="true"/>
    <row r="5989" customFormat="true"/>
    <row r="5990" customFormat="true"/>
    <row r="5991" customFormat="true"/>
    <row r="5992" customFormat="true"/>
    <row r="5993" customFormat="true"/>
    <row r="5994" customFormat="true"/>
    <row r="5995" customFormat="true"/>
    <row r="5996" customFormat="true"/>
    <row r="5997" customFormat="true"/>
    <row r="5998" customFormat="true"/>
    <row r="5999" customFormat="true"/>
    <row r="6000" customFormat="true"/>
    <row r="6001" customFormat="true"/>
    <row r="6002" customFormat="true"/>
    <row r="6003" customFormat="true"/>
    <row r="6004" customFormat="true"/>
    <row r="6005" customFormat="true"/>
    <row r="6006" customFormat="true"/>
    <row r="6007" customFormat="true"/>
    <row r="6008" customFormat="true"/>
    <row r="6009" customFormat="true"/>
    <row r="6010" customFormat="true"/>
    <row r="6011" customFormat="true"/>
    <row r="6012" customFormat="true"/>
    <row r="6013" customFormat="true"/>
    <row r="6014" customFormat="true"/>
    <row r="6015" customFormat="true"/>
    <row r="6016" customFormat="true"/>
    <row r="6017" customFormat="true"/>
    <row r="6018" customFormat="true"/>
    <row r="6019" customFormat="true"/>
    <row r="6020" customFormat="true"/>
    <row r="6021" customFormat="true"/>
    <row r="6022" customFormat="true"/>
    <row r="6023" customFormat="true"/>
    <row r="6024" customFormat="true"/>
    <row r="6025" customFormat="true"/>
    <row r="6026" customFormat="true"/>
    <row r="6027" customFormat="true"/>
    <row r="6028" customFormat="true"/>
    <row r="6029" customFormat="true"/>
    <row r="6030" customFormat="true"/>
    <row r="6031" customFormat="true"/>
    <row r="6032" customFormat="true"/>
    <row r="6033" customFormat="true"/>
    <row r="6034" customFormat="true"/>
    <row r="6035" customFormat="true"/>
    <row r="6036" customFormat="true"/>
    <row r="6037" customFormat="true"/>
    <row r="6038" customFormat="true"/>
    <row r="6039" customFormat="true"/>
    <row r="6040" customFormat="true"/>
    <row r="6041" customFormat="true"/>
    <row r="6042" customFormat="true"/>
    <row r="6043" customFormat="true"/>
    <row r="6044" customFormat="true"/>
    <row r="6045" customFormat="true"/>
    <row r="6046" customFormat="true"/>
    <row r="6047" customFormat="true"/>
    <row r="6048" customFormat="true"/>
    <row r="6049" customFormat="true"/>
    <row r="6050" customFormat="true"/>
    <row r="6051" customFormat="true"/>
    <row r="6052" customFormat="true"/>
    <row r="6053" customFormat="true"/>
    <row r="6054" customFormat="true"/>
    <row r="6055" customFormat="true"/>
    <row r="6056" customFormat="true"/>
    <row r="6057" customFormat="true"/>
    <row r="6058" customFormat="true"/>
    <row r="6059" customFormat="true"/>
    <row r="6060" customFormat="true"/>
    <row r="6061" customFormat="true"/>
    <row r="6062" customFormat="true"/>
    <row r="6063" customFormat="true"/>
    <row r="6064" customFormat="true"/>
    <row r="6065" customFormat="true"/>
    <row r="6066" customFormat="true"/>
    <row r="6067" customFormat="true"/>
    <row r="6068" customFormat="true"/>
    <row r="6069" customFormat="true"/>
    <row r="6070" customFormat="true"/>
    <row r="6071" customFormat="true"/>
    <row r="6072" customFormat="true"/>
    <row r="6073" customFormat="true"/>
    <row r="6074" customFormat="true"/>
    <row r="6075" customFormat="true"/>
    <row r="6076" customFormat="true"/>
    <row r="6077" customFormat="true"/>
    <row r="6078" customFormat="true"/>
    <row r="6079" customFormat="true"/>
    <row r="6080" customFormat="true"/>
    <row r="6081" customFormat="true"/>
    <row r="6082" customFormat="true"/>
    <row r="6083" customFormat="true"/>
    <row r="6084" customFormat="true"/>
    <row r="6085" customFormat="true"/>
    <row r="6086" customFormat="true"/>
    <row r="6087" customFormat="true"/>
    <row r="6088" customFormat="true"/>
    <row r="6089" customFormat="true"/>
    <row r="6090" customFormat="true"/>
    <row r="6091" customFormat="true"/>
    <row r="6092" customFormat="true"/>
    <row r="6093" customFormat="true"/>
    <row r="6094" customFormat="true"/>
    <row r="6095" customFormat="true"/>
    <row r="6096" customFormat="true"/>
    <row r="6097" customFormat="true"/>
    <row r="6098" customFormat="true"/>
    <row r="6099" customFormat="true"/>
    <row r="6100" customFormat="true"/>
    <row r="6101" customFormat="true"/>
    <row r="6102" customFormat="true"/>
    <row r="6103" customFormat="true"/>
    <row r="6104" customFormat="true"/>
    <row r="6105" customFormat="true"/>
    <row r="6106" customFormat="true"/>
    <row r="6107" customFormat="true"/>
    <row r="6108" customFormat="true"/>
    <row r="6109" customFormat="true"/>
    <row r="6110" customFormat="true"/>
    <row r="6111" customFormat="true"/>
    <row r="6112" customFormat="true"/>
    <row r="6113" customFormat="true"/>
    <row r="6114" customFormat="true"/>
    <row r="6115" customFormat="true"/>
    <row r="6116" customFormat="true"/>
    <row r="6117" customFormat="true"/>
    <row r="6118" customFormat="true"/>
    <row r="6119" customFormat="true"/>
    <row r="6120" customFormat="true"/>
    <row r="6121" customFormat="true"/>
    <row r="6122" customFormat="true"/>
    <row r="6123" customFormat="true"/>
    <row r="6124" customFormat="true"/>
    <row r="6125" customFormat="true"/>
    <row r="6126" customFormat="true"/>
    <row r="6127" customFormat="true"/>
    <row r="6128" customFormat="true"/>
    <row r="6129" customFormat="true"/>
    <row r="6130" customFormat="true"/>
    <row r="6131" customFormat="true"/>
    <row r="6132" customFormat="true"/>
    <row r="6133" customFormat="true"/>
    <row r="6134" customFormat="true"/>
    <row r="6135" customFormat="true"/>
    <row r="6136" customFormat="true"/>
    <row r="6137" customFormat="true"/>
    <row r="6138" customFormat="true"/>
    <row r="6139" customFormat="true"/>
    <row r="6140" customFormat="true"/>
    <row r="6141" customFormat="true"/>
    <row r="6142" customFormat="true"/>
    <row r="6143" customFormat="true"/>
    <row r="6144" customFormat="true"/>
    <row r="6145" customFormat="true"/>
    <row r="6146" customFormat="true"/>
    <row r="6147" customFormat="true"/>
    <row r="6148" customFormat="true"/>
    <row r="6149" customFormat="true"/>
    <row r="6150" customFormat="true"/>
    <row r="6151" customFormat="true"/>
    <row r="6152" customFormat="true"/>
    <row r="6153" customFormat="true"/>
    <row r="6154" customFormat="true"/>
    <row r="6155" customFormat="true"/>
    <row r="6156" customFormat="true"/>
    <row r="6157" customFormat="true"/>
    <row r="6158" customFormat="true"/>
    <row r="6159" customFormat="true"/>
    <row r="6160" customFormat="true"/>
    <row r="6161" customFormat="true"/>
    <row r="6162" customFormat="true"/>
    <row r="6163" customFormat="true"/>
    <row r="6164" customFormat="true"/>
    <row r="6165" customFormat="true"/>
    <row r="6166" customFormat="true"/>
    <row r="6167" customFormat="true"/>
    <row r="6168" customFormat="true"/>
    <row r="6169" customFormat="true"/>
    <row r="6170" customFormat="true"/>
    <row r="6171" customFormat="true"/>
    <row r="6172" customFormat="true"/>
    <row r="6173" customFormat="true"/>
    <row r="6174" customFormat="true"/>
    <row r="6175" customFormat="true"/>
    <row r="6176" customFormat="true"/>
    <row r="6177" customFormat="true"/>
    <row r="6178" customFormat="true"/>
    <row r="6179" customFormat="true"/>
    <row r="6180" customFormat="true"/>
    <row r="6181" customFormat="true"/>
    <row r="6182" customFormat="true"/>
    <row r="6183" customFormat="true"/>
    <row r="6184" customFormat="true"/>
    <row r="6185" customFormat="true"/>
    <row r="6186" customFormat="true"/>
    <row r="6187" customFormat="true"/>
    <row r="6188" customFormat="true"/>
    <row r="6189" customFormat="true"/>
    <row r="6190" customFormat="true"/>
    <row r="6191" customFormat="true"/>
    <row r="6192" customFormat="true"/>
    <row r="6193" customFormat="true"/>
    <row r="6194" customFormat="true"/>
    <row r="6195" customFormat="true"/>
    <row r="6196" customFormat="true"/>
    <row r="6197" customFormat="true"/>
    <row r="6198" customFormat="true"/>
    <row r="6199" customFormat="true"/>
    <row r="6200" customFormat="true"/>
    <row r="6201" customFormat="true"/>
    <row r="6202" customFormat="true"/>
    <row r="6203" customFormat="true"/>
    <row r="6204" customFormat="true"/>
    <row r="6205" customFormat="true"/>
    <row r="6206" customFormat="true"/>
    <row r="6207" customFormat="true"/>
    <row r="6208" customFormat="true"/>
    <row r="6209" customFormat="true"/>
    <row r="6210" customFormat="true"/>
    <row r="6211" customFormat="true"/>
    <row r="6212" customFormat="true"/>
    <row r="6213" customFormat="true"/>
    <row r="6214" customFormat="true"/>
    <row r="6215" customFormat="true"/>
    <row r="6216" customFormat="true"/>
    <row r="6217" customFormat="true"/>
    <row r="6218" customFormat="true"/>
    <row r="6219" customFormat="true"/>
    <row r="6220" customFormat="true"/>
    <row r="6221" customFormat="true"/>
    <row r="6222" customFormat="true"/>
    <row r="6223" customFormat="true"/>
    <row r="6224" customFormat="true"/>
    <row r="6225" customFormat="true"/>
    <row r="6226" customFormat="true"/>
    <row r="6227" customFormat="true"/>
    <row r="6228" customFormat="true"/>
    <row r="6229" customFormat="true"/>
    <row r="6230" customFormat="true"/>
    <row r="6231" customFormat="true"/>
    <row r="6232" customFormat="true"/>
    <row r="6233" customFormat="true"/>
    <row r="6234" customFormat="true"/>
    <row r="6235" customFormat="true"/>
    <row r="6236" customFormat="true"/>
    <row r="6237" customFormat="true"/>
    <row r="6238" customFormat="true"/>
    <row r="6239" customFormat="true"/>
    <row r="6240" customFormat="true"/>
    <row r="6241" customFormat="true"/>
    <row r="6242" customFormat="true"/>
    <row r="6243" customFormat="true"/>
    <row r="6244" customFormat="true"/>
    <row r="6245" customFormat="true"/>
    <row r="6246" customFormat="true"/>
    <row r="6247" customFormat="true"/>
    <row r="6248" customFormat="true"/>
    <row r="6249" customFormat="true"/>
    <row r="6250" customFormat="true"/>
    <row r="6251" customFormat="true"/>
    <row r="6252" customFormat="true"/>
    <row r="6253" customFormat="true"/>
    <row r="6254" customFormat="true"/>
    <row r="6255" customFormat="true"/>
    <row r="6256" customFormat="true"/>
    <row r="6257" customFormat="true"/>
    <row r="6258" customFormat="true"/>
    <row r="6259" customFormat="true"/>
    <row r="6260" customFormat="true"/>
    <row r="6261" customFormat="true"/>
    <row r="6262" customFormat="true"/>
    <row r="6263" customFormat="true"/>
    <row r="6264" customFormat="true"/>
    <row r="6265" customFormat="true"/>
    <row r="6266" customFormat="true"/>
    <row r="6267" customFormat="true"/>
    <row r="6268" customFormat="true"/>
    <row r="6269" customFormat="true"/>
    <row r="6270" customFormat="true"/>
    <row r="6271" customFormat="true"/>
    <row r="6272" customFormat="true"/>
    <row r="6273" customFormat="true"/>
    <row r="6274" customFormat="true"/>
    <row r="6275" customFormat="true"/>
    <row r="6276" customFormat="true"/>
    <row r="6277" customFormat="true"/>
    <row r="6278" customFormat="true"/>
    <row r="6279" customFormat="true"/>
    <row r="6280" customFormat="true"/>
    <row r="6281" customFormat="true"/>
    <row r="6282" customFormat="true"/>
    <row r="6283" customFormat="true"/>
    <row r="6284" customFormat="true"/>
    <row r="6285" customFormat="true"/>
    <row r="6286" customFormat="true"/>
    <row r="6287" customFormat="true"/>
    <row r="6288" customFormat="true"/>
    <row r="6289" customFormat="true"/>
    <row r="6290" customFormat="true"/>
    <row r="6291" customFormat="true"/>
    <row r="6292" customFormat="true"/>
    <row r="6293" customFormat="true"/>
    <row r="6294" customFormat="true"/>
    <row r="6295" customFormat="true"/>
    <row r="6296" customFormat="true"/>
    <row r="6297" customFormat="true"/>
    <row r="6298" customFormat="true"/>
    <row r="6299" customFormat="true"/>
    <row r="6300" customFormat="true"/>
    <row r="6301" customFormat="true"/>
    <row r="6302" customFormat="true"/>
    <row r="6303" customFormat="true"/>
    <row r="6304" customFormat="true"/>
    <row r="6305" customFormat="true"/>
    <row r="6306" customFormat="true"/>
    <row r="6307" customFormat="true"/>
    <row r="6308" customFormat="true"/>
    <row r="6309" customFormat="true"/>
    <row r="6310" customFormat="true"/>
    <row r="6311" customFormat="true"/>
    <row r="6312" customFormat="true"/>
    <row r="6313" customFormat="true"/>
    <row r="6314" customFormat="true"/>
    <row r="6315" customFormat="true"/>
    <row r="6316" customFormat="true"/>
    <row r="6317" customFormat="true"/>
    <row r="6318" customFormat="true"/>
    <row r="6319" customFormat="true"/>
    <row r="6320" customFormat="true"/>
    <row r="6321" customFormat="true"/>
    <row r="6322" customFormat="true"/>
    <row r="6323" customFormat="true"/>
    <row r="6324" customFormat="true"/>
    <row r="6325" customFormat="true"/>
    <row r="6326" customFormat="true"/>
    <row r="6327" customFormat="true"/>
    <row r="6328" customFormat="true"/>
    <row r="6329" customFormat="true"/>
    <row r="6330" customFormat="true"/>
    <row r="6331" customFormat="true"/>
    <row r="6332" customFormat="true"/>
    <row r="6333" customFormat="true"/>
    <row r="6334" customFormat="true"/>
    <row r="6335" customFormat="true"/>
    <row r="6336" customFormat="true"/>
    <row r="6337" customFormat="true"/>
    <row r="6338" customFormat="true"/>
    <row r="6339" customFormat="true"/>
    <row r="6340" customFormat="true"/>
    <row r="6341" customFormat="true"/>
    <row r="6342" customFormat="true"/>
    <row r="6343" customFormat="true"/>
    <row r="6344" customFormat="true"/>
    <row r="6345" customFormat="true"/>
    <row r="6346" customFormat="true"/>
    <row r="6347" customFormat="true"/>
    <row r="6348" customFormat="true"/>
    <row r="6349" customFormat="true"/>
    <row r="6350" customFormat="true"/>
    <row r="6351" customFormat="true"/>
    <row r="6352" customFormat="true"/>
    <row r="6353" customFormat="true"/>
    <row r="6354" customFormat="true"/>
    <row r="6355" customFormat="true"/>
    <row r="6356" customFormat="true"/>
    <row r="6357" customFormat="true"/>
    <row r="6358" customFormat="true"/>
    <row r="6359" customFormat="true"/>
    <row r="6360" customFormat="true"/>
    <row r="6361" customFormat="true"/>
    <row r="6362" customFormat="true"/>
    <row r="6363" customFormat="true"/>
    <row r="6364" customFormat="true"/>
    <row r="6365" customFormat="true"/>
    <row r="6366" customFormat="true"/>
    <row r="6367" customFormat="true"/>
    <row r="6368" customFormat="true"/>
    <row r="6369" customFormat="true"/>
    <row r="6370" customFormat="true"/>
    <row r="6371" customFormat="true"/>
    <row r="6372" customFormat="true"/>
    <row r="6373" customFormat="true"/>
    <row r="6374" customFormat="true"/>
    <row r="6375" customFormat="true"/>
    <row r="6376" customFormat="true"/>
    <row r="6377" customFormat="true"/>
    <row r="6378" customFormat="true"/>
    <row r="6379" customFormat="true"/>
    <row r="6380" customFormat="true"/>
    <row r="6381" customFormat="true"/>
    <row r="6382" customFormat="true"/>
    <row r="6383" customFormat="true"/>
    <row r="6384" customFormat="true"/>
    <row r="6385" customFormat="true"/>
    <row r="6386" customFormat="true"/>
    <row r="6387" customFormat="true"/>
    <row r="6388" customFormat="true"/>
    <row r="6389" customFormat="true"/>
    <row r="6390" customFormat="true"/>
    <row r="6391" customFormat="true"/>
    <row r="6392" customFormat="true"/>
    <row r="6393" customFormat="true"/>
    <row r="6394" customFormat="true"/>
    <row r="6395" customFormat="true"/>
    <row r="6396" customFormat="true"/>
    <row r="6397" customFormat="true"/>
    <row r="6398" customFormat="true"/>
    <row r="6399" customFormat="true"/>
    <row r="6400" customFormat="true"/>
    <row r="6401" customFormat="true"/>
    <row r="6402" customFormat="true"/>
    <row r="6403" customFormat="true"/>
    <row r="6404" customFormat="true"/>
    <row r="6405" customFormat="true"/>
    <row r="6406" customFormat="true"/>
    <row r="6407" customFormat="true"/>
    <row r="6408" customFormat="true"/>
    <row r="6409" customFormat="true"/>
    <row r="6410" customFormat="true"/>
    <row r="6411" customFormat="true"/>
    <row r="6412" customFormat="true"/>
    <row r="6413" customFormat="true"/>
    <row r="6414" customFormat="true"/>
    <row r="6415" customFormat="true"/>
    <row r="6416" customFormat="true"/>
    <row r="6417" customFormat="true"/>
    <row r="6418" customFormat="true"/>
    <row r="6419" customFormat="true"/>
    <row r="6420" customFormat="true"/>
    <row r="6421" customFormat="true"/>
    <row r="6422" customFormat="true"/>
    <row r="6423" customFormat="true"/>
    <row r="6424" customFormat="true"/>
    <row r="6425" customFormat="true"/>
    <row r="6426" customFormat="true"/>
    <row r="6427" customFormat="true"/>
    <row r="6428" customFormat="true"/>
    <row r="6429" customFormat="true"/>
    <row r="6430" customFormat="true"/>
    <row r="6431" customFormat="true"/>
    <row r="6432" customFormat="true"/>
    <row r="6433" customFormat="true"/>
    <row r="6434" customFormat="true"/>
    <row r="6435" customFormat="true"/>
    <row r="6436" customFormat="true"/>
    <row r="6437" customFormat="true"/>
    <row r="6438" customFormat="true"/>
    <row r="6439" customFormat="true"/>
    <row r="6440" customFormat="true"/>
    <row r="6441" customFormat="true"/>
    <row r="6442" customFormat="true"/>
    <row r="6443" customFormat="true"/>
    <row r="6444" customFormat="true"/>
    <row r="6445" customFormat="true"/>
    <row r="6446" customFormat="true"/>
    <row r="6447" customFormat="true"/>
    <row r="6448" customFormat="true"/>
    <row r="6449" customFormat="true"/>
    <row r="6450" customFormat="true"/>
    <row r="6451" customFormat="true"/>
    <row r="6452" customFormat="true"/>
    <row r="6453" customFormat="true"/>
    <row r="6454" customFormat="true"/>
    <row r="6455" customFormat="true"/>
    <row r="6456" customFormat="true"/>
    <row r="6457" customFormat="true"/>
    <row r="6458" customFormat="true"/>
    <row r="6459" customFormat="true"/>
    <row r="6460" customFormat="true"/>
    <row r="6461" customFormat="true"/>
    <row r="6462" customFormat="true"/>
    <row r="6463" customFormat="true"/>
    <row r="6464" customFormat="true"/>
    <row r="6465" customFormat="true"/>
    <row r="6466" customFormat="true"/>
    <row r="6467" customFormat="true"/>
    <row r="6468" customFormat="true"/>
    <row r="6469" customFormat="true"/>
    <row r="6470" customFormat="true"/>
    <row r="6471" customFormat="true"/>
    <row r="6472" customFormat="true"/>
    <row r="6473" customFormat="true"/>
    <row r="6474" customFormat="true"/>
    <row r="6475" customFormat="true"/>
    <row r="6476" customFormat="true"/>
    <row r="6477" customFormat="true"/>
    <row r="6478" customFormat="true"/>
    <row r="6479" customFormat="true"/>
    <row r="6480" customFormat="true"/>
    <row r="6481" customFormat="true"/>
    <row r="6482" customFormat="true"/>
    <row r="6483" customFormat="true"/>
    <row r="6484" customFormat="true"/>
    <row r="6485" customFormat="true"/>
    <row r="6486" customFormat="true"/>
    <row r="6487" customFormat="true"/>
    <row r="6488" customFormat="true"/>
    <row r="6489" customFormat="true"/>
    <row r="6490" customFormat="true"/>
    <row r="6491" customFormat="true"/>
    <row r="6492" customFormat="true"/>
    <row r="6493" customFormat="true"/>
    <row r="6494" customFormat="true"/>
    <row r="6495" customFormat="true"/>
    <row r="6496" customFormat="true"/>
    <row r="6497" customFormat="true"/>
    <row r="6498" customFormat="true"/>
    <row r="6499" customFormat="true"/>
    <row r="6500" customFormat="true"/>
    <row r="6501" customFormat="true"/>
    <row r="6502" customFormat="true"/>
    <row r="6503" customFormat="true"/>
    <row r="6504" customFormat="true"/>
    <row r="6505" customFormat="true"/>
    <row r="6506" customFormat="true"/>
    <row r="6507" customFormat="true"/>
    <row r="6508" customFormat="true"/>
    <row r="6509" customFormat="true"/>
    <row r="6510" customFormat="true"/>
    <row r="6511" customFormat="true"/>
    <row r="6512" customFormat="true"/>
    <row r="6513" customFormat="true"/>
    <row r="6514" customFormat="true"/>
    <row r="6515" customFormat="true"/>
    <row r="6516" customFormat="true"/>
    <row r="6517" customFormat="true"/>
    <row r="6518" customFormat="true"/>
    <row r="6519" customFormat="true"/>
    <row r="6520" customFormat="true"/>
    <row r="6521" customFormat="true"/>
    <row r="6522" customFormat="true"/>
    <row r="6523" customFormat="true"/>
    <row r="6524" customFormat="true"/>
    <row r="6525" customFormat="true"/>
    <row r="6526" customFormat="true"/>
    <row r="6527" customFormat="true"/>
    <row r="6528" customFormat="true"/>
    <row r="6529" customFormat="true"/>
    <row r="6530" customFormat="true"/>
    <row r="6531" customFormat="true"/>
    <row r="6532" customFormat="true"/>
    <row r="6533" customFormat="true"/>
    <row r="6534" customFormat="true"/>
    <row r="6535" customFormat="true"/>
    <row r="6536" customFormat="true"/>
    <row r="6537" customFormat="true"/>
    <row r="6538" customFormat="true"/>
    <row r="6539" customFormat="true"/>
    <row r="6540" customFormat="true"/>
    <row r="6541" customFormat="true"/>
    <row r="6542" customFormat="true"/>
    <row r="6543" customFormat="true"/>
    <row r="6544" customFormat="true"/>
    <row r="6545" customFormat="true"/>
    <row r="6546" customFormat="true"/>
    <row r="6547" customFormat="true"/>
    <row r="6548" customFormat="true"/>
    <row r="6549" customFormat="true"/>
    <row r="6550" customFormat="true"/>
    <row r="6551" customFormat="true"/>
    <row r="6552" customFormat="true"/>
    <row r="6553" customFormat="true"/>
    <row r="6554" customFormat="true"/>
    <row r="6555" customFormat="true"/>
    <row r="6556" customFormat="true"/>
    <row r="6557" customFormat="true"/>
    <row r="6558" customFormat="true"/>
    <row r="6559" customFormat="true"/>
    <row r="6560" customFormat="true"/>
    <row r="6561" customFormat="true"/>
    <row r="6562" customFormat="true"/>
    <row r="6563" customFormat="true"/>
    <row r="6564" customFormat="true"/>
    <row r="6565" customFormat="true"/>
    <row r="6566" customFormat="true"/>
    <row r="6567" customFormat="true"/>
    <row r="6568" customFormat="true"/>
    <row r="6569" customFormat="true"/>
    <row r="6570" customFormat="true"/>
    <row r="6571" customFormat="true"/>
    <row r="6572" customFormat="true"/>
    <row r="6573" customFormat="true"/>
    <row r="6574" customFormat="true"/>
    <row r="6575" customFormat="true"/>
    <row r="6576" customFormat="true"/>
    <row r="6577" customFormat="true"/>
    <row r="6578" customFormat="true"/>
    <row r="6579" customFormat="true"/>
    <row r="6580" customFormat="true"/>
    <row r="6581" customFormat="true"/>
    <row r="6582" customFormat="true"/>
    <row r="6583" customFormat="true"/>
    <row r="6584" customFormat="true"/>
    <row r="6585" customFormat="true"/>
    <row r="6586" customFormat="true"/>
    <row r="6587" customFormat="true"/>
    <row r="6588" customFormat="true"/>
    <row r="6589" customFormat="true"/>
    <row r="6590" customFormat="true"/>
    <row r="6591" customFormat="true"/>
    <row r="6592" customFormat="true"/>
    <row r="6593" customFormat="true"/>
    <row r="6594" customFormat="true"/>
    <row r="6595" customFormat="true"/>
    <row r="6596" customFormat="true"/>
    <row r="6597" customFormat="true"/>
    <row r="6598" customFormat="true"/>
    <row r="6599" customFormat="true"/>
    <row r="6600" customFormat="true"/>
    <row r="6601" customFormat="true"/>
    <row r="6602" customFormat="true"/>
    <row r="6603" customFormat="true"/>
    <row r="6604" customFormat="true"/>
    <row r="6605" customFormat="true"/>
    <row r="6606" customFormat="true"/>
    <row r="6607" customFormat="true"/>
    <row r="6608" customFormat="true"/>
    <row r="6609" customFormat="true"/>
    <row r="6610" customFormat="true"/>
    <row r="6611" customFormat="true"/>
    <row r="6612" customFormat="true"/>
    <row r="6613" customFormat="true"/>
    <row r="6614" customFormat="true"/>
    <row r="6615" customFormat="true"/>
    <row r="6616" customFormat="true"/>
    <row r="6617" customFormat="true"/>
    <row r="6618" customFormat="true"/>
    <row r="6619" customFormat="true"/>
    <row r="6620" customFormat="true"/>
    <row r="6621" customFormat="true"/>
    <row r="6622" customFormat="true"/>
    <row r="6623" customFormat="true"/>
    <row r="6624" customFormat="true"/>
    <row r="6625" customFormat="true"/>
    <row r="6626" customFormat="true"/>
    <row r="6627" customFormat="true"/>
    <row r="6628" customFormat="true"/>
    <row r="6629" customFormat="true"/>
    <row r="6630" customFormat="true"/>
    <row r="6631" customFormat="true"/>
    <row r="6632" customFormat="true"/>
    <row r="6633" customFormat="true"/>
    <row r="6634" customFormat="true"/>
    <row r="6635" customFormat="true"/>
    <row r="6636" customFormat="true"/>
    <row r="6637" customFormat="true"/>
    <row r="6638" customFormat="true"/>
    <row r="6639" customFormat="true"/>
    <row r="6640" customFormat="true"/>
    <row r="6641" customFormat="true"/>
    <row r="6642" customFormat="true"/>
    <row r="6643" customFormat="true"/>
    <row r="6644" customFormat="true"/>
    <row r="6645" customFormat="true"/>
    <row r="6646" customFormat="true"/>
    <row r="6647" customFormat="true"/>
    <row r="6648" customFormat="true"/>
    <row r="6649" customFormat="true"/>
    <row r="6650" customFormat="true"/>
    <row r="6651" customFormat="true"/>
    <row r="6652" customFormat="true"/>
    <row r="6653" customFormat="true"/>
    <row r="6654" customFormat="true"/>
    <row r="6655" customFormat="true"/>
    <row r="6656" customFormat="true"/>
    <row r="6657" customFormat="true"/>
    <row r="6658" customFormat="true"/>
    <row r="6659" customFormat="true"/>
    <row r="6660" customFormat="true"/>
    <row r="6661" customFormat="true"/>
    <row r="6662" customFormat="true"/>
    <row r="6663" customFormat="true"/>
    <row r="6664" customFormat="true"/>
    <row r="6665" customFormat="true"/>
    <row r="6666" customFormat="true"/>
    <row r="6667" customFormat="true"/>
    <row r="6668" customFormat="true"/>
    <row r="6669" customFormat="true"/>
    <row r="6670" customFormat="true"/>
    <row r="6671" customFormat="true"/>
    <row r="6672" customFormat="true"/>
    <row r="6673" customFormat="true"/>
    <row r="6674" customFormat="true"/>
    <row r="6675" customFormat="true"/>
    <row r="6676" customFormat="true"/>
    <row r="6677" customFormat="true"/>
    <row r="6678" customFormat="true"/>
    <row r="6679" customFormat="true"/>
    <row r="6680" customFormat="true"/>
    <row r="6681" customFormat="true"/>
    <row r="6682" customFormat="true"/>
    <row r="6683" customFormat="true"/>
    <row r="6684" customFormat="true"/>
    <row r="6685" customFormat="true"/>
    <row r="6686" customFormat="true"/>
    <row r="6687" customFormat="true"/>
    <row r="6688" customFormat="true"/>
    <row r="6689" customFormat="true"/>
    <row r="6690" customFormat="true"/>
    <row r="6691" customFormat="true"/>
    <row r="6692" customFormat="true"/>
    <row r="6693" customFormat="true"/>
    <row r="6694" customFormat="true"/>
    <row r="6695" customFormat="true"/>
    <row r="6696" customFormat="true"/>
    <row r="6697" customFormat="true"/>
    <row r="6698" customFormat="true"/>
    <row r="6699" customFormat="true"/>
    <row r="6700" customFormat="true"/>
    <row r="6701" customFormat="true"/>
    <row r="6702" customFormat="true"/>
    <row r="6703" customFormat="true"/>
    <row r="6704" customFormat="true"/>
    <row r="6705" customFormat="true"/>
    <row r="6706" customFormat="true"/>
    <row r="6707" customFormat="true"/>
    <row r="6708" customFormat="true"/>
    <row r="6709" customFormat="true"/>
    <row r="6710" customFormat="true"/>
    <row r="6711" customFormat="true"/>
    <row r="6712" customFormat="true"/>
    <row r="6713" customFormat="true"/>
    <row r="6714" customFormat="true"/>
    <row r="6715" customFormat="true"/>
    <row r="6716" customFormat="true"/>
    <row r="6717" customFormat="true"/>
    <row r="6718" customFormat="true"/>
    <row r="6719" customFormat="true"/>
    <row r="6720" customFormat="true"/>
    <row r="6721" customFormat="true"/>
    <row r="6722" customFormat="true"/>
    <row r="6723" customFormat="true"/>
    <row r="6724" customFormat="true"/>
    <row r="6725" customFormat="true"/>
    <row r="6726" customFormat="true"/>
    <row r="6727" customFormat="true"/>
    <row r="6728" customFormat="true"/>
    <row r="6729" customFormat="true"/>
    <row r="6730" customFormat="true"/>
    <row r="6731" customFormat="true"/>
    <row r="6732" customFormat="true"/>
    <row r="6733" customFormat="true"/>
    <row r="6734" customFormat="true"/>
    <row r="6735" customFormat="true"/>
    <row r="6736" customFormat="true"/>
    <row r="6737" customFormat="true"/>
    <row r="6738" customFormat="true"/>
    <row r="6739" customFormat="true"/>
    <row r="6740" customFormat="true"/>
    <row r="6741" customFormat="true"/>
    <row r="6742" customFormat="true"/>
    <row r="6743" customFormat="true"/>
    <row r="6744" customFormat="true"/>
    <row r="6745" customFormat="true"/>
    <row r="6746" customFormat="true"/>
    <row r="6747" customFormat="true"/>
    <row r="6748" customFormat="true"/>
    <row r="6749" customFormat="true"/>
    <row r="6750" customFormat="true"/>
    <row r="6751" customFormat="true"/>
    <row r="6752" customFormat="true"/>
    <row r="6753" customFormat="true"/>
    <row r="6754" customFormat="true"/>
    <row r="6755" customFormat="true"/>
    <row r="6756" customFormat="true"/>
    <row r="6757" customFormat="true"/>
    <row r="6758" customFormat="true"/>
    <row r="6759" customFormat="true"/>
    <row r="6760" customFormat="true"/>
    <row r="6761" customFormat="true"/>
    <row r="6762" customFormat="true"/>
    <row r="6763" customFormat="true"/>
    <row r="6764" customFormat="true"/>
    <row r="6765" customFormat="true"/>
    <row r="6766" customFormat="true"/>
    <row r="6767" customFormat="true"/>
    <row r="6768" customFormat="true"/>
    <row r="6769" customFormat="true"/>
    <row r="6770" customFormat="true"/>
    <row r="6771" customFormat="true"/>
    <row r="6772" customFormat="true"/>
    <row r="6773" customFormat="true"/>
    <row r="6774" customFormat="true"/>
    <row r="6775" customFormat="true"/>
    <row r="6776" customFormat="true"/>
    <row r="6777" customFormat="true"/>
    <row r="6778" customFormat="true"/>
    <row r="6779" customFormat="true"/>
    <row r="6780" customFormat="true"/>
    <row r="6781" customFormat="true"/>
    <row r="6782" customFormat="true"/>
    <row r="6783" customFormat="true"/>
    <row r="6784" customFormat="true"/>
    <row r="6785" customFormat="true"/>
    <row r="6786" customFormat="true"/>
    <row r="6787" customFormat="true"/>
    <row r="6788" customFormat="true"/>
    <row r="6789" customFormat="true"/>
    <row r="6790" customFormat="true"/>
    <row r="6791" customFormat="true"/>
    <row r="6792" customFormat="true"/>
    <row r="6793" customFormat="true"/>
    <row r="6794" customFormat="true"/>
    <row r="6795" customFormat="true"/>
    <row r="6796" customFormat="true"/>
    <row r="6797" customFormat="true"/>
    <row r="6798" customFormat="true"/>
    <row r="6799" customFormat="true"/>
    <row r="6800" customFormat="true"/>
    <row r="6801" customFormat="true"/>
    <row r="6802" customFormat="true"/>
    <row r="6803" customFormat="true"/>
    <row r="6804" customFormat="true"/>
    <row r="6805" customFormat="true"/>
    <row r="6806" customFormat="true"/>
    <row r="6807" customFormat="true"/>
    <row r="6808" customFormat="true"/>
    <row r="6809" customFormat="true"/>
    <row r="6810" customFormat="true"/>
    <row r="6811" customFormat="true"/>
    <row r="6812" customFormat="true"/>
    <row r="6813" customFormat="true"/>
    <row r="6814" customFormat="true"/>
    <row r="6815" customFormat="true"/>
    <row r="6816" customFormat="true"/>
    <row r="6817" customFormat="true"/>
    <row r="6818" customFormat="true"/>
    <row r="6819" customFormat="true"/>
    <row r="6820" customFormat="true"/>
    <row r="6821" customFormat="true"/>
    <row r="6822" customFormat="true"/>
    <row r="6823" customFormat="true"/>
    <row r="6824" customFormat="true"/>
    <row r="6825" customFormat="true"/>
    <row r="6826" customFormat="true"/>
    <row r="6827" customFormat="true"/>
    <row r="6828" customFormat="true"/>
    <row r="6829" customFormat="true"/>
    <row r="6830" customFormat="true"/>
    <row r="6831" customFormat="true"/>
    <row r="6832" customFormat="true"/>
    <row r="6833" customFormat="true"/>
    <row r="6834" customFormat="true"/>
    <row r="6835" customFormat="true"/>
    <row r="6836" customFormat="true"/>
    <row r="6837" customFormat="true"/>
    <row r="6838" customFormat="true"/>
    <row r="6839" customFormat="true"/>
    <row r="6840" customFormat="true"/>
    <row r="6841" customFormat="true"/>
    <row r="6842" customFormat="true"/>
    <row r="6843" customFormat="true"/>
    <row r="6844" customFormat="true"/>
    <row r="6845" customFormat="true"/>
    <row r="6846" customFormat="true"/>
    <row r="6847" customFormat="true"/>
    <row r="6848" customFormat="true"/>
    <row r="6849" customFormat="true"/>
    <row r="6850" customFormat="true"/>
    <row r="6851" customFormat="true"/>
    <row r="6852" customFormat="true"/>
    <row r="6853" customFormat="true"/>
    <row r="6854" customFormat="true"/>
    <row r="6855" customFormat="true"/>
    <row r="6856" customFormat="true"/>
    <row r="6857" customFormat="true"/>
    <row r="6858" customFormat="true"/>
    <row r="6859" customFormat="true"/>
    <row r="6860" customFormat="true"/>
    <row r="6861" customFormat="true"/>
    <row r="6862" customFormat="true"/>
    <row r="6863" customFormat="true"/>
    <row r="6864" customFormat="true"/>
    <row r="6865" customFormat="true"/>
    <row r="6866" customFormat="true"/>
    <row r="6867" customFormat="true"/>
    <row r="6868" customFormat="true"/>
    <row r="6869" customFormat="true"/>
    <row r="6870" customFormat="true"/>
    <row r="6871" customFormat="true"/>
    <row r="6872" customFormat="true"/>
    <row r="6873" customFormat="true"/>
    <row r="6874" customFormat="true"/>
    <row r="6875" customFormat="true"/>
    <row r="6876" customFormat="true"/>
    <row r="6877" customFormat="true"/>
    <row r="6878" customFormat="true"/>
    <row r="6879" customFormat="true"/>
    <row r="6880" customFormat="true"/>
    <row r="6881" customFormat="true"/>
    <row r="6882" customFormat="true"/>
    <row r="6883" customFormat="true"/>
    <row r="6884" customFormat="true"/>
    <row r="6885" customFormat="true"/>
    <row r="6886" customFormat="true"/>
    <row r="6887" customFormat="true"/>
    <row r="6888" customFormat="true"/>
    <row r="6889" customFormat="true"/>
    <row r="6890" customFormat="true"/>
    <row r="6891" customFormat="true"/>
    <row r="6892" customFormat="true"/>
    <row r="6893" customFormat="true"/>
    <row r="6894" customFormat="true"/>
    <row r="6895" customFormat="true"/>
    <row r="6896" customFormat="true"/>
    <row r="6897" customFormat="true"/>
    <row r="6898" customFormat="true"/>
    <row r="6899" customFormat="true"/>
    <row r="6900" customFormat="true"/>
    <row r="6901" customFormat="true"/>
    <row r="6902" customFormat="true"/>
    <row r="6903" customFormat="true"/>
    <row r="6904" customFormat="true"/>
    <row r="6905" customFormat="true"/>
    <row r="6906" customFormat="true"/>
    <row r="6907" customFormat="true"/>
    <row r="6908" customFormat="true"/>
    <row r="6909" customFormat="true"/>
    <row r="6910" customFormat="true"/>
    <row r="6911" customFormat="true"/>
    <row r="6912" customFormat="true"/>
    <row r="6913" customFormat="true"/>
    <row r="6914" customFormat="true"/>
    <row r="6915" customFormat="true"/>
    <row r="6916" customFormat="true"/>
    <row r="6917" customFormat="true"/>
    <row r="6918" customFormat="true"/>
    <row r="6919" customFormat="true"/>
    <row r="6920" customFormat="true"/>
    <row r="6921" customFormat="true"/>
    <row r="6922" customFormat="true"/>
    <row r="6923" customFormat="true"/>
    <row r="6924" customFormat="true"/>
    <row r="6925" customFormat="true"/>
    <row r="6926" customFormat="true"/>
    <row r="6927" customFormat="true"/>
    <row r="6928" customFormat="true"/>
    <row r="6929" customFormat="true"/>
    <row r="6930" customFormat="true"/>
    <row r="6931" customFormat="true"/>
    <row r="6932" customFormat="true"/>
    <row r="6933" customFormat="true"/>
    <row r="6934" customFormat="true"/>
    <row r="6935" customFormat="true"/>
    <row r="6936" customFormat="true"/>
    <row r="6937" customFormat="true"/>
    <row r="6938" customFormat="true"/>
    <row r="6939" customFormat="true"/>
    <row r="6940" customFormat="true"/>
    <row r="6941" customFormat="true"/>
    <row r="6942" customFormat="true"/>
    <row r="6943" customFormat="true"/>
    <row r="6944" customFormat="true"/>
    <row r="6945" customFormat="true"/>
    <row r="6946" customFormat="true"/>
    <row r="6947" customFormat="true"/>
    <row r="6948" customFormat="true"/>
    <row r="6949" customFormat="true"/>
    <row r="6950" customFormat="true"/>
    <row r="6951" customFormat="true"/>
    <row r="6952" customFormat="true"/>
    <row r="6953" customFormat="true"/>
    <row r="6954" customFormat="true"/>
    <row r="6955" customFormat="true"/>
    <row r="6956" customFormat="true"/>
    <row r="6957" customFormat="true"/>
    <row r="6958" customFormat="true"/>
    <row r="6959" customFormat="true"/>
    <row r="6960" customFormat="true"/>
    <row r="6961" customFormat="true"/>
    <row r="6962" customFormat="true"/>
    <row r="6963" customFormat="true"/>
    <row r="6964" customFormat="true"/>
    <row r="6965" customFormat="true"/>
    <row r="6966" customFormat="true"/>
    <row r="6967" customFormat="true"/>
    <row r="6968" customFormat="true"/>
    <row r="6969" customFormat="true"/>
    <row r="6970" customFormat="true"/>
    <row r="6971" customFormat="true"/>
    <row r="6972" customFormat="true"/>
    <row r="6973" customFormat="true"/>
    <row r="6974" customFormat="true"/>
    <row r="6975" customFormat="true"/>
    <row r="6976" customFormat="true"/>
    <row r="6977" customFormat="true"/>
    <row r="6978" customFormat="true"/>
    <row r="6979" customFormat="true"/>
    <row r="6980" customFormat="true"/>
    <row r="6981" customFormat="true"/>
    <row r="6982" customFormat="true"/>
    <row r="6983" customFormat="true"/>
    <row r="6984" customFormat="true"/>
    <row r="6985" customFormat="true"/>
    <row r="6986" customFormat="true"/>
    <row r="6987" customFormat="true"/>
    <row r="6988" customFormat="true"/>
    <row r="6989" customFormat="true"/>
    <row r="6990" customFormat="true"/>
    <row r="6991" customFormat="true"/>
    <row r="6992" customFormat="true"/>
    <row r="6993" customFormat="true"/>
    <row r="6994" customFormat="true"/>
    <row r="6995" customFormat="true"/>
    <row r="6996" customFormat="true"/>
    <row r="6997" customFormat="true"/>
    <row r="6998" customFormat="true"/>
    <row r="6999" customFormat="true"/>
    <row r="7000" customFormat="true"/>
    <row r="7001" customFormat="true"/>
    <row r="7002" customFormat="true"/>
    <row r="7003" customFormat="true"/>
    <row r="7004" customFormat="true"/>
    <row r="7005" customFormat="true"/>
    <row r="7006" customFormat="true"/>
    <row r="7007" customFormat="true"/>
    <row r="7008" customFormat="true"/>
    <row r="7009" customFormat="true"/>
    <row r="7010" customFormat="true"/>
    <row r="7011" customFormat="true"/>
    <row r="7012" customFormat="true"/>
    <row r="7013" customFormat="true"/>
    <row r="7014" customFormat="true"/>
    <row r="7015" customFormat="true"/>
    <row r="7016" customFormat="true"/>
    <row r="7017" customFormat="true"/>
    <row r="7018" customFormat="true"/>
    <row r="7019" customFormat="true"/>
    <row r="7020" customFormat="true"/>
    <row r="7021" customFormat="true"/>
    <row r="7022" customFormat="true"/>
    <row r="7023" customFormat="true"/>
    <row r="7024" customFormat="true"/>
    <row r="7025" customFormat="true"/>
    <row r="7026" customFormat="true"/>
    <row r="7027" customFormat="true"/>
    <row r="7028" customFormat="true"/>
    <row r="7029" customFormat="true"/>
    <row r="7030" customFormat="true"/>
    <row r="7031" customFormat="true"/>
    <row r="7032" customFormat="true"/>
    <row r="7033" customFormat="true"/>
    <row r="7034" customFormat="true"/>
    <row r="7035" customFormat="true"/>
    <row r="7036" customFormat="true"/>
    <row r="7037" customFormat="true"/>
    <row r="7038" customFormat="true"/>
    <row r="7039" customFormat="true"/>
    <row r="7040" customFormat="true"/>
    <row r="7041" customFormat="true"/>
    <row r="7042" customFormat="true"/>
    <row r="7043" customFormat="true"/>
    <row r="7044" customFormat="true"/>
    <row r="7045" customFormat="true"/>
    <row r="7046" customFormat="true"/>
    <row r="7047" customFormat="true"/>
    <row r="7048" customFormat="true"/>
    <row r="7049" customFormat="true"/>
    <row r="7050" customFormat="true"/>
    <row r="7051" customFormat="true"/>
    <row r="7052" customFormat="true"/>
    <row r="7053" customFormat="true"/>
    <row r="7054" customFormat="true"/>
    <row r="7055" customFormat="true"/>
    <row r="7056" customFormat="true"/>
    <row r="7057" customFormat="true"/>
    <row r="7058" customFormat="true"/>
    <row r="7059" customFormat="true"/>
    <row r="7060" customFormat="true"/>
    <row r="7061" customFormat="true"/>
    <row r="7062" customFormat="true"/>
    <row r="7063" customFormat="true"/>
    <row r="7064" customFormat="true"/>
    <row r="7065" customFormat="true"/>
    <row r="7066" customFormat="true"/>
    <row r="7067" customFormat="true"/>
    <row r="7068" customFormat="true"/>
    <row r="7069" customFormat="true"/>
    <row r="7070" customFormat="true"/>
    <row r="7071" customFormat="true"/>
    <row r="7072" customFormat="true"/>
    <row r="7073" customFormat="true"/>
    <row r="7074" customFormat="true"/>
    <row r="7075" customFormat="true"/>
    <row r="7076" customFormat="true"/>
    <row r="7077" customFormat="true"/>
    <row r="7078" customFormat="true"/>
    <row r="7079" customFormat="true"/>
    <row r="7080" customFormat="true"/>
    <row r="7081" customFormat="true"/>
    <row r="7082" customFormat="true"/>
    <row r="7083" customFormat="true"/>
    <row r="7084" customFormat="true"/>
    <row r="7085" customFormat="true"/>
    <row r="7086" customFormat="true"/>
    <row r="7087" customFormat="true"/>
    <row r="7088" customFormat="true"/>
    <row r="7089" customFormat="true"/>
    <row r="7090" customFormat="true"/>
    <row r="7091" customFormat="true"/>
    <row r="7092" customFormat="true"/>
    <row r="7093" customFormat="true"/>
    <row r="7094" customFormat="true"/>
    <row r="7095" customFormat="true"/>
    <row r="7096" customFormat="true"/>
    <row r="7097" customFormat="true"/>
    <row r="7098" customFormat="true"/>
    <row r="7099" customFormat="true"/>
    <row r="7100" customFormat="true"/>
    <row r="7101" customFormat="true"/>
    <row r="7102" customFormat="true"/>
    <row r="7103" customFormat="true"/>
    <row r="7104" customFormat="true"/>
    <row r="7105" customFormat="true"/>
    <row r="7106" customFormat="true"/>
    <row r="7107" customFormat="true"/>
    <row r="7108" customFormat="true"/>
    <row r="7109" customFormat="true"/>
    <row r="7110" customFormat="true"/>
    <row r="7111" customFormat="true"/>
    <row r="7112" customFormat="true"/>
    <row r="7113" customFormat="true"/>
    <row r="7114" customFormat="true"/>
    <row r="7115" customFormat="true"/>
    <row r="7116" customFormat="true"/>
    <row r="7117" customFormat="true"/>
    <row r="7118" customFormat="true"/>
    <row r="7119" customFormat="true"/>
    <row r="7120" customFormat="true"/>
    <row r="7121" customFormat="true"/>
    <row r="7122" customFormat="true"/>
    <row r="7123" customFormat="true"/>
    <row r="7124" customFormat="true"/>
    <row r="7125" customFormat="true"/>
    <row r="7126" customFormat="true"/>
    <row r="7127" customFormat="true"/>
    <row r="7128" customFormat="true"/>
    <row r="7129" customFormat="true"/>
    <row r="7130" customFormat="true"/>
    <row r="7131" customFormat="true"/>
    <row r="7132" customFormat="true"/>
    <row r="7133" customFormat="true"/>
    <row r="7134" customFormat="true"/>
    <row r="7135" customFormat="true"/>
    <row r="7136" customFormat="true"/>
    <row r="7137" customFormat="true"/>
    <row r="7138" customFormat="true"/>
    <row r="7139" customFormat="true"/>
    <row r="7140" customFormat="true"/>
    <row r="7141" customFormat="true"/>
    <row r="7142" customFormat="true"/>
    <row r="7143" customFormat="true"/>
    <row r="7144" customFormat="true"/>
    <row r="7145" customFormat="true"/>
    <row r="7146" customFormat="true"/>
    <row r="7147" customFormat="true"/>
    <row r="7148" customFormat="true"/>
    <row r="7149" customFormat="true"/>
    <row r="7150" customFormat="true"/>
    <row r="7151" customFormat="true"/>
    <row r="7152" customFormat="true"/>
    <row r="7153" customFormat="true"/>
    <row r="7154" customFormat="true"/>
    <row r="7155" customFormat="true"/>
    <row r="7156" customFormat="true"/>
    <row r="7157" customFormat="true"/>
    <row r="7158" customFormat="true"/>
    <row r="7159" customFormat="true"/>
    <row r="7160" customFormat="true"/>
    <row r="7161" customFormat="true"/>
    <row r="7162" customFormat="true"/>
    <row r="7163" customFormat="true"/>
    <row r="7164" customFormat="true"/>
    <row r="7165" customFormat="true"/>
    <row r="7166" customFormat="true"/>
    <row r="7167" customFormat="true"/>
    <row r="7168" customFormat="true"/>
    <row r="7169" customFormat="true"/>
    <row r="7170" customFormat="true"/>
    <row r="7171" customFormat="true"/>
    <row r="7172" customFormat="true"/>
    <row r="7173" customFormat="true"/>
    <row r="7174" customFormat="true"/>
    <row r="7175" customFormat="true"/>
    <row r="7176" customFormat="true"/>
    <row r="7177" customFormat="true"/>
    <row r="7178" customFormat="true"/>
    <row r="7179" customFormat="true"/>
    <row r="7180" customFormat="true"/>
    <row r="7181" customFormat="true"/>
    <row r="7182" customFormat="true"/>
    <row r="7183" customFormat="true"/>
    <row r="7184" customFormat="true"/>
    <row r="7185" customFormat="true"/>
    <row r="7186" customFormat="true"/>
    <row r="7187" customFormat="true"/>
    <row r="7188" customFormat="true"/>
    <row r="7189" customFormat="true"/>
    <row r="7190" customFormat="true"/>
    <row r="7191" customFormat="true"/>
    <row r="7192" customFormat="true"/>
    <row r="7193" customFormat="true"/>
    <row r="7194" customFormat="true"/>
    <row r="7195" customFormat="true"/>
    <row r="7196" customFormat="true"/>
    <row r="7197" customFormat="true"/>
    <row r="7198" customFormat="true"/>
    <row r="7199" customFormat="true"/>
    <row r="7200" customFormat="true"/>
    <row r="7201" customFormat="true"/>
    <row r="7202" customFormat="true"/>
    <row r="7203" customFormat="true"/>
    <row r="7204" customFormat="true"/>
    <row r="7205" customFormat="true"/>
    <row r="7206" customFormat="true"/>
    <row r="7207" customFormat="true"/>
    <row r="7208" customFormat="true"/>
    <row r="7209" customFormat="true"/>
    <row r="7210" customFormat="true"/>
    <row r="7211" customFormat="true"/>
    <row r="7212" customFormat="true"/>
    <row r="7213" customFormat="true"/>
    <row r="7214" customFormat="true"/>
    <row r="7215" customFormat="true"/>
    <row r="7216" customFormat="true"/>
    <row r="7217" customFormat="true"/>
    <row r="7218" customFormat="true"/>
    <row r="7219" customFormat="true"/>
    <row r="7220" customFormat="true"/>
    <row r="7221" customFormat="true"/>
    <row r="7222" customFormat="true"/>
    <row r="7223" customFormat="true"/>
    <row r="7224" customFormat="true"/>
    <row r="7225" customFormat="true"/>
    <row r="7226" customFormat="true"/>
    <row r="7227" customFormat="true"/>
    <row r="7228" customFormat="true"/>
    <row r="7229" customFormat="true"/>
    <row r="7230" customFormat="true"/>
    <row r="7231" customFormat="true"/>
    <row r="7232" customFormat="true"/>
    <row r="7233" customFormat="true"/>
    <row r="7234" customFormat="true"/>
    <row r="7235" customFormat="true"/>
    <row r="7236" customFormat="true"/>
    <row r="7237" customFormat="true"/>
    <row r="7238" customFormat="true"/>
    <row r="7239" customFormat="true"/>
    <row r="7240" customFormat="true"/>
    <row r="7241" customFormat="true"/>
    <row r="7242" customFormat="true"/>
    <row r="7243" customFormat="true"/>
    <row r="7244" customFormat="true"/>
    <row r="7245" customFormat="true"/>
    <row r="7246" customFormat="true"/>
    <row r="7247" customFormat="true"/>
    <row r="7248" customFormat="true"/>
    <row r="7249" customFormat="true"/>
    <row r="7250" customFormat="true"/>
    <row r="7251" customFormat="true"/>
    <row r="7252" customFormat="true"/>
    <row r="7253" customFormat="true"/>
    <row r="7254" customFormat="true"/>
    <row r="7255" customFormat="true"/>
    <row r="7256" customFormat="true"/>
    <row r="7257" customFormat="true"/>
    <row r="7258" customFormat="true"/>
    <row r="7259" customFormat="true"/>
    <row r="7260" customFormat="true"/>
    <row r="7261" customFormat="true"/>
    <row r="7262" customFormat="true"/>
    <row r="7263" customFormat="true"/>
    <row r="7264" customFormat="true"/>
    <row r="7265" customFormat="true"/>
    <row r="7266" customFormat="true"/>
    <row r="7267" customFormat="true"/>
    <row r="7268" customFormat="true"/>
    <row r="7269" customFormat="true"/>
    <row r="7270" customFormat="true"/>
    <row r="7271" customFormat="true"/>
    <row r="7272" customFormat="true"/>
    <row r="7273" customFormat="true"/>
    <row r="7274" customFormat="true"/>
    <row r="7275" customFormat="true"/>
    <row r="7276" customFormat="true"/>
    <row r="7277" customFormat="true"/>
    <row r="7278" customFormat="true"/>
    <row r="7279" customFormat="true"/>
    <row r="7280" customFormat="true"/>
    <row r="7281" customFormat="true"/>
    <row r="7282" customFormat="true"/>
    <row r="7283" customFormat="true"/>
    <row r="7284" customFormat="true"/>
    <row r="7285" customFormat="true"/>
    <row r="7286" customFormat="true"/>
    <row r="7287" customFormat="true"/>
    <row r="7288" customFormat="true"/>
    <row r="7289" customFormat="true"/>
    <row r="7290" customFormat="true"/>
    <row r="7291" customFormat="true"/>
    <row r="7292" customFormat="true"/>
    <row r="7293" customFormat="true"/>
    <row r="7294" customFormat="true"/>
    <row r="7295" customFormat="true"/>
    <row r="7296" customFormat="true"/>
    <row r="7297" customFormat="true"/>
    <row r="7298" customFormat="true"/>
    <row r="7299" customFormat="true"/>
    <row r="7300" customFormat="true"/>
    <row r="7301" customFormat="true"/>
    <row r="7302" customFormat="true"/>
    <row r="7303" customFormat="true"/>
    <row r="7304" customFormat="true"/>
    <row r="7305" customFormat="true"/>
    <row r="7306" customFormat="true"/>
    <row r="7307" customFormat="true"/>
    <row r="7308" customFormat="true"/>
    <row r="7309" customFormat="true"/>
    <row r="7310" customFormat="true"/>
    <row r="7311" customFormat="true"/>
    <row r="7312" customFormat="true"/>
    <row r="7313" customFormat="true"/>
    <row r="7314" customFormat="true"/>
    <row r="7315" customFormat="true"/>
    <row r="7316" customFormat="true"/>
    <row r="7317" customFormat="true"/>
    <row r="7318" customFormat="true"/>
    <row r="7319" customFormat="true"/>
    <row r="7320" customFormat="true"/>
    <row r="7321" customFormat="true"/>
    <row r="7322" customFormat="true"/>
    <row r="7323" customFormat="true"/>
    <row r="7324" customFormat="true"/>
    <row r="7325" customFormat="true"/>
    <row r="7326" customFormat="true"/>
    <row r="7327" customFormat="true"/>
    <row r="7328" customFormat="true"/>
    <row r="7329" customFormat="true"/>
    <row r="7330" customFormat="true"/>
    <row r="7331" customFormat="true"/>
    <row r="7332" customFormat="true"/>
    <row r="7333" customFormat="true"/>
    <row r="7334" customFormat="true"/>
    <row r="7335" customFormat="true"/>
    <row r="7336" customFormat="true"/>
    <row r="7337" customFormat="true"/>
    <row r="7338" customFormat="true"/>
    <row r="7339" customFormat="true"/>
    <row r="7340" customFormat="true"/>
    <row r="7341" customFormat="true"/>
    <row r="7342" customFormat="true"/>
    <row r="7343" customFormat="true"/>
    <row r="7344" customFormat="true"/>
    <row r="7345" customFormat="true"/>
    <row r="7346" customFormat="true"/>
    <row r="7347" customFormat="true"/>
    <row r="7348" customFormat="true"/>
    <row r="7349" customFormat="true"/>
    <row r="7350" customFormat="true"/>
    <row r="7351" customFormat="true"/>
    <row r="7352" customFormat="true"/>
    <row r="7353" customFormat="true"/>
    <row r="7354" customFormat="true"/>
    <row r="7355" customFormat="true"/>
    <row r="7356" customFormat="true"/>
    <row r="7357" customFormat="true"/>
    <row r="7358" customFormat="true"/>
    <row r="7359" customFormat="true"/>
    <row r="7360" customFormat="true"/>
    <row r="7361" customFormat="true"/>
    <row r="7362" customFormat="true"/>
    <row r="7363" customFormat="true"/>
    <row r="7364" customFormat="true"/>
    <row r="7365" customFormat="true"/>
    <row r="7366" customFormat="true"/>
    <row r="7367" customFormat="true"/>
    <row r="7368" customFormat="true"/>
    <row r="7369" customFormat="true"/>
    <row r="7370" customFormat="true"/>
    <row r="7371" customFormat="true"/>
    <row r="7372" customFormat="true"/>
    <row r="7373" customFormat="true"/>
    <row r="7374" customFormat="true"/>
    <row r="7375" customFormat="true"/>
    <row r="7376" customFormat="true"/>
    <row r="7377" customFormat="true"/>
    <row r="7378" customFormat="true"/>
    <row r="7379" customFormat="true"/>
    <row r="7380" customFormat="true"/>
    <row r="7381" customFormat="true"/>
    <row r="7382" customFormat="true"/>
    <row r="7383" customFormat="true"/>
    <row r="7384" customFormat="true"/>
    <row r="7385" customFormat="true"/>
    <row r="7386" customFormat="true"/>
    <row r="7387" customFormat="true"/>
    <row r="7388" customFormat="true"/>
    <row r="7389" customFormat="true"/>
    <row r="7390" customFormat="true"/>
    <row r="7391" customFormat="true"/>
    <row r="7392" customFormat="true"/>
    <row r="7393" customFormat="true"/>
    <row r="7394" customFormat="true"/>
    <row r="7395" customFormat="true"/>
    <row r="7396" customFormat="true"/>
    <row r="7397" customFormat="true"/>
    <row r="7398" customFormat="true"/>
    <row r="7399" customFormat="true"/>
    <row r="7400" customFormat="true"/>
    <row r="7401" customFormat="true"/>
    <row r="7402" customFormat="true"/>
    <row r="7403" customFormat="true"/>
    <row r="7404" customFormat="true"/>
    <row r="7405" customFormat="true"/>
    <row r="7406" customFormat="true"/>
    <row r="7407" customFormat="true"/>
    <row r="7408" customFormat="true"/>
    <row r="7409" customFormat="true"/>
    <row r="7410" customFormat="true"/>
    <row r="7411" customFormat="true"/>
    <row r="7412" customFormat="true"/>
    <row r="7413" customFormat="true"/>
    <row r="7414" customFormat="true"/>
    <row r="7415" customFormat="true"/>
    <row r="7416" customFormat="true"/>
    <row r="7417" customFormat="true"/>
    <row r="7418" customFormat="true"/>
    <row r="7419" customFormat="true"/>
    <row r="7420" customFormat="true"/>
    <row r="7421" customFormat="true"/>
    <row r="7422" customFormat="true"/>
    <row r="7423" customFormat="true"/>
    <row r="7424" customFormat="true"/>
    <row r="7425" customFormat="true"/>
    <row r="7426" customFormat="true"/>
    <row r="7427" customFormat="true"/>
    <row r="7428" customFormat="true"/>
    <row r="7429" customFormat="true"/>
    <row r="7430" customFormat="true"/>
    <row r="7431" customFormat="true"/>
    <row r="7432" customFormat="true"/>
    <row r="7433" customFormat="true"/>
    <row r="7434" customFormat="true"/>
    <row r="7435" customFormat="true"/>
    <row r="7436" customFormat="true"/>
    <row r="7437" customFormat="true"/>
    <row r="7438" customFormat="true"/>
    <row r="7439" customFormat="true"/>
    <row r="7440" customFormat="true"/>
    <row r="7441" customFormat="true"/>
    <row r="7442" customFormat="true"/>
    <row r="7443" customFormat="true"/>
    <row r="7444" customFormat="true"/>
    <row r="7445" customFormat="true"/>
    <row r="7446" customFormat="true"/>
    <row r="7447" customFormat="true"/>
    <row r="7448" customFormat="true"/>
    <row r="7449" customFormat="true"/>
    <row r="7450" customFormat="true"/>
    <row r="7451" customFormat="true"/>
    <row r="7452" customFormat="true"/>
    <row r="7453" customFormat="true"/>
    <row r="7454" customFormat="true"/>
    <row r="7455" customFormat="true"/>
    <row r="7456" customFormat="true"/>
    <row r="7457" customFormat="true"/>
    <row r="7458" customFormat="true"/>
    <row r="7459" customFormat="true"/>
    <row r="7460" customFormat="true"/>
    <row r="7461" customFormat="true"/>
    <row r="7462" customFormat="true"/>
    <row r="7463" customFormat="true"/>
    <row r="7464" customFormat="true"/>
    <row r="7465" customFormat="true"/>
    <row r="7466" customFormat="true"/>
    <row r="7467" customFormat="true"/>
    <row r="7468" customFormat="true"/>
    <row r="7469" customFormat="true"/>
    <row r="7470" customFormat="true"/>
    <row r="7471" customFormat="true"/>
    <row r="7472" customFormat="true"/>
    <row r="7473" customFormat="true"/>
    <row r="7474" customFormat="true"/>
    <row r="7475" customFormat="true"/>
    <row r="7476" customFormat="true"/>
    <row r="7477" customFormat="true"/>
    <row r="7478" customFormat="true"/>
    <row r="7479" customFormat="true"/>
    <row r="7480" customFormat="true"/>
    <row r="7481" customFormat="true"/>
    <row r="7482" customFormat="true"/>
    <row r="7483" customFormat="true"/>
    <row r="7484" customFormat="true"/>
    <row r="7485" customFormat="true"/>
    <row r="7486" customFormat="true"/>
    <row r="7487" customFormat="true"/>
    <row r="7488" customFormat="true"/>
    <row r="7489" customFormat="true"/>
    <row r="7490" customFormat="true"/>
    <row r="7491" customFormat="true"/>
    <row r="7492" customFormat="true"/>
    <row r="7493" customFormat="true"/>
    <row r="7494" customFormat="true"/>
    <row r="7495" customFormat="true"/>
    <row r="7496" customFormat="true"/>
    <row r="7497" customFormat="true"/>
    <row r="7498" customFormat="true"/>
    <row r="7499" customFormat="true"/>
    <row r="7500" customFormat="true"/>
    <row r="7501" customFormat="true"/>
    <row r="7502" customFormat="true"/>
    <row r="7503" customFormat="true"/>
    <row r="7504" customFormat="true"/>
    <row r="7505" customFormat="true"/>
    <row r="7506" customFormat="true"/>
    <row r="7507" customFormat="true"/>
    <row r="7508" customFormat="true"/>
    <row r="7509" customFormat="true"/>
    <row r="7510" customFormat="true"/>
    <row r="7511" customFormat="true"/>
    <row r="7512" customFormat="true"/>
    <row r="7513" customFormat="true"/>
    <row r="7514" customFormat="true"/>
    <row r="7515" customFormat="true"/>
    <row r="7516" customFormat="true"/>
    <row r="7517" customFormat="true"/>
    <row r="7518" customFormat="true"/>
    <row r="7519" customFormat="true"/>
    <row r="7520" customFormat="true"/>
    <row r="7521" customFormat="true"/>
    <row r="7522" customFormat="true"/>
    <row r="7523" customFormat="true"/>
    <row r="7524" customFormat="true"/>
    <row r="7525" customFormat="true"/>
    <row r="7526" customFormat="true"/>
    <row r="7527" customFormat="true"/>
    <row r="7528" customFormat="true"/>
    <row r="7529" customFormat="true"/>
    <row r="7530" customFormat="true"/>
    <row r="7531" customFormat="true"/>
    <row r="7532" customFormat="true"/>
    <row r="7533" customFormat="true"/>
    <row r="7534" customFormat="true"/>
    <row r="7535" customFormat="true"/>
    <row r="7536" customFormat="true"/>
    <row r="7537" customFormat="true"/>
    <row r="7538" customFormat="true"/>
    <row r="7539" customFormat="true"/>
    <row r="7540" customFormat="true"/>
    <row r="7541" customFormat="true"/>
    <row r="7542" customFormat="true"/>
    <row r="7543" customFormat="true"/>
    <row r="7544" customFormat="true"/>
    <row r="7545" customFormat="true"/>
    <row r="7546" customFormat="true"/>
    <row r="7547" customFormat="true"/>
    <row r="7548" customFormat="true"/>
    <row r="7549" customFormat="true"/>
    <row r="7550" customFormat="true"/>
    <row r="7551" customFormat="true"/>
    <row r="7552" customFormat="true"/>
    <row r="7553" customFormat="true"/>
    <row r="7554" customFormat="true"/>
    <row r="7555" customFormat="true"/>
    <row r="7556" customFormat="true"/>
    <row r="7557" customFormat="true"/>
    <row r="7558" customFormat="true"/>
    <row r="7559" customFormat="true"/>
    <row r="7560" customFormat="true"/>
    <row r="7561" customFormat="true"/>
    <row r="7562" customFormat="true"/>
    <row r="7563" customFormat="true"/>
    <row r="7564" customFormat="true"/>
    <row r="7565" customFormat="true"/>
    <row r="7566" customFormat="true"/>
    <row r="7567" customFormat="true"/>
    <row r="7568" customFormat="true"/>
    <row r="7569" customFormat="true"/>
    <row r="7570" customFormat="true"/>
    <row r="7571" customFormat="true"/>
    <row r="7572" customFormat="true"/>
    <row r="7573" customFormat="true"/>
    <row r="7574" customFormat="true"/>
    <row r="7575" customFormat="true"/>
    <row r="7576" customFormat="true"/>
    <row r="7577" customFormat="true"/>
    <row r="7578" customFormat="true"/>
    <row r="7579" customFormat="true"/>
    <row r="7580" customFormat="true"/>
    <row r="7581" customFormat="true"/>
    <row r="7582" customFormat="true"/>
    <row r="7583" customFormat="true"/>
    <row r="7584" customFormat="true"/>
    <row r="7585" customFormat="true"/>
    <row r="7586" customFormat="true"/>
    <row r="7587" customFormat="true"/>
    <row r="7588" customFormat="true"/>
    <row r="7589" customFormat="true"/>
    <row r="7590" customFormat="true"/>
    <row r="7591" customFormat="true"/>
    <row r="7592" customFormat="true"/>
    <row r="7593" customFormat="true"/>
    <row r="7594" customFormat="true"/>
    <row r="7595" customFormat="true"/>
    <row r="7596" customFormat="true"/>
    <row r="7597" customFormat="true"/>
    <row r="7598" customFormat="true"/>
    <row r="7599" customFormat="true"/>
    <row r="7600" customFormat="true"/>
    <row r="7601" customFormat="true"/>
    <row r="7602" customFormat="true"/>
    <row r="7603" customFormat="true"/>
    <row r="7604" customFormat="true"/>
    <row r="7605" customFormat="true"/>
    <row r="7606" customFormat="true"/>
    <row r="7607" customFormat="true"/>
    <row r="7608" customFormat="true"/>
    <row r="7609" customFormat="true"/>
    <row r="7610" customFormat="true"/>
    <row r="7611" customFormat="true"/>
    <row r="7612" customFormat="true"/>
    <row r="7613" customFormat="true"/>
    <row r="7614" customFormat="true"/>
    <row r="7615" customFormat="true"/>
    <row r="7616" customFormat="true"/>
    <row r="7617" customFormat="true"/>
    <row r="7618" customFormat="true"/>
    <row r="7619" customFormat="true"/>
    <row r="7620" customFormat="true"/>
    <row r="7621" customFormat="true"/>
    <row r="7622" customFormat="true"/>
    <row r="7623" customFormat="true"/>
    <row r="7624" customFormat="true"/>
    <row r="7625" customFormat="true"/>
    <row r="7626" customFormat="true"/>
    <row r="7627" customFormat="true"/>
    <row r="7628" customFormat="true"/>
    <row r="7629" customFormat="true"/>
    <row r="7630" customFormat="true"/>
    <row r="7631" customFormat="true"/>
    <row r="7632" customFormat="true"/>
    <row r="7633" customFormat="true"/>
    <row r="7634" customFormat="true"/>
    <row r="7635" customFormat="true"/>
    <row r="7636" customFormat="true"/>
    <row r="7637" customFormat="true"/>
    <row r="7638" customFormat="true"/>
    <row r="7639" customFormat="true"/>
    <row r="7640" customFormat="true"/>
    <row r="7641" customFormat="true"/>
    <row r="7642" customFormat="true"/>
    <row r="7643" customFormat="true"/>
    <row r="7644" customFormat="true"/>
    <row r="7645" customFormat="true"/>
    <row r="7646" customFormat="true"/>
    <row r="7647" customFormat="true"/>
    <row r="7648" customFormat="true"/>
    <row r="7649" customFormat="true"/>
    <row r="7650" customFormat="true"/>
    <row r="7651" customFormat="true"/>
    <row r="7652" customFormat="true"/>
    <row r="7653" customFormat="true"/>
    <row r="7654" customFormat="true"/>
    <row r="7655" customFormat="true"/>
    <row r="7656" customFormat="true"/>
    <row r="7657" customFormat="true"/>
    <row r="7658" customFormat="true"/>
    <row r="7659" customFormat="true"/>
    <row r="7660" customFormat="true"/>
    <row r="7661" customFormat="true"/>
    <row r="7662" customFormat="true"/>
    <row r="7663" customFormat="true"/>
    <row r="7664" customFormat="true"/>
    <row r="7665" customFormat="true"/>
    <row r="7666" customFormat="true"/>
    <row r="7667" customFormat="true"/>
    <row r="7668" customFormat="true"/>
    <row r="7669" customFormat="true"/>
    <row r="7670" customFormat="true"/>
    <row r="7671" customFormat="true"/>
    <row r="7672" customFormat="true"/>
    <row r="7673" customFormat="true"/>
    <row r="7674" customFormat="true"/>
    <row r="7675" customFormat="true"/>
    <row r="7676" customFormat="true"/>
    <row r="7677" customFormat="true"/>
    <row r="7678" customFormat="true"/>
    <row r="7679" customFormat="true"/>
    <row r="7680" customFormat="true"/>
    <row r="7681" customFormat="true"/>
    <row r="7682" customFormat="true"/>
    <row r="7683" customFormat="true"/>
    <row r="7684" customFormat="true"/>
    <row r="7685" customFormat="true"/>
    <row r="7686" customFormat="true"/>
    <row r="7687" customFormat="true"/>
    <row r="7688" customFormat="true"/>
    <row r="7689" customFormat="true"/>
    <row r="7690" customFormat="true"/>
    <row r="7691" customFormat="true"/>
    <row r="7692" customFormat="true"/>
    <row r="7693" customFormat="true"/>
    <row r="7694" customFormat="true"/>
    <row r="7695" customFormat="true"/>
    <row r="7696" customFormat="true"/>
    <row r="7697" customFormat="true"/>
    <row r="7698" customFormat="true"/>
    <row r="7699" customFormat="true"/>
    <row r="7700" customFormat="true"/>
    <row r="7701" customFormat="true"/>
    <row r="7702" customFormat="true"/>
    <row r="7703" customFormat="true"/>
    <row r="7704" customFormat="true"/>
    <row r="7705" customFormat="true"/>
    <row r="7706" customFormat="true"/>
    <row r="7707" customFormat="true"/>
    <row r="7708" customFormat="true"/>
    <row r="7709" customFormat="true"/>
    <row r="7710" customFormat="true"/>
    <row r="7711" customFormat="true"/>
    <row r="7712" customFormat="true"/>
    <row r="7713" customFormat="true"/>
    <row r="7714" customFormat="true"/>
    <row r="7715" customFormat="true"/>
    <row r="7716" customFormat="true"/>
    <row r="7717" customFormat="true"/>
    <row r="7718" customFormat="true"/>
    <row r="7719" customFormat="true"/>
    <row r="7720" customFormat="true"/>
    <row r="7721" customFormat="true"/>
    <row r="7722" customFormat="true"/>
    <row r="7723" customFormat="true"/>
    <row r="7724" customFormat="true"/>
    <row r="7725" customFormat="true"/>
    <row r="7726" customFormat="true"/>
    <row r="7727" customFormat="true"/>
    <row r="7728" customFormat="true"/>
    <row r="7729" customFormat="true"/>
    <row r="7730" customFormat="true"/>
    <row r="7731" customFormat="true"/>
    <row r="7732" customFormat="true"/>
    <row r="7733" customFormat="true"/>
    <row r="7734" customFormat="true"/>
    <row r="7735" customFormat="true"/>
    <row r="7736" customFormat="true"/>
    <row r="7737" customFormat="true"/>
    <row r="7738" customFormat="true"/>
    <row r="7739" customFormat="true"/>
    <row r="7740" customFormat="true"/>
    <row r="7741" customFormat="true"/>
    <row r="7742" customFormat="true"/>
    <row r="7743" customFormat="true"/>
    <row r="7744" customFormat="true"/>
    <row r="7745" customFormat="true"/>
    <row r="7746" customFormat="true"/>
    <row r="7747" customFormat="true"/>
    <row r="7748" customFormat="true"/>
    <row r="7749" customFormat="true"/>
    <row r="7750" customFormat="true"/>
    <row r="7751" customFormat="true"/>
    <row r="7752" customFormat="true"/>
    <row r="7753" customFormat="true"/>
    <row r="7754" customFormat="true"/>
    <row r="7755" customFormat="true"/>
    <row r="7756" customFormat="true"/>
    <row r="7757" customFormat="true"/>
    <row r="7758" customFormat="true"/>
    <row r="7759" customFormat="true"/>
    <row r="7760" customFormat="true"/>
    <row r="7761" customFormat="true"/>
    <row r="7762" customFormat="true"/>
    <row r="7763" customFormat="true"/>
    <row r="7764" customFormat="true"/>
    <row r="7765" customFormat="true"/>
    <row r="7766" customFormat="true"/>
    <row r="7767" customFormat="true"/>
    <row r="7768" customFormat="true"/>
    <row r="7769" customFormat="true"/>
    <row r="7770" customFormat="true"/>
    <row r="7771" customFormat="true"/>
    <row r="7772" customFormat="true"/>
    <row r="7773" customFormat="true"/>
    <row r="7774" customFormat="true"/>
    <row r="7775" customFormat="true"/>
    <row r="7776" customFormat="true"/>
    <row r="7777" customFormat="true"/>
    <row r="7778" customFormat="true"/>
    <row r="7779" customFormat="true"/>
    <row r="7780" customFormat="true"/>
    <row r="7781" customFormat="true"/>
    <row r="7782" customFormat="true"/>
    <row r="7783" customFormat="true"/>
    <row r="7784" customFormat="true"/>
    <row r="7785" customFormat="true"/>
    <row r="7786" customFormat="true"/>
    <row r="7787" customFormat="true"/>
    <row r="7788" customFormat="true"/>
    <row r="7789" customFormat="true"/>
    <row r="7790" customFormat="true"/>
    <row r="7791" customFormat="true"/>
    <row r="7792" customFormat="true"/>
    <row r="7793" customFormat="true"/>
    <row r="7794" customFormat="true"/>
    <row r="7795" customFormat="true"/>
    <row r="7796" customFormat="true"/>
    <row r="7797" customFormat="true"/>
    <row r="7798" customFormat="true"/>
    <row r="7799" customFormat="true"/>
    <row r="7800" customFormat="true"/>
    <row r="7801" customFormat="true"/>
    <row r="7802" customFormat="true"/>
    <row r="7803" customFormat="true"/>
    <row r="7804" customFormat="true"/>
    <row r="7805" customFormat="true"/>
    <row r="7806" customFormat="true"/>
    <row r="7807" customFormat="true"/>
    <row r="7808" customFormat="true"/>
    <row r="7809" customFormat="true"/>
    <row r="7810" customFormat="true"/>
    <row r="7811" customFormat="true"/>
    <row r="7812" customFormat="true"/>
    <row r="7813" customFormat="true"/>
    <row r="7814" customFormat="true"/>
    <row r="7815" customFormat="true"/>
    <row r="7816" customFormat="true"/>
    <row r="7817" customFormat="true"/>
    <row r="7818" customFormat="true"/>
    <row r="7819" customFormat="true"/>
    <row r="7820" customFormat="true"/>
    <row r="7821" customFormat="true"/>
    <row r="7822" customFormat="true"/>
    <row r="7823" customFormat="true"/>
    <row r="7824" customFormat="true"/>
    <row r="7825" customFormat="true"/>
    <row r="7826" customFormat="true"/>
    <row r="7827" customFormat="true"/>
    <row r="7828" customFormat="true"/>
    <row r="7829" customFormat="true"/>
    <row r="7830" customFormat="true"/>
    <row r="7831" customFormat="true"/>
    <row r="7832" customFormat="true"/>
    <row r="7833" customFormat="true"/>
    <row r="7834" customFormat="true"/>
    <row r="7835" customFormat="true"/>
    <row r="7836" customFormat="true"/>
    <row r="7837" customFormat="true"/>
    <row r="7838" customFormat="true"/>
    <row r="7839" customFormat="true"/>
    <row r="7840" customFormat="true"/>
    <row r="7841" customFormat="true"/>
    <row r="7842" customFormat="true"/>
    <row r="7843" customFormat="true"/>
    <row r="7844" customFormat="true"/>
    <row r="7845" customFormat="true"/>
    <row r="7846" customFormat="true"/>
    <row r="7847" customFormat="true"/>
    <row r="7848" customFormat="true"/>
    <row r="7849" customFormat="true"/>
    <row r="7850" customFormat="true"/>
    <row r="7851" customFormat="true"/>
    <row r="7852" customFormat="true"/>
    <row r="7853" customFormat="true"/>
    <row r="7854" customFormat="true"/>
    <row r="7855" customFormat="true"/>
    <row r="7856" customFormat="true"/>
    <row r="7857" customFormat="true"/>
    <row r="7858" customFormat="true"/>
    <row r="7859" customFormat="true"/>
    <row r="7860" customFormat="true"/>
    <row r="7861" customFormat="true"/>
    <row r="7862" customFormat="true"/>
    <row r="7863" customFormat="true"/>
    <row r="7864" customFormat="true"/>
    <row r="7865" customFormat="true"/>
    <row r="7866" customFormat="true"/>
    <row r="7867" customFormat="true"/>
    <row r="7868" customFormat="true"/>
    <row r="7869" customFormat="true"/>
    <row r="7870" customFormat="true"/>
    <row r="7871" customFormat="true"/>
    <row r="7872" customFormat="true"/>
    <row r="7873" customFormat="true"/>
    <row r="7874" customFormat="true"/>
    <row r="7875" customFormat="true"/>
    <row r="7876" customFormat="true"/>
    <row r="7877" customFormat="true"/>
    <row r="7878" customFormat="true"/>
    <row r="7879" customFormat="true"/>
    <row r="7880" customFormat="true"/>
    <row r="7881" customFormat="true"/>
    <row r="7882" customFormat="true"/>
    <row r="7883" customFormat="true"/>
    <row r="7884" customFormat="true"/>
    <row r="7885" customFormat="true"/>
    <row r="7886" customFormat="true"/>
    <row r="7887" customFormat="true"/>
    <row r="7888" customFormat="true"/>
    <row r="7889" customFormat="true"/>
    <row r="7890" customFormat="true"/>
    <row r="7891" customFormat="true"/>
    <row r="7892" customFormat="true"/>
    <row r="7893" customFormat="true"/>
    <row r="7894" customFormat="true"/>
    <row r="7895" customFormat="true"/>
    <row r="7896" customFormat="true"/>
    <row r="7897" customFormat="true"/>
    <row r="7898" customFormat="true"/>
    <row r="7899" customFormat="true"/>
    <row r="7900" customFormat="true"/>
    <row r="7901" customFormat="true"/>
    <row r="7902" customFormat="true"/>
    <row r="7903" customFormat="true"/>
    <row r="7904" customFormat="true"/>
    <row r="7905" customFormat="true"/>
    <row r="7906" customFormat="true"/>
    <row r="7907" customFormat="true"/>
    <row r="7908" customFormat="true"/>
    <row r="7909" customFormat="true"/>
    <row r="7910" customFormat="true"/>
    <row r="7911" customFormat="true"/>
    <row r="7912" customFormat="true"/>
    <row r="7913" customFormat="true"/>
    <row r="7914" customFormat="true"/>
    <row r="7915" customFormat="true"/>
    <row r="7916" customFormat="true"/>
    <row r="7917" customFormat="true"/>
    <row r="7918" customFormat="true"/>
    <row r="7919" customFormat="true"/>
    <row r="7920" customFormat="true"/>
    <row r="7921" customFormat="true"/>
    <row r="7922" customFormat="true"/>
    <row r="7923" customFormat="true"/>
    <row r="7924" customFormat="true"/>
    <row r="7925" customFormat="true"/>
    <row r="7926" customFormat="true"/>
    <row r="7927" customFormat="true"/>
    <row r="7928" customFormat="true"/>
    <row r="7929" customFormat="true"/>
    <row r="7930" customFormat="true"/>
    <row r="7931" customFormat="true"/>
    <row r="7932" customFormat="true"/>
    <row r="7933" customFormat="true"/>
    <row r="7934" customFormat="true"/>
    <row r="7935" customFormat="true"/>
    <row r="7936" customFormat="true"/>
    <row r="7937" customFormat="true"/>
    <row r="7938" customFormat="true"/>
    <row r="7939" customFormat="true"/>
    <row r="7940" customFormat="true"/>
    <row r="7941" customFormat="true"/>
    <row r="7942" customFormat="true"/>
    <row r="7943" customFormat="true"/>
    <row r="7944" customFormat="true"/>
    <row r="7945" customFormat="true"/>
    <row r="7946" customFormat="true"/>
    <row r="7947" customFormat="true"/>
    <row r="7948" customFormat="true"/>
    <row r="7949" customFormat="true"/>
    <row r="7950" customFormat="true"/>
    <row r="7951" customFormat="true"/>
    <row r="7952" customFormat="true"/>
    <row r="7953" customFormat="true"/>
    <row r="7954" customFormat="true"/>
    <row r="7955" customFormat="true"/>
    <row r="7956" customFormat="true"/>
    <row r="7957" customFormat="true"/>
    <row r="7958" customFormat="true"/>
    <row r="7959" customFormat="true"/>
    <row r="7960" customFormat="true"/>
    <row r="7961" customFormat="true"/>
    <row r="7962" customFormat="true"/>
    <row r="7963" customFormat="true"/>
    <row r="7964" customFormat="true"/>
    <row r="7965" customFormat="true"/>
    <row r="7966" customFormat="true"/>
    <row r="7967" customFormat="true"/>
    <row r="7968" customFormat="true"/>
    <row r="7969" customFormat="true"/>
    <row r="7970" customFormat="true"/>
    <row r="7971" customFormat="true"/>
    <row r="7972" customFormat="true"/>
    <row r="7973" customFormat="true"/>
    <row r="7974" customFormat="true"/>
    <row r="7975" customFormat="true"/>
    <row r="7976" customFormat="true"/>
    <row r="7977" customFormat="true"/>
    <row r="7978" customFormat="true"/>
    <row r="7979" customFormat="true"/>
    <row r="7980" customFormat="true"/>
    <row r="7981" customFormat="true"/>
    <row r="7982" customFormat="true"/>
    <row r="7983" customFormat="true"/>
    <row r="7984" customFormat="true"/>
    <row r="7985" customFormat="true"/>
    <row r="7986" customFormat="true"/>
    <row r="7987" customFormat="true"/>
    <row r="7988" customFormat="true"/>
    <row r="7989" customFormat="true"/>
    <row r="7990" customFormat="true"/>
    <row r="7991" customFormat="true"/>
    <row r="7992" customFormat="true"/>
    <row r="7993" customFormat="true"/>
    <row r="7994" customFormat="true"/>
    <row r="7995" customFormat="true"/>
    <row r="7996" customFormat="true"/>
    <row r="7997" customFormat="true"/>
    <row r="7998" customFormat="true"/>
    <row r="7999" customFormat="true"/>
    <row r="8000" customFormat="true"/>
    <row r="8001" customFormat="true"/>
    <row r="8002" customFormat="true"/>
    <row r="8003" customFormat="true"/>
    <row r="8004" customFormat="true"/>
    <row r="8005" customFormat="true"/>
    <row r="8006" customFormat="true"/>
    <row r="8007" customFormat="true"/>
    <row r="8008" customFormat="true"/>
    <row r="8009" customFormat="true"/>
    <row r="8010" customFormat="true"/>
    <row r="8011" customFormat="true"/>
    <row r="8012" customFormat="true"/>
    <row r="8013" customFormat="true"/>
    <row r="8014" customFormat="true"/>
    <row r="8015" customFormat="true"/>
    <row r="8016" customFormat="true"/>
    <row r="8017" customFormat="true"/>
    <row r="8018" customFormat="true"/>
    <row r="8019" customFormat="true"/>
    <row r="8020" customFormat="true"/>
    <row r="8021" customFormat="true"/>
    <row r="8022" customFormat="true"/>
    <row r="8023" customFormat="true"/>
    <row r="8024" customFormat="true"/>
    <row r="8025" customFormat="true"/>
    <row r="8026" customFormat="true"/>
    <row r="8027" customFormat="true"/>
    <row r="8028" customFormat="true"/>
    <row r="8029" customFormat="true"/>
    <row r="8030" customFormat="true"/>
    <row r="8031" customFormat="true"/>
    <row r="8032" customFormat="true"/>
    <row r="8033" customFormat="true"/>
    <row r="8034" customFormat="true"/>
    <row r="8035" customFormat="true"/>
    <row r="8036" customFormat="true"/>
    <row r="8037" customFormat="true"/>
    <row r="8038" customFormat="true"/>
    <row r="8039" customFormat="true"/>
    <row r="8040" customFormat="true"/>
    <row r="8041" customFormat="true"/>
    <row r="8042" customFormat="true"/>
    <row r="8043" customFormat="true"/>
    <row r="8044" customFormat="true"/>
    <row r="8045" customFormat="true"/>
    <row r="8046" customFormat="true"/>
    <row r="8047" customFormat="true"/>
    <row r="8048" customFormat="true"/>
    <row r="8049" customFormat="true"/>
    <row r="8050" customFormat="true"/>
    <row r="8051" customFormat="true"/>
    <row r="8052" customFormat="true"/>
    <row r="8053" customFormat="true"/>
    <row r="8054" customFormat="true"/>
    <row r="8055" customFormat="true"/>
    <row r="8056" customFormat="true"/>
    <row r="8057" customFormat="true"/>
    <row r="8058" customFormat="true"/>
    <row r="8059" customFormat="true"/>
    <row r="8060" customFormat="true"/>
    <row r="8061" customFormat="true"/>
    <row r="8062" customFormat="true"/>
    <row r="8063" customFormat="true"/>
    <row r="8064" customFormat="true"/>
    <row r="8065" customFormat="true"/>
    <row r="8066" customFormat="true"/>
    <row r="8067" customFormat="true"/>
    <row r="8068" customFormat="true"/>
    <row r="8069" customFormat="true"/>
    <row r="8070" customFormat="true"/>
    <row r="8071" customFormat="true"/>
    <row r="8072" customFormat="true"/>
    <row r="8073" customFormat="true"/>
    <row r="8074" customFormat="true"/>
    <row r="8075" customFormat="true"/>
    <row r="8076" customFormat="true"/>
    <row r="8077" customFormat="true"/>
    <row r="8078" customFormat="true"/>
    <row r="8079" customFormat="true"/>
    <row r="8080" customFormat="true"/>
    <row r="8081" customFormat="true"/>
    <row r="8082" customFormat="true"/>
    <row r="8083" customFormat="true"/>
    <row r="8084" customFormat="true"/>
    <row r="8085" customFormat="true"/>
    <row r="8086" customFormat="true"/>
    <row r="8087" customFormat="true"/>
    <row r="8088" customFormat="true"/>
    <row r="8089" customFormat="true"/>
    <row r="8090" customFormat="true"/>
    <row r="8091" customFormat="true"/>
    <row r="8092" customFormat="true"/>
    <row r="8093" customFormat="true"/>
    <row r="8094" customFormat="true"/>
    <row r="8095" customFormat="true"/>
    <row r="8096" customFormat="true"/>
    <row r="8097" customFormat="true"/>
    <row r="8098" customFormat="true"/>
    <row r="8099" customFormat="true"/>
    <row r="8100" customFormat="true"/>
    <row r="8101" customFormat="true"/>
    <row r="8102" customFormat="true"/>
    <row r="8103" customFormat="true"/>
    <row r="8104" customFormat="true"/>
    <row r="8105" customFormat="true"/>
    <row r="8106" customFormat="true"/>
    <row r="8107" customFormat="true"/>
    <row r="8108" customFormat="true"/>
    <row r="8109" customFormat="true"/>
    <row r="8110" customFormat="true"/>
    <row r="8111" customFormat="true"/>
    <row r="8112" customFormat="true"/>
    <row r="8113" customFormat="true"/>
    <row r="8114" customFormat="true"/>
    <row r="8115" customFormat="true"/>
    <row r="8116" customFormat="true"/>
    <row r="8117" customFormat="true"/>
    <row r="8118" customFormat="true"/>
    <row r="8119" customFormat="true"/>
    <row r="8120" customFormat="true"/>
    <row r="8121" customFormat="true"/>
    <row r="8122" customFormat="true"/>
    <row r="8123" customFormat="true"/>
    <row r="8124" customFormat="true"/>
    <row r="8125" customFormat="true"/>
    <row r="8126" customFormat="true"/>
    <row r="8127" customFormat="true"/>
    <row r="8128" customFormat="true"/>
    <row r="8129" customFormat="true"/>
    <row r="8130" customFormat="true"/>
    <row r="8131" customFormat="true"/>
    <row r="8132" customFormat="true"/>
    <row r="8133" customFormat="true"/>
    <row r="8134" customFormat="true"/>
    <row r="8135" customFormat="true"/>
    <row r="8136" customFormat="true"/>
    <row r="8137" customFormat="true"/>
    <row r="8138" customFormat="true"/>
    <row r="8139" customFormat="true"/>
    <row r="8140" customFormat="true"/>
    <row r="8141" customFormat="true"/>
    <row r="8142" customFormat="true"/>
    <row r="8143" customFormat="true"/>
    <row r="8144" customFormat="true"/>
    <row r="8145" customFormat="true"/>
    <row r="8146" customFormat="true"/>
    <row r="8147" customFormat="true"/>
    <row r="8148" customFormat="true"/>
    <row r="8149" customFormat="true"/>
    <row r="8150" customFormat="true"/>
    <row r="8151" customFormat="true"/>
    <row r="8152" customFormat="true"/>
    <row r="8153" customFormat="true"/>
    <row r="8154" customFormat="true"/>
    <row r="8155" customFormat="true"/>
    <row r="8156" customFormat="true"/>
    <row r="8157" customFormat="true"/>
    <row r="8158" customFormat="true"/>
    <row r="8159" customFormat="true"/>
    <row r="8160" customFormat="true"/>
    <row r="8161" customFormat="true"/>
    <row r="8162" customFormat="true"/>
    <row r="8163" customFormat="true"/>
    <row r="8164" customFormat="true"/>
    <row r="8165" customFormat="true"/>
    <row r="8166" customFormat="true"/>
    <row r="8167" customFormat="true"/>
    <row r="8168" customFormat="true"/>
    <row r="8169" customFormat="true"/>
    <row r="8170" customFormat="true"/>
    <row r="8171" customFormat="true"/>
    <row r="8172" customFormat="true"/>
    <row r="8173" customFormat="true"/>
    <row r="8174" customFormat="true"/>
    <row r="8175" customFormat="true"/>
    <row r="8176" customFormat="true"/>
    <row r="8177" customFormat="true"/>
    <row r="8178" customFormat="true"/>
    <row r="8179" customFormat="true"/>
    <row r="8180" customFormat="true"/>
    <row r="8181" customFormat="true"/>
    <row r="8182" customFormat="true"/>
    <row r="8183" customFormat="true"/>
    <row r="8184" customFormat="true"/>
    <row r="8185" customFormat="true"/>
    <row r="8186" customFormat="true"/>
    <row r="8187" customFormat="true"/>
    <row r="8188" customFormat="true"/>
    <row r="8189" customFormat="true"/>
    <row r="8190" customFormat="true"/>
    <row r="8191" customFormat="true"/>
    <row r="8192" customFormat="true"/>
    <row r="8193" customFormat="true"/>
    <row r="8194" customFormat="true"/>
    <row r="8195" customFormat="true"/>
    <row r="8196" customFormat="true"/>
    <row r="8197" customFormat="true"/>
    <row r="8198" customFormat="true"/>
    <row r="8199" customFormat="true"/>
    <row r="8200" customFormat="true"/>
    <row r="8201" customFormat="true"/>
    <row r="8202" customFormat="true"/>
    <row r="8203" customFormat="true"/>
    <row r="8204" customFormat="true"/>
    <row r="8205" customFormat="true"/>
    <row r="8206" customFormat="true"/>
    <row r="8207" customFormat="true"/>
    <row r="8208" customFormat="true"/>
    <row r="8209" customFormat="true"/>
    <row r="8210" customFormat="true"/>
    <row r="8211" customFormat="true"/>
    <row r="8212" customFormat="true"/>
    <row r="8213" customFormat="true"/>
    <row r="8214" customFormat="true"/>
    <row r="8215" customFormat="true"/>
    <row r="8216" customFormat="true"/>
    <row r="8217" customFormat="true"/>
    <row r="8218" customFormat="true"/>
    <row r="8219" customFormat="true"/>
    <row r="8220" customFormat="true"/>
    <row r="8221" customFormat="true"/>
    <row r="8222" customFormat="true"/>
    <row r="8223" customFormat="true"/>
    <row r="8224" customFormat="true"/>
    <row r="8225" customFormat="true"/>
    <row r="8226" customFormat="true"/>
    <row r="8227" customFormat="true"/>
    <row r="8228" customFormat="true"/>
    <row r="8229" customFormat="true"/>
    <row r="8230" customFormat="true"/>
    <row r="8231" customFormat="true"/>
    <row r="8232" customFormat="true"/>
    <row r="8233" customFormat="true"/>
    <row r="8234" customFormat="true"/>
    <row r="8235" customFormat="true"/>
    <row r="8236" customFormat="true"/>
    <row r="8237" customFormat="true"/>
    <row r="8238" customFormat="true"/>
    <row r="8239" customFormat="true"/>
    <row r="8240" customFormat="true"/>
    <row r="8241" customFormat="true"/>
    <row r="8242" customFormat="true"/>
    <row r="8243" customFormat="true"/>
    <row r="8244" customFormat="true"/>
    <row r="8245" customFormat="true"/>
    <row r="8246" customFormat="true"/>
    <row r="8247" customFormat="true"/>
    <row r="8248" customFormat="true"/>
    <row r="8249" customFormat="true"/>
    <row r="8250" customFormat="true"/>
    <row r="8251" customFormat="true"/>
    <row r="8252" customFormat="true"/>
    <row r="8253" customFormat="true"/>
    <row r="8254" customFormat="true"/>
    <row r="8255" customFormat="true"/>
    <row r="8256" customFormat="true"/>
    <row r="8257" customFormat="true"/>
    <row r="8258" customFormat="true"/>
    <row r="8259" customFormat="true"/>
    <row r="8260" customFormat="true"/>
    <row r="8261" customFormat="true"/>
    <row r="8262" customFormat="true"/>
    <row r="8263" customFormat="true"/>
    <row r="8264" customFormat="true"/>
    <row r="8265" customFormat="true"/>
    <row r="8266" customFormat="true"/>
    <row r="8267" customFormat="true"/>
    <row r="8268" customFormat="true"/>
    <row r="8269" customFormat="true"/>
    <row r="8270" customFormat="true"/>
    <row r="8271" customFormat="true"/>
    <row r="8272" customFormat="true"/>
    <row r="8273" customFormat="true"/>
    <row r="8274" customFormat="true"/>
    <row r="8275" customFormat="true"/>
    <row r="8276" customFormat="true"/>
    <row r="8277" customFormat="true"/>
    <row r="8278" customFormat="true"/>
    <row r="8279" customFormat="true"/>
    <row r="8280" customFormat="true"/>
    <row r="8281" customFormat="true"/>
    <row r="8282" customFormat="true"/>
    <row r="8283" customFormat="true"/>
    <row r="8284" customFormat="true"/>
    <row r="8285" customFormat="true"/>
    <row r="8286" customFormat="true"/>
    <row r="8287" customFormat="true"/>
    <row r="8288" customFormat="true"/>
    <row r="8289" customFormat="true"/>
    <row r="8290" customFormat="true"/>
    <row r="8291" customFormat="true"/>
    <row r="8292" customFormat="true"/>
    <row r="8293" customFormat="true"/>
    <row r="8294" customFormat="true"/>
    <row r="8295" customFormat="true"/>
    <row r="8296" customFormat="true"/>
    <row r="8297" customFormat="true"/>
    <row r="8298" customFormat="true"/>
    <row r="8299" customFormat="true"/>
    <row r="8300" customFormat="true"/>
    <row r="8301" customFormat="true"/>
    <row r="8302" customFormat="true"/>
    <row r="8303" customFormat="true"/>
    <row r="8304" customFormat="true"/>
    <row r="8305" customFormat="true"/>
    <row r="8306" customFormat="true"/>
    <row r="8307" customFormat="true"/>
    <row r="8308" customFormat="true"/>
    <row r="8309" customFormat="true"/>
    <row r="8310" customFormat="true"/>
    <row r="8311" customFormat="true"/>
    <row r="8312" customFormat="true"/>
    <row r="8313" customFormat="true"/>
    <row r="8314" customFormat="true"/>
    <row r="8315" customFormat="true"/>
    <row r="8316" customFormat="true"/>
    <row r="8317" customFormat="true"/>
    <row r="8318" customFormat="true"/>
    <row r="8319" customFormat="true"/>
    <row r="8320" customFormat="true"/>
    <row r="8321" customFormat="true"/>
    <row r="8322" customFormat="true"/>
    <row r="8323" customFormat="true"/>
    <row r="8324" customFormat="true"/>
    <row r="8325" customFormat="true"/>
    <row r="8326" customFormat="true"/>
    <row r="8327" customFormat="true"/>
    <row r="8328" customFormat="true"/>
    <row r="8329" customFormat="true"/>
    <row r="8330" customFormat="true"/>
    <row r="8331" customFormat="true"/>
    <row r="8332" customFormat="true"/>
    <row r="8333" customFormat="true"/>
    <row r="8334" customFormat="true"/>
    <row r="8335" customFormat="true"/>
    <row r="8336" customFormat="true"/>
    <row r="8337" customFormat="true"/>
    <row r="8338" customFormat="true"/>
    <row r="8339" customFormat="true"/>
    <row r="8340" customFormat="true"/>
    <row r="8341" customFormat="true"/>
    <row r="8342" customFormat="true"/>
    <row r="8343" customFormat="true"/>
    <row r="8344" customFormat="true"/>
    <row r="8345" customFormat="true"/>
    <row r="8346" customFormat="true"/>
    <row r="8347" customFormat="true"/>
    <row r="8348" customFormat="true"/>
    <row r="8349" customFormat="true"/>
    <row r="8350" customFormat="true"/>
    <row r="8351" customFormat="true"/>
    <row r="8352" customFormat="true"/>
    <row r="8353" customFormat="true"/>
    <row r="8354" customFormat="true"/>
    <row r="8355" customFormat="true"/>
    <row r="8356" customFormat="true"/>
    <row r="8357" customFormat="true"/>
    <row r="8358" customFormat="true"/>
    <row r="8359" customFormat="true"/>
    <row r="8360" customFormat="true"/>
    <row r="8361" customFormat="true"/>
    <row r="8362" customFormat="true"/>
    <row r="8363" customFormat="true"/>
    <row r="8364" customFormat="true"/>
    <row r="8365" customFormat="true"/>
    <row r="8366" customFormat="true"/>
    <row r="8367" customFormat="true"/>
    <row r="8368" customFormat="true"/>
    <row r="8369" customFormat="true"/>
    <row r="8370" customFormat="true"/>
    <row r="8371" customFormat="true"/>
    <row r="8372" customFormat="true"/>
    <row r="8373" customFormat="true"/>
    <row r="8374" customFormat="true"/>
    <row r="8375" customFormat="true"/>
    <row r="8376" customFormat="true"/>
    <row r="8377" customFormat="true"/>
    <row r="8378" customFormat="true"/>
    <row r="8379" customFormat="true"/>
    <row r="8380" customFormat="true"/>
    <row r="8381" customFormat="true"/>
    <row r="8382" customFormat="true"/>
    <row r="8383" customFormat="true"/>
    <row r="8384" customFormat="true"/>
    <row r="8385" customFormat="true"/>
    <row r="8386" customFormat="true"/>
    <row r="8387" customFormat="true"/>
    <row r="8388" customFormat="true"/>
    <row r="8389" customFormat="true"/>
    <row r="8390" customFormat="true"/>
    <row r="8391" customFormat="true"/>
    <row r="8392" customFormat="true"/>
    <row r="8393" customFormat="true"/>
    <row r="8394" customFormat="true"/>
    <row r="8395" customFormat="true"/>
    <row r="8396" customFormat="true"/>
    <row r="8397" customFormat="true"/>
    <row r="8398" customFormat="true"/>
    <row r="8399" customFormat="true"/>
    <row r="8400" customFormat="true"/>
    <row r="8401" customFormat="true"/>
    <row r="8402" customFormat="true"/>
    <row r="8403" customFormat="true"/>
    <row r="8404" customFormat="true"/>
    <row r="8405" customFormat="true"/>
    <row r="8406" customFormat="true"/>
    <row r="8407" customFormat="true"/>
    <row r="8408" customFormat="true"/>
    <row r="8409" customFormat="true"/>
    <row r="8410" customFormat="true"/>
    <row r="8411" customFormat="true"/>
    <row r="8412" customFormat="true"/>
    <row r="8413" customFormat="true"/>
    <row r="8414" customFormat="true"/>
    <row r="8415" customFormat="true"/>
    <row r="8416" customFormat="true"/>
    <row r="8417" customFormat="true"/>
    <row r="8418" customFormat="true"/>
    <row r="8419" customFormat="true"/>
    <row r="8420" customFormat="true"/>
    <row r="8421" customFormat="true"/>
    <row r="8422" customFormat="true"/>
    <row r="8423" customFormat="true"/>
    <row r="8424" customFormat="true"/>
    <row r="8425" customFormat="true"/>
    <row r="8426" customFormat="true"/>
    <row r="8427" customFormat="true"/>
    <row r="8428" customFormat="true"/>
    <row r="8429" customFormat="true"/>
    <row r="8430" customFormat="true"/>
    <row r="8431" customFormat="true"/>
    <row r="8432" customFormat="true"/>
    <row r="8433" customFormat="true"/>
    <row r="8434" customFormat="true"/>
    <row r="8435" customFormat="true"/>
    <row r="8436" customFormat="true"/>
    <row r="8437" customFormat="true"/>
    <row r="8438" customFormat="true"/>
    <row r="8439" customFormat="true"/>
    <row r="8440" customFormat="true"/>
    <row r="8441" customFormat="true"/>
    <row r="8442" customFormat="true"/>
    <row r="8443" customFormat="true"/>
    <row r="8444" customFormat="true"/>
    <row r="8445" customFormat="true"/>
    <row r="8446" customFormat="true"/>
    <row r="8447" customFormat="true"/>
    <row r="8448" customFormat="true"/>
    <row r="8449" customFormat="true"/>
    <row r="8450" customFormat="true"/>
    <row r="8451" customFormat="true"/>
    <row r="8452" customFormat="true"/>
    <row r="8453" customFormat="true"/>
    <row r="8454" customFormat="true"/>
    <row r="8455" customFormat="true"/>
    <row r="8456" customFormat="true"/>
    <row r="8457" customFormat="true"/>
    <row r="8458" customFormat="true"/>
    <row r="8459" customFormat="true"/>
    <row r="8460" customFormat="true"/>
    <row r="8461" customFormat="true"/>
    <row r="8462" customFormat="true"/>
    <row r="8463" customFormat="true"/>
    <row r="8464" customFormat="true"/>
    <row r="8465" customFormat="true"/>
    <row r="8466" customFormat="true"/>
    <row r="8467" customFormat="true"/>
    <row r="8468" customFormat="true"/>
    <row r="8469" customFormat="true"/>
    <row r="8470" customFormat="true"/>
    <row r="8471" customFormat="true"/>
    <row r="8472" customFormat="true"/>
    <row r="8473" customFormat="true"/>
    <row r="8474" customFormat="true"/>
    <row r="8475" customFormat="true"/>
    <row r="8476" customFormat="true"/>
    <row r="8477" customFormat="true"/>
    <row r="8478" customFormat="true"/>
    <row r="8479" customFormat="true"/>
    <row r="8480" customFormat="true"/>
    <row r="8481" customFormat="true"/>
    <row r="8482" customFormat="true"/>
    <row r="8483" customFormat="true"/>
    <row r="8484" customFormat="true"/>
    <row r="8485" customFormat="true"/>
    <row r="8486" customFormat="true"/>
    <row r="8487" customFormat="true"/>
    <row r="8488" customFormat="true"/>
    <row r="8489" customFormat="true"/>
    <row r="8490" customFormat="true"/>
    <row r="8491" customFormat="true"/>
    <row r="8492" customFormat="true"/>
    <row r="8493" customFormat="true"/>
    <row r="8494" customFormat="true"/>
    <row r="8495" customFormat="true"/>
    <row r="8496" customFormat="true"/>
    <row r="8497" customFormat="true"/>
    <row r="8498" customFormat="true"/>
    <row r="8499" customFormat="true"/>
    <row r="8500" customFormat="true"/>
    <row r="8501" customFormat="true"/>
    <row r="8502" customFormat="true"/>
    <row r="8503" customFormat="true"/>
    <row r="8504" customFormat="true"/>
    <row r="8505" customFormat="true"/>
    <row r="8506" customFormat="true"/>
    <row r="8507" customFormat="true"/>
    <row r="8508" customFormat="true"/>
    <row r="8509" customFormat="true"/>
    <row r="8510" customFormat="true"/>
    <row r="8511" customFormat="true"/>
    <row r="8512" customFormat="true"/>
    <row r="8513" customFormat="true"/>
    <row r="8514" customFormat="true"/>
    <row r="8515" customFormat="true"/>
    <row r="8516" customFormat="true"/>
    <row r="8517" customFormat="true"/>
    <row r="8518" customFormat="true"/>
    <row r="8519" customFormat="true"/>
    <row r="8520" customFormat="true"/>
    <row r="8521" customFormat="true"/>
    <row r="8522" customFormat="true"/>
    <row r="8523" customFormat="true"/>
    <row r="8524" customFormat="true"/>
    <row r="8525" customFormat="true"/>
    <row r="8526" customFormat="true"/>
    <row r="8527" customFormat="true"/>
    <row r="8528" customFormat="true"/>
    <row r="8529" customFormat="true"/>
    <row r="8530" customFormat="true"/>
    <row r="8531" customFormat="true"/>
    <row r="8532" customFormat="true"/>
    <row r="8533" customFormat="true"/>
    <row r="8534" customFormat="true"/>
    <row r="8535" customFormat="true"/>
    <row r="8536" customFormat="true"/>
    <row r="8537" customFormat="true"/>
    <row r="8538" customFormat="true"/>
    <row r="8539" customFormat="true"/>
    <row r="8540" customFormat="true"/>
    <row r="8541" customFormat="true"/>
    <row r="8542" customFormat="true"/>
    <row r="8543" customFormat="true"/>
    <row r="8544" customFormat="true"/>
    <row r="8545" customFormat="true"/>
    <row r="8546" customFormat="true"/>
    <row r="8547" customFormat="true"/>
    <row r="8548" customFormat="true"/>
    <row r="8549" customFormat="true"/>
    <row r="8550" customFormat="true"/>
    <row r="8551" customFormat="true"/>
    <row r="8552" customFormat="true"/>
    <row r="8553" customFormat="true"/>
    <row r="8554" customFormat="true"/>
    <row r="8555" customFormat="true"/>
    <row r="8556" customFormat="true"/>
    <row r="8557" customFormat="true"/>
    <row r="8558" customFormat="true"/>
    <row r="8559" customFormat="true"/>
    <row r="8560" customFormat="true"/>
    <row r="8561" customFormat="true"/>
    <row r="8562" customFormat="true"/>
    <row r="8563" customFormat="true"/>
    <row r="8564" customFormat="true"/>
    <row r="8565" customFormat="true"/>
    <row r="8566" customFormat="true"/>
    <row r="8567" customFormat="true"/>
    <row r="8568" customFormat="true"/>
    <row r="8569" customFormat="true"/>
    <row r="8570" customFormat="true"/>
    <row r="8571" customFormat="true"/>
    <row r="8572" customFormat="true"/>
    <row r="8573" customFormat="true"/>
    <row r="8574" customFormat="true"/>
    <row r="8575" customFormat="true"/>
    <row r="8576" customFormat="true"/>
    <row r="8577" customFormat="true"/>
    <row r="8578" customFormat="true"/>
    <row r="8579" customFormat="true"/>
    <row r="8580" customFormat="true"/>
    <row r="8581" customFormat="true"/>
    <row r="8582" customFormat="true"/>
    <row r="8583" customFormat="true"/>
    <row r="8584" customFormat="true"/>
    <row r="8585" customFormat="true"/>
    <row r="8586" customFormat="true"/>
    <row r="8587" customFormat="true"/>
    <row r="8588" customFormat="true"/>
    <row r="8589" customFormat="true"/>
    <row r="8590" customFormat="true"/>
    <row r="8591" customFormat="true"/>
    <row r="8592" customFormat="true"/>
    <row r="8593" customFormat="true"/>
    <row r="8594" customFormat="true"/>
    <row r="8595" customFormat="true"/>
    <row r="8596" customFormat="true"/>
    <row r="8597" customFormat="true"/>
    <row r="8598" customFormat="true"/>
    <row r="8599" customFormat="true"/>
    <row r="8600" customFormat="true"/>
    <row r="8601" customFormat="true"/>
    <row r="8602" customFormat="true"/>
    <row r="8603" customFormat="true"/>
    <row r="8604" customFormat="true"/>
    <row r="8605" customFormat="true"/>
    <row r="8606" customFormat="true"/>
    <row r="8607" customFormat="true"/>
    <row r="8608" customFormat="true"/>
    <row r="8609" customFormat="true"/>
    <row r="8610" customFormat="true"/>
    <row r="8611" customFormat="true"/>
    <row r="8612" customFormat="true"/>
    <row r="8613" customFormat="true"/>
    <row r="8614" customFormat="true"/>
    <row r="8615" customFormat="true"/>
    <row r="8616" customFormat="true"/>
    <row r="8617" customFormat="true"/>
    <row r="8618" customFormat="true"/>
    <row r="8619" customFormat="true"/>
    <row r="8620" customFormat="true"/>
    <row r="8621" customFormat="true"/>
    <row r="8622" customFormat="true"/>
    <row r="8623" customFormat="true"/>
    <row r="8624" customFormat="true"/>
    <row r="8625" customFormat="true"/>
    <row r="8626" customFormat="true"/>
    <row r="8627" customFormat="true"/>
    <row r="8628" customFormat="true"/>
    <row r="8629" customFormat="true"/>
    <row r="8630" customFormat="true"/>
    <row r="8631" customFormat="true"/>
    <row r="8632" customFormat="true"/>
    <row r="8633" customFormat="true"/>
    <row r="8634" customFormat="true"/>
    <row r="8635" customFormat="true"/>
    <row r="8636" customFormat="true"/>
    <row r="8637" customFormat="true"/>
    <row r="8638" customFormat="true"/>
    <row r="8639" customFormat="true"/>
    <row r="8640" customFormat="true"/>
    <row r="8641" customFormat="true"/>
    <row r="8642" customFormat="true"/>
    <row r="8643" customFormat="true"/>
    <row r="8644" customFormat="true"/>
    <row r="8645" customFormat="true"/>
    <row r="8646" customFormat="true"/>
    <row r="8647" customFormat="true"/>
    <row r="8648" customFormat="true"/>
    <row r="8649" customFormat="true"/>
    <row r="8650" customFormat="true"/>
    <row r="8651" customFormat="true"/>
    <row r="8652" customFormat="true"/>
    <row r="8653" customFormat="true"/>
    <row r="8654" customFormat="true"/>
    <row r="8655" customFormat="true"/>
    <row r="8656" customFormat="true"/>
    <row r="8657" customFormat="true"/>
    <row r="8658" customFormat="true"/>
    <row r="8659" customFormat="true"/>
    <row r="8660" customFormat="true"/>
    <row r="8661" customFormat="true"/>
    <row r="8662" customFormat="true"/>
    <row r="8663" customFormat="true"/>
    <row r="8664" customFormat="true"/>
    <row r="8665" customFormat="true"/>
    <row r="8666" customFormat="true"/>
    <row r="8667" customFormat="true"/>
    <row r="8668" customFormat="true"/>
    <row r="8669" customFormat="true"/>
    <row r="8670" customFormat="true"/>
    <row r="8671" customFormat="true"/>
    <row r="8672" customFormat="true"/>
    <row r="8673" customFormat="true"/>
    <row r="8674" customFormat="true"/>
    <row r="8675" customFormat="true"/>
    <row r="8676" customFormat="true"/>
    <row r="8677" customFormat="true"/>
    <row r="8678" customFormat="true"/>
    <row r="8679" customFormat="true"/>
    <row r="8680" customFormat="true"/>
    <row r="8681" customFormat="true"/>
    <row r="8682" customFormat="true"/>
    <row r="8683" customFormat="true"/>
    <row r="8684" customFormat="true"/>
    <row r="8685" customFormat="true"/>
    <row r="8686" customFormat="true"/>
    <row r="8687" customFormat="true"/>
    <row r="8688" customFormat="true"/>
    <row r="8689" customFormat="true"/>
    <row r="8690" customFormat="true"/>
    <row r="8691" customFormat="true"/>
    <row r="8692" customFormat="true"/>
    <row r="8693" customFormat="true"/>
    <row r="8694" customFormat="true"/>
    <row r="8695" customFormat="true"/>
    <row r="8696" customFormat="true"/>
    <row r="8697" customFormat="true"/>
    <row r="8698" customFormat="true"/>
    <row r="8699" customFormat="true"/>
    <row r="8700" customFormat="true"/>
    <row r="8701" customFormat="true"/>
    <row r="8702" customFormat="true"/>
    <row r="8703" customFormat="true"/>
    <row r="8704" customFormat="true"/>
    <row r="8705" customFormat="true"/>
    <row r="8706" customFormat="true"/>
    <row r="8707" customFormat="true"/>
    <row r="8708" customFormat="true"/>
    <row r="8709" customFormat="true"/>
    <row r="8710" customFormat="true"/>
    <row r="8711" customFormat="true"/>
    <row r="8712" customFormat="true"/>
    <row r="8713" customFormat="true"/>
    <row r="8714" customFormat="true"/>
    <row r="8715" customFormat="true"/>
    <row r="8716" customFormat="true"/>
    <row r="8717" customFormat="true"/>
    <row r="8718" customFormat="true"/>
    <row r="8719" customFormat="true"/>
    <row r="8720" customFormat="true"/>
    <row r="8721" customFormat="true"/>
    <row r="8722" customFormat="true"/>
    <row r="8723" customFormat="true"/>
    <row r="8724" customFormat="true"/>
    <row r="8725" customFormat="true"/>
    <row r="8726" customFormat="true"/>
    <row r="8727" customFormat="true"/>
    <row r="8728" customFormat="true"/>
    <row r="8729" customFormat="true"/>
    <row r="8730" customFormat="true"/>
    <row r="8731" customFormat="true"/>
    <row r="8732" customFormat="true"/>
    <row r="8733" customFormat="true"/>
    <row r="8734" customFormat="true"/>
    <row r="8735" customFormat="true"/>
    <row r="8736" customFormat="true"/>
    <row r="8737" customFormat="true"/>
    <row r="8738" customFormat="true"/>
    <row r="8739" customFormat="true"/>
    <row r="8740" customFormat="true"/>
    <row r="8741" customFormat="true"/>
    <row r="8742" customFormat="true"/>
    <row r="8743" customFormat="true"/>
    <row r="8744" customFormat="true"/>
    <row r="8745" customFormat="true"/>
    <row r="8746" customFormat="true"/>
    <row r="8747" customFormat="true"/>
    <row r="8748" customFormat="true"/>
    <row r="8749" customFormat="true"/>
    <row r="8750" customFormat="true"/>
    <row r="8751" customFormat="true"/>
    <row r="8752" customFormat="true"/>
    <row r="8753" customFormat="true"/>
    <row r="8754" customFormat="true"/>
    <row r="8755" customFormat="true"/>
    <row r="8756" customFormat="true"/>
    <row r="8757" customFormat="true"/>
    <row r="8758" customFormat="true"/>
    <row r="8759" customFormat="true"/>
    <row r="8760" customFormat="true"/>
    <row r="8761" customFormat="true"/>
    <row r="8762" customFormat="true"/>
    <row r="8763" customFormat="true"/>
    <row r="8764" customFormat="true"/>
    <row r="8765" customFormat="true"/>
    <row r="8766" customFormat="true"/>
    <row r="8767" customFormat="true"/>
    <row r="8768" customFormat="true"/>
    <row r="8769" customFormat="true"/>
    <row r="8770" customFormat="true"/>
    <row r="8771" customFormat="true"/>
    <row r="8772" customFormat="true"/>
    <row r="8773" customFormat="true"/>
    <row r="8774" customFormat="true"/>
    <row r="8775" customFormat="true"/>
    <row r="8776" customFormat="true"/>
    <row r="8777" customFormat="true"/>
    <row r="8778" customFormat="true"/>
    <row r="8779" customFormat="true"/>
    <row r="8780" customFormat="true"/>
    <row r="8781" customFormat="true"/>
    <row r="8782" customFormat="true"/>
    <row r="8783" customFormat="true"/>
    <row r="8784" customFormat="true"/>
    <row r="8785" customFormat="true"/>
    <row r="8786" customFormat="true"/>
    <row r="8787" customFormat="true"/>
    <row r="8788" customFormat="true"/>
    <row r="8789" customFormat="true"/>
    <row r="8790" customFormat="true"/>
    <row r="8791" customFormat="true"/>
    <row r="8792" customFormat="true"/>
    <row r="8793" customFormat="true"/>
    <row r="8794" customFormat="true"/>
    <row r="8795" customFormat="true"/>
    <row r="8796" customFormat="true"/>
    <row r="8797" customFormat="true"/>
    <row r="8798" customFormat="true"/>
    <row r="8799" customFormat="true"/>
    <row r="8800" customFormat="true"/>
    <row r="8801" customFormat="true"/>
    <row r="8802" customFormat="true"/>
    <row r="8803" customFormat="true"/>
    <row r="8804" customFormat="true"/>
    <row r="8805" customFormat="true"/>
    <row r="8806" customFormat="true"/>
    <row r="8807" customFormat="true"/>
    <row r="8808" customFormat="true"/>
    <row r="8809" customFormat="true"/>
    <row r="8810" customFormat="true"/>
    <row r="8811" customFormat="true"/>
    <row r="8812" customFormat="true"/>
    <row r="8813" customFormat="true"/>
    <row r="8814" customFormat="true"/>
    <row r="8815" customFormat="true"/>
    <row r="8816" customFormat="true"/>
    <row r="8817" customFormat="true"/>
    <row r="8818" customFormat="true"/>
    <row r="8819" customFormat="true"/>
    <row r="8820" customFormat="true"/>
    <row r="8821" customFormat="true"/>
    <row r="8822" customFormat="true"/>
    <row r="8823" customFormat="true"/>
    <row r="8824" customFormat="true"/>
    <row r="8825" customFormat="true"/>
    <row r="8826" customFormat="true"/>
    <row r="8827" customFormat="true"/>
    <row r="8828" customFormat="true"/>
    <row r="8829" customFormat="true"/>
    <row r="8830" customFormat="true"/>
    <row r="8831" customFormat="true"/>
    <row r="8832" customFormat="true"/>
    <row r="8833" customFormat="true"/>
    <row r="8834" customFormat="true"/>
    <row r="8835" customFormat="true"/>
    <row r="8836" customFormat="true"/>
    <row r="8837" customFormat="true"/>
    <row r="8838" customFormat="true"/>
    <row r="8839" customFormat="true"/>
    <row r="8840" customFormat="true"/>
    <row r="8841" customFormat="true"/>
    <row r="8842" customFormat="true"/>
    <row r="8843" customFormat="true"/>
    <row r="8844" customFormat="true"/>
    <row r="8845" customFormat="true"/>
    <row r="8846" customFormat="true"/>
    <row r="8847" customFormat="true"/>
    <row r="8848" customFormat="true"/>
    <row r="8849" customFormat="true"/>
    <row r="8850" customFormat="true"/>
    <row r="8851" customFormat="true"/>
    <row r="8852" customFormat="true"/>
    <row r="8853" customFormat="true"/>
    <row r="8854" customFormat="true"/>
    <row r="8855" customFormat="true"/>
    <row r="8856" customFormat="true"/>
    <row r="8857" customFormat="true"/>
    <row r="8858" customFormat="true"/>
    <row r="8859" customFormat="true"/>
    <row r="8860" customFormat="true"/>
    <row r="8861" customFormat="true"/>
    <row r="8862" customFormat="true"/>
    <row r="8863" customFormat="true"/>
    <row r="8864" customFormat="true"/>
    <row r="8865" customFormat="true"/>
    <row r="8866" customFormat="true"/>
    <row r="8867" customFormat="true"/>
    <row r="8868" customFormat="true"/>
    <row r="8869" customFormat="true"/>
    <row r="8870" customFormat="true"/>
    <row r="8871" customFormat="true"/>
    <row r="8872" customFormat="true"/>
    <row r="8873" customFormat="true"/>
    <row r="8874" customFormat="true"/>
    <row r="8875" customFormat="true"/>
    <row r="8876" customFormat="true"/>
    <row r="8877" customFormat="true"/>
    <row r="8878" customFormat="true"/>
    <row r="8879" customFormat="true"/>
    <row r="8880" customFormat="true"/>
    <row r="8881" customFormat="true"/>
    <row r="8882" customFormat="true"/>
    <row r="8883" customFormat="true"/>
    <row r="8884" customFormat="true"/>
    <row r="8885" customFormat="true"/>
    <row r="8886" customFormat="true"/>
    <row r="8887" customFormat="true"/>
    <row r="8888" customFormat="true"/>
    <row r="8889" customFormat="true"/>
    <row r="8890" customFormat="true"/>
    <row r="8891" customFormat="true"/>
    <row r="8892" customFormat="true"/>
    <row r="8893" customFormat="true"/>
    <row r="8894" customFormat="true"/>
    <row r="8895" customFormat="true"/>
    <row r="8896" customFormat="true"/>
    <row r="8897" customFormat="true"/>
    <row r="8898" customFormat="true"/>
    <row r="8899" customFormat="true"/>
    <row r="8900" customFormat="true"/>
    <row r="8901" customFormat="true"/>
    <row r="8902" customFormat="true"/>
    <row r="8903" customFormat="true"/>
    <row r="8904" customFormat="true"/>
    <row r="8905" customFormat="true"/>
    <row r="8906" customFormat="true"/>
    <row r="8907" customFormat="true"/>
    <row r="8908" customFormat="true"/>
    <row r="8909" customFormat="true"/>
    <row r="8910" customFormat="true"/>
    <row r="8911" customFormat="true"/>
    <row r="8912" customFormat="true"/>
    <row r="8913" customFormat="true"/>
    <row r="8914" customFormat="true"/>
    <row r="8915" customFormat="true"/>
    <row r="8916" customFormat="true"/>
    <row r="8917" customFormat="true"/>
    <row r="8918" customFormat="true"/>
    <row r="8919" customFormat="true"/>
    <row r="8920" customFormat="true"/>
    <row r="8921" customFormat="true"/>
    <row r="8922" customFormat="true"/>
    <row r="8923" customFormat="true"/>
    <row r="8924" customFormat="true"/>
    <row r="8925" customFormat="true"/>
    <row r="8926" customFormat="true"/>
    <row r="8927" customFormat="true"/>
    <row r="8928" customFormat="true"/>
    <row r="8929" customFormat="true"/>
    <row r="8930" customFormat="true"/>
    <row r="8931" customFormat="true"/>
    <row r="8932" customFormat="true"/>
    <row r="8933" customFormat="true"/>
    <row r="8934" customFormat="true"/>
    <row r="8935" customFormat="true"/>
    <row r="8936" customFormat="true"/>
    <row r="8937" customFormat="true"/>
    <row r="8938" customFormat="true"/>
    <row r="8939" customFormat="true"/>
    <row r="8940" customFormat="true"/>
    <row r="8941" customFormat="true"/>
    <row r="8942" customFormat="true"/>
    <row r="8943" customFormat="true"/>
    <row r="8944" customFormat="true"/>
    <row r="8945" customFormat="true"/>
    <row r="8946" customFormat="true"/>
    <row r="8947" customFormat="true"/>
    <row r="8948" customFormat="true"/>
    <row r="8949" customFormat="true"/>
    <row r="8950" customFormat="true"/>
    <row r="8951" customFormat="true"/>
    <row r="8952" customFormat="true"/>
    <row r="8953" customFormat="true"/>
    <row r="8954" customFormat="true"/>
    <row r="8955" customFormat="true"/>
    <row r="8956" customFormat="true"/>
    <row r="8957" customFormat="true"/>
    <row r="8958" customFormat="true"/>
    <row r="8959" customFormat="true"/>
    <row r="8960" customFormat="true"/>
    <row r="8961" customFormat="true"/>
    <row r="8962" customFormat="true"/>
    <row r="8963" customFormat="true"/>
    <row r="8964" customFormat="true"/>
    <row r="8965" customFormat="true"/>
    <row r="8966" customFormat="true"/>
    <row r="8967" customFormat="true"/>
    <row r="8968" customFormat="true"/>
    <row r="8969" customFormat="true"/>
    <row r="8970" customFormat="true"/>
    <row r="8971" customFormat="true"/>
    <row r="8972" customFormat="true"/>
    <row r="8973" customFormat="true"/>
    <row r="8974" customFormat="true"/>
    <row r="8975" customFormat="true"/>
    <row r="8976" customFormat="true"/>
    <row r="8977" customFormat="true"/>
    <row r="8978" customFormat="true"/>
    <row r="8979" customFormat="true"/>
    <row r="8980" customFormat="true"/>
    <row r="8981" customFormat="true"/>
    <row r="8982" customFormat="true"/>
    <row r="8983" customFormat="true"/>
    <row r="8984" customFormat="true"/>
    <row r="8985" customFormat="true"/>
    <row r="8986" customFormat="true"/>
    <row r="8987" customFormat="true"/>
    <row r="8988" customFormat="true"/>
    <row r="8989" customFormat="true"/>
    <row r="8990" customFormat="true"/>
    <row r="8991" customFormat="true"/>
    <row r="8992" customFormat="true"/>
    <row r="8993" customFormat="true"/>
    <row r="8994" customFormat="true"/>
    <row r="8995" customFormat="true"/>
    <row r="8996" customFormat="true"/>
    <row r="8997" customFormat="true"/>
    <row r="8998" customFormat="true"/>
    <row r="8999" customFormat="true"/>
    <row r="9000" customFormat="true"/>
    <row r="9001" customFormat="true"/>
    <row r="9002" customFormat="true"/>
    <row r="9003" customFormat="true"/>
    <row r="9004" customFormat="true"/>
    <row r="9005" customFormat="true"/>
    <row r="9006" customFormat="true"/>
    <row r="9007" customFormat="true"/>
    <row r="9008" customFormat="true"/>
    <row r="9009" customFormat="true"/>
    <row r="9010" customFormat="true"/>
    <row r="9011" customFormat="true"/>
    <row r="9012" customFormat="true"/>
    <row r="9013" customFormat="true"/>
    <row r="9014" customFormat="true"/>
    <row r="9015" customFormat="true"/>
    <row r="9016" customFormat="true"/>
    <row r="9017" customFormat="true"/>
    <row r="9018" customFormat="true"/>
    <row r="9019" customFormat="true"/>
    <row r="9020" customFormat="true"/>
    <row r="9021" customFormat="true"/>
    <row r="9022" customFormat="true"/>
    <row r="9023" customFormat="true"/>
    <row r="9024" customFormat="true"/>
    <row r="9025" customFormat="true"/>
    <row r="9026" customFormat="true"/>
    <row r="9027" customFormat="true"/>
    <row r="9028" customFormat="true"/>
    <row r="9029" customFormat="true"/>
    <row r="9030" customFormat="true"/>
    <row r="9031" customFormat="true"/>
    <row r="9032" customFormat="true"/>
    <row r="9033" customFormat="true"/>
    <row r="9034" customFormat="true"/>
    <row r="9035" customFormat="true"/>
    <row r="9036" customFormat="true"/>
    <row r="9037" customFormat="true"/>
    <row r="9038" customFormat="true"/>
    <row r="9039" customFormat="true"/>
    <row r="9040" customFormat="true"/>
    <row r="9041" customFormat="true"/>
    <row r="9042" customFormat="true"/>
    <row r="9043" customFormat="true"/>
    <row r="9044" customFormat="true"/>
    <row r="9045" customFormat="true"/>
    <row r="9046" customFormat="true"/>
    <row r="9047" customFormat="true"/>
    <row r="9048" customFormat="true"/>
    <row r="9049" customFormat="true"/>
    <row r="9050" customFormat="true"/>
    <row r="9051" customFormat="true"/>
    <row r="9052" customFormat="true"/>
    <row r="9053" customFormat="true"/>
    <row r="9054" customFormat="true"/>
    <row r="9055" customFormat="true"/>
    <row r="9056" customFormat="true"/>
    <row r="9057" customFormat="true"/>
    <row r="9058" customFormat="true"/>
    <row r="9059" customFormat="true"/>
    <row r="9060" customFormat="true"/>
    <row r="9061" customFormat="true"/>
    <row r="9062" customFormat="true"/>
    <row r="9063" customFormat="true"/>
    <row r="9064" customFormat="true"/>
    <row r="9065" customFormat="true"/>
    <row r="9066" customFormat="true"/>
    <row r="9067" customFormat="true"/>
    <row r="9068" customFormat="true"/>
    <row r="9069" customFormat="true"/>
    <row r="9070" customFormat="true"/>
    <row r="9071" customFormat="true"/>
    <row r="9072" customFormat="true"/>
    <row r="9073" customFormat="true"/>
    <row r="9074" customFormat="true"/>
    <row r="9075" customFormat="true"/>
    <row r="9076" customFormat="true"/>
    <row r="9077" customFormat="true"/>
    <row r="9078" customFormat="true"/>
    <row r="9079" customFormat="true"/>
    <row r="9080" customFormat="true"/>
    <row r="9081" customFormat="true"/>
    <row r="9082" customFormat="true"/>
    <row r="9083" customFormat="true"/>
    <row r="9084" customFormat="true"/>
    <row r="9085" customFormat="true"/>
    <row r="9086" customFormat="true"/>
    <row r="9087" customFormat="true"/>
    <row r="9088" customFormat="true"/>
    <row r="9089" customFormat="true"/>
    <row r="9090" customFormat="true"/>
    <row r="9091" customFormat="true"/>
    <row r="9092" customFormat="true"/>
    <row r="9093" customFormat="true"/>
    <row r="9094" customFormat="true"/>
    <row r="9095" customFormat="true"/>
    <row r="9096" customFormat="true"/>
    <row r="9097" customFormat="true"/>
    <row r="9098" customFormat="true"/>
    <row r="9099" customFormat="true"/>
    <row r="9100" customFormat="true"/>
    <row r="9101" customFormat="true"/>
    <row r="9102" customFormat="true"/>
    <row r="9103" customFormat="true"/>
    <row r="9104" customFormat="true"/>
    <row r="9105" customFormat="true"/>
    <row r="9106" customFormat="true"/>
    <row r="9107" customFormat="true"/>
    <row r="9108" customFormat="true"/>
    <row r="9109" customFormat="true"/>
    <row r="9110" customFormat="true"/>
    <row r="9111" customFormat="true"/>
    <row r="9112" customFormat="true"/>
    <row r="9113" customFormat="true"/>
    <row r="9114" customFormat="true"/>
    <row r="9115" customFormat="true"/>
    <row r="9116" customFormat="true"/>
    <row r="9117" customFormat="true"/>
    <row r="9118" customFormat="true"/>
    <row r="9119" customFormat="true"/>
    <row r="9120" customFormat="true"/>
    <row r="9121" customFormat="true"/>
    <row r="9122" customFormat="true"/>
    <row r="9123" customFormat="true"/>
    <row r="9124" customFormat="true"/>
    <row r="9125" customFormat="true"/>
    <row r="9126" customFormat="true"/>
    <row r="9127" customFormat="true"/>
    <row r="9128" customFormat="true"/>
    <row r="9129" customFormat="true"/>
    <row r="9130" customFormat="true"/>
    <row r="9131" customFormat="true"/>
    <row r="9132" customFormat="true"/>
    <row r="9133" customFormat="true"/>
    <row r="9134" customFormat="true"/>
    <row r="9135" customFormat="true"/>
    <row r="9136" customFormat="true"/>
    <row r="9137" customFormat="true"/>
    <row r="9138" customFormat="true"/>
    <row r="9139" customFormat="true"/>
    <row r="9140" customFormat="true"/>
    <row r="9141" customFormat="true"/>
    <row r="9142" customFormat="true"/>
    <row r="9143" customFormat="true"/>
    <row r="9144" customFormat="true"/>
    <row r="9145" customFormat="true"/>
    <row r="9146" customFormat="true"/>
    <row r="9147" customFormat="true"/>
    <row r="9148" customFormat="true"/>
    <row r="9149" customFormat="true"/>
    <row r="9150" customFormat="true"/>
    <row r="9151" customFormat="true"/>
    <row r="9152" customFormat="true"/>
    <row r="9153" customFormat="true"/>
    <row r="9154" customFormat="true"/>
    <row r="9155" customFormat="true"/>
    <row r="9156" customFormat="true"/>
    <row r="9157" customFormat="true"/>
    <row r="9158" customFormat="true"/>
    <row r="9159" customFormat="true"/>
    <row r="9160" customFormat="true"/>
    <row r="9161" customFormat="true"/>
    <row r="9162" customFormat="true"/>
    <row r="9163" customFormat="true"/>
    <row r="9164" customFormat="true"/>
    <row r="9165" customFormat="true"/>
    <row r="9166" customFormat="true"/>
    <row r="9167" customFormat="true"/>
    <row r="9168" customFormat="true"/>
    <row r="9169" customFormat="true"/>
    <row r="9170" customFormat="true"/>
    <row r="9171" customFormat="true"/>
    <row r="9172" customFormat="true"/>
    <row r="9173" customFormat="true"/>
    <row r="9174" customFormat="true"/>
    <row r="9175" customFormat="true"/>
    <row r="9176" customFormat="true"/>
    <row r="9177" customFormat="true"/>
    <row r="9178" customFormat="true"/>
    <row r="9179" customFormat="true"/>
    <row r="9180" customFormat="true"/>
    <row r="9181" customFormat="true"/>
    <row r="9182" customFormat="true"/>
    <row r="9183" customFormat="true"/>
    <row r="9184" customFormat="true"/>
    <row r="9185" customFormat="true"/>
    <row r="9186" customFormat="true"/>
    <row r="9187" customFormat="true"/>
    <row r="9188" customFormat="true"/>
    <row r="9189" customFormat="true"/>
    <row r="9190" customFormat="true"/>
    <row r="9191" customFormat="true"/>
    <row r="9192" customFormat="true"/>
    <row r="9193" customFormat="true"/>
    <row r="9194" customFormat="true"/>
    <row r="9195" customFormat="true"/>
    <row r="9196" customFormat="true"/>
    <row r="9197" customFormat="true"/>
    <row r="9198" customFormat="true"/>
    <row r="9199" customFormat="true"/>
    <row r="9200" customFormat="true"/>
    <row r="9201" customFormat="true"/>
    <row r="9202" customFormat="true"/>
    <row r="9203" customFormat="true"/>
    <row r="9204" customFormat="true"/>
    <row r="9205" customFormat="true"/>
    <row r="9206" customFormat="true"/>
    <row r="9207" customFormat="true"/>
    <row r="9208" customFormat="true"/>
    <row r="9209" customFormat="true"/>
    <row r="9210" customFormat="true"/>
    <row r="9211" customFormat="true"/>
    <row r="9212" customFormat="true"/>
    <row r="9213" customFormat="true"/>
    <row r="9214" customFormat="true"/>
    <row r="9215" customFormat="true"/>
    <row r="9216" customFormat="true"/>
    <row r="9217" customFormat="true"/>
    <row r="9218" customFormat="true"/>
    <row r="9219" customFormat="true"/>
    <row r="9220" customFormat="true"/>
    <row r="9221" customFormat="true"/>
    <row r="9222" customFormat="true"/>
    <row r="9223" customFormat="true"/>
    <row r="9224" customFormat="true"/>
    <row r="9225" customFormat="true"/>
    <row r="9226" customFormat="true"/>
    <row r="9227" customFormat="true"/>
    <row r="9228" customFormat="true"/>
    <row r="9229" customFormat="true"/>
    <row r="9230" customFormat="true"/>
    <row r="9231" customFormat="true"/>
    <row r="9232" customFormat="true"/>
    <row r="9233" customFormat="true"/>
    <row r="9234" customFormat="true"/>
    <row r="9235" customFormat="true"/>
    <row r="9236" customFormat="true"/>
    <row r="9237" customFormat="true"/>
    <row r="9238" customFormat="true"/>
    <row r="9239" customFormat="true"/>
    <row r="9240" customFormat="true"/>
    <row r="9241" customFormat="true"/>
    <row r="9242" customFormat="true"/>
    <row r="9243" customFormat="true"/>
    <row r="9244" customFormat="true"/>
    <row r="9245" customFormat="true"/>
    <row r="9246" customFormat="true"/>
    <row r="9247" customFormat="true"/>
    <row r="9248" customFormat="true"/>
    <row r="9249" customFormat="true"/>
    <row r="9250" customFormat="true"/>
    <row r="9251" customFormat="true"/>
    <row r="9252" customFormat="true"/>
    <row r="9253" customFormat="true"/>
    <row r="9254" customFormat="true"/>
    <row r="9255" customFormat="true"/>
    <row r="9256" customFormat="true"/>
    <row r="9257" customFormat="true"/>
    <row r="9258" customFormat="true"/>
    <row r="9259" customFormat="true"/>
    <row r="9260" customFormat="true"/>
    <row r="9261" customFormat="true"/>
    <row r="9262" customFormat="true"/>
    <row r="9263" customFormat="true"/>
    <row r="9264" customFormat="true"/>
    <row r="9265" customFormat="true"/>
    <row r="9266" customFormat="true"/>
    <row r="9267" customFormat="true"/>
    <row r="9268" customFormat="true"/>
    <row r="9269" customFormat="true"/>
    <row r="9270" customFormat="true"/>
    <row r="9271" customFormat="true"/>
    <row r="9272" customFormat="true"/>
    <row r="9273" customFormat="true"/>
    <row r="9274" customFormat="true"/>
    <row r="9275" customFormat="true"/>
    <row r="9276" customFormat="true"/>
    <row r="9277" customFormat="true"/>
    <row r="9278" customFormat="true"/>
    <row r="9279" customFormat="true"/>
    <row r="9280" customFormat="true"/>
    <row r="9281" customFormat="true"/>
    <row r="9282" customFormat="true"/>
    <row r="9283" customFormat="true"/>
    <row r="9284" customFormat="true"/>
    <row r="9285" customFormat="true"/>
    <row r="9286" customFormat="true"/>
    <row r="9287" customFormat="true"/>
    <row r="9288" customFormat="true"/>
    <row r="9289" customFormat="true"/>
    <row r="9290" customFormat="true"/>
    <row r="9291" customFormat="true"/>
    <row r="9292" customFormat="true"/>
    <row r="9293" customFormat="true"/>
    <row r="9294" customFormat="true"/>
    <row r="9295" customFormat="true"/>
    <row r="9296" customFormat="true"/>
    <row r="9297" customFormat="true"/>
    <row r="9298" customFormat="true"/>
    <row r="9299" customFormat="true"/>
    <row r="9300" customFormat="true"/>
    <row r="9301" customFormat="true"/>
    <row r="9302" customFormat="true"/>
    <row r="9303" customFormat="true"/>
    <row r="9304" customFormat="true"/>
    <row r="9305" customFormat="true"/>
    <row r="9306" customFormat="true"/>
    <row r="9307" customFormat="true"/>
    <row r="9308" customFormat="true"/>
    <row r="9309" customFormat="true"/>
    <row r="9310" customFormat="true"/>
    <row r="9311" customFormat="true"/>
    <row r="9312" customFormat="true"/>
    <row r="9313" customFormat="true"/>
    <row r="9314" customFormat="true"/>
    <row r="9315" customFormat="true"/>
    <row r="9316" customFormat="true"/>
    <row r="9317" customFormat="true"/>
    <row r="9318" customFormat="true"/>
    <row r="9319" customFormat="true"/>
    <row r="9320" customFormat="true"/>
    <row r="9321" customFormat="true"/>
    <row r="9322" customFormat="true"/>
    <row r="9323" customFormat="true"/>
    <row r="9324" customFormat="true"/>
    <row r="9325" customFormat="true"/>
    <row r="9326" customFormat="true"/>
    <row r="9327" customFormat="true"/>
    <row r="9328" customFormat="true"/>
    <row r="9329" customFormat="true"/>
    <row r="9330" customFormat="true"/>
    <row r="9331" customFormat="true"/>
    <row r="9332" customFormat="true"/>
    <row r="9333" customFormat="true"/>
    <row r="9334" customFormat="true"/>
    <row r="9335" customFormat="true"/>
    <row r="9336" customFormat="true"/>
    <row r="9337" customFormat="true"/>
    <row r="9338" customFormat="true"/>
    <row r="9339" customFormat="true"/>
    <row r="9340" customFormat="true"/>
    <row r="9341" customFormat="true"/>
    <row r="9342" customFormat="true"/>
    <row r="9343" customFormat="true"/>
    <row r="9344" customFormat="true"/>
    <row r="9345" customFormat="true"/>
    <row r="9346" customFormat="true"/>
    <row r="9347" customFormat="true"/>
    <row r="9348" customFormat="true"/>
    <row r="9349" customFormat="true"/>
    <row r="9350" customFormat="true"/>
    <row r="9351" customFormat="true"/>
    <row r="9352" customFormat="true"/>
    <row r="9353" customFormat="true"/>
    <row r="9354" customFormat="true"/>
    <row r="9355" customFormat="true"/>
    <row r="9356" customFormat="true"/>
    <row r="9357" customFormat="true"/>
    <row r="9358" customFormat="true"/>
    <row r="9359" customFormat="true"/>
    <row r="9360" customFormat="true"/>
    <row r="9361" customFormat="true"/>
    <row r="9362" customFormat="true"/>
    <row r="9363" customFormat="true"/>
    <row r="9364" customFormat="true"/>
    <row r="9365" customFormat="true"/>
    <row r="9366" customFormat="true"/>
    <row r="9367" customFormat="true"/>
    <row r="9368" customFormat="true"/>
    <row r="9369" customFormat="true"/>
    <row r="9370" customFormat="true"/>
    <row r="9371" customFormat="true"/>
    <row r="9372" customFormat="true"/>
    <row r="9373" customFormat="true"/>
    <row r="9374" customFormat="true"/>
    <row r="9375" customFormat="true"/>
    <row r="9376" customFormat="true"/>
    <row r="9377" customFormat="true"/>
    <row r="9378" customFormat="true"/>
    <row r="9379" customFormat="true"/>
    <row r="9380" customFormat="true"/>
    <row r="9381" customFormat="true"/>
    <row r="9382" customFormat="true"/>
    <row r="9383" customFormat="true"/>
    <row r="9384" customFormat="true"/>
    <row r="9385" customFormat="true"/>
    <row r="9386" customFormat="true"/>
    <row r="9387" customFormat="true"/>
    <row r="9388" customFormat="true"/>
    <row r="9389" customFormat="true"/>
    <row r="9390" customFormat="true"/>
    <row r="9391" customFormat="true"/>
    <row r="9392" customFormat="true"/>
    <row r="9393" customFormat="true"/>
    <row r="9394" customFormat="true"/>
    <row r="9395" customFormat="true"/>
    <row r="9396" customFormat="true"/>
    <row r="9397" customFormat="true"/>
    <row r="9398" customFormat="true"/>
    <row r="9399" customFormat="true"/>
    <row r="9400" customFormat="true"/>
    <row r="9401" customFormat="true"/>
    <row r="9402" customFormat="true"/>
    <row r="9403" customFormat="true"/>
    <row r="9404" customFormat="true"/>
    <row r="9405" customFormat="true"/>
    <row r="9406" customFormat="true"/>
    <row r="9407" customFormat="true"/>
    <row r="9408" customFormat="true"/>
    <row r="9409" customFormat="true"/>
    <row r="9410" customFormat="true"/>
    <row r="9411" customFormat="true"/>
    <row r="9412" customFormat="true"/>
    <row r="9413" customFormat="true"/>
    <row r="9414" customFormat="true"/>
    <row r="9415" customFormat="true"/>
    <row r="9416" customFormat="true"/>
    <row r="9417" customFormat="true"/>
    <row r="9418" customFormat="true"/>
    <row r="9419" customFormat="true"/>
    <row r="9420" customFormat="true"/>
    <row r="9421" customFormat="true"/>
    <row r="9422" customFormat="true"/>
    <row r="9423" customFormat="true"/>
    <row r="9424" customFormat="true"/>
    <row r="9425" customFormat="true"/>
    <row r="9426" customFormat="true"/>
    <row r="9427" customFormat="true"/>
    <row r="9428" customFormat="true"/>
    <row r="9429" customFormat="true"/>
    <row r="9430" customFormat="true"/>
    <row r="9431" customFormat="true"/>
    <row r="9432" customFormat="true"/>
    <row r="9433" customFormat="true"/>
    <row r="9434" customFormat="true"/>
    <row r="9435" customFormat="true"/>
    <row r="9436" customFormat="true"/>
    <row r="9437" customFormat="true"/>
    <row r="9438" customFormat="true"/>
    <row r="9439" customFormat="true"/>
    <row r="9440" customFormat="true"/>
    <row r="9441" customFormat="true"/>
    <row r="9442" customFormat="true"/>
    <row r="9443" customFormat="true"/>
    <row r="9444" customFormat="true"/>
    <row r="9445" customFormat="true"/>
    <row r="9446" customFormat="true"/>
    <row r="9447" customFormat="true"/>
    <row r="9448" customFormat="true"/>
    <row r="9449" customFormat="true"/>
    <row r="9450" customFormat="true"/>
    <row r="9451" customFormat="true"/>
    <row r="9452" customFormat="true"/>
    <row r="9453" customFormat="true"/>
    <row r="9454" customFormat="true"/>
    <row r="9455" customFormat="true"/>
    <row r="9456" customFormat="true"/>
    <row r="9457" customFormat="true"/>
    <row r="9458" customFormat="true"/>
    <row r="9459" customFormat="true"/>
    <row r="9460" customFormat="true"/>
    <row r="9461" customFormat="true"/>
    <row r="9462" customFormat="true"/>
    <row r="9463" customFormat="true"/>
    <row r="9464" customFormat="true"/>
    <row r="9465" customFormat="true"/>
    <row r="9466" customFormat="true"/>
    <row r="9467" customFormat="true"/>
    <row r="9468" customFormat="true"/>
    <row r="9469" customFormat="true"/>
    <row r="9470" customFormat="true"/>
    <row r="9471" customFormat="true"/>
    <row r="9472" customFormat="true"/>
    <row r="9473" customFormat="true"/>
    <row r="9474" customFormat="true"/>
    <row r="9475" customFormat="true"/>
    <row r="9476" customFormat="true"/>
    <row r="9477" customFormat="true"/>
    <row r="9478" customFormat="true"/>
    <row r="9479" customFormat="true"/>
    <row r="9480" customFormat="true"/>
    <row r="9481" customFormat="true"/>
    <row r="9482" customFormat="true"/>
    <row r="9483" customFormat="true"/>
    <row r="9484" customFormat="true"/>
    <row r="9485" customFormat="true"/>
    <row r="9486" customFormat="true"/>
    <row r="9487" customFormat="true"/>
    <row r="9488" customFormat="true"/>
    <row r="9489" customFormat="true"/>
    <row r="9490" customFormat="true"/>
    <row r="9491" customFormat="true"/>
    <row r="9492" customFormat="true"/>
    <row r="9493" customFormat="true"/>
    <row r="9494" customFormat="true"/>
    <row r="9495" customFormat="true"/>
    <row r="9496" customFormat="true"/>
    <row r="9497" customFormat="true"/>
    <row r="9498" customFormat="true"/>
    <row r="9499" customFormat="true"/>
    <row r="9500" customFormat="true"/>
    <row r="9501" customFormat="true"/>
    <row r="9502" customFormat="true"/>
    <row r="9503" customFormat="true"/>
    <row r="9504" customFormat="true"/>
    <row r="9505" customFormat="true"/>
    <row r="9506" customFormat="true"/>
    <row r="9507" customFormat="true"/>
    <row r="9508" customFormat="true"/>
    <row r="9509" customFormat="true"/>
    <row r="9510" customFormat="true"/>
    <row r="9511" customFormat="true"/>
    <row r="9512" customFormat="true"/>
    <row r="9513" customFormat="true"/>
    <row r="9514" customFormat="true"/>
    <row r="9515" customFormat="true"/>
    <row r="9516" customFormat="true"/>
    <row r="9517" customFormat="true"/>
    <row r="9518" customFormat="true"/>
    <row r="9519" customFormat="true"/>
    <row r="9520" customFormat="true"/>
    <row r="9521" customFormat="true"/>
    <row r="9522" customFormat="true"/>
    <row r="9523" customFormat="true"/>
    <row r="9524" customFormat="true"/>
    <row r="9525" customFormat="true"/>
    <row r="9526" customFormat="true"/>
    <row r="9527" customFormat="true"/>
    <row r="9528" customFormat="true"/>
    <row r="9529" customFormat="true"/>
    <row r="9530" customFormat="true"/>
    <row r="9531" customFormat="true"/>
    <row r="9532" customFormat="true"/>
    <row r="9533" customFormat="true"/>
    <row r="9534" customFormat="true"/>
    <row r="9535" customFormat="true"/>
    <row r="9536" customFormat="true"/>
    <row r="9537" customFormat="true"/>
    <row r="9538" customFormat="true"/>
    <row r="9539" customFormat="true"/>
    <row r="9540" customFormat="true"/>
    <row r="9541" customFormat="true"/>
    <row r="9542" customFormat="true"/>
    <row r="9543" customFormat="true"/>
    <row r="9544" customFormat="true"/>
    <row r="9545" customFormat="true"/>
    <row r="9546" customFormat="true"/>
    <row r="9547" customFormat="true"/>
    <row r="9548" customFormat="true"/>
    <row r="9549" customFormat="true"/>
    <row r="9550" customFormat="true"/>
    <row r="9551" customFormat="true"/>
    <row r="9552" customFormat="true"/>
    <row r="9553" customFormat="true"/>
    <row r="9554" customFormat="true"/>
    <row r="9555" customFormat="true"/>
    <row r="9556" customFormat="true"/>
    <row r="9557" customFormat="true"/>
    <row r="9558" customFormat="true"/>
    <row r="9559" customFormat="true"/>
    <row r="9560" customFormat="true"/>
    <row r="9561" customFormat="true"/>
    <row r="9562" customFormat="true"/>
    <row r="9563" customFormat="true"/>
    <row r="9564" customFormat="true"/>
    <row r="9565" customFormat="true"/>
    <row r="9566" customFormat="true"/>
    <row r="9567" customFormat="true"/>
    <row r="9568" customFormat="true"/>
    <row r="9569" customFormat="true"/>
    <row r="9570" customFormat="true"/>
    <row r="9571" customFormat="true"/>
    <row r="9572" customFormat="true"/>
    <row r="9573" customFormat="true"/>
    <row r="9574" customFormat="true"/>
    <row r="9575" customFormat="true"/>
    <row r="9576" customFormat="true"/>
    <row r="9577" customFormat="true"/>
    <row r="9578" customFormat="true"/>
    <row r="9579" customFormat="true"/>
    <row r="9580" customFormat="true"/>
    <row r="9581" customFormat="true"/>
    <row r="9582" customFormat="true"/>
    <row r="9583" customFormat="true"/>
    <row r="9584" customFormat="true"/>
    <row r="9585" customFormat="true"/>
    <row r="9586" customFormat="true"/>
    <row r="9587" customFormat="true"/>
    <row r="9588" customFormat="true"/>
    <row r="9589" customFormat="true"/>
    <row r="9590" customFormat="true"/>
    <row r="9591" customFormat="true"/>
    <row r="9592" customFormat="true"/>
    <row r="9593" customFormat="true"/>
    <row r="9594" customFormat="true"/>
    <row r="9595" customFormat="true"/>
    <row r="9596" customFormat="true"/>
    <row r="9597" customFormat="true"/>
    <row r="9598" customFormat="true"/>
    <row r="9599" customFormat="true"/>
    <row r="9600" customFormat="true"/>
    <row r="9601" customFormat="true"/>
    <row r="9602" customFormat="true"/>
    <row r="9603" customFormat="true"/>
    <row r="9604" customFormat="true"/>
    <row r="9605" customFormat="true"/>
    <row r="9606" customFormat="true"/>
    <row r="9607" customFormat="true"/>
    <row r="9608" customFormat="true"/>
    <row r="9609" customFormat="true"/>
    <row r="9610" customFormat="true"/>
    <row r="9611" customFormat="true"/>
    <row r="9612" customFormat="true"/>
    <row r="9613" customFormat="true"/>
    <row r="9614" customFormat="true"/>
    <row r="9615" customFormat="true"/>
    <row r="9616" customFormat="true"/>
    <row r="9617" customFormat="true"/>
    <row r="9618" customFormat="true"/>
    <row r="9619" customFormat="true"/>
    <row r="9620" customFormat="true"/>
    <row r="9621" customFormat="true"/>
    <row r="9622" customFormat="true"/>
    <row r="9623" customFormat="true"/>
    <row r="9624" customFormat="true"/>
    <row r="9625" customFormat="true"/>
    <row r="9626" customFormat="true"/>
    <row r="9627" customFormat="true"/>
    <row r="9628" customFormat="true"/>
    <row r="9629" customFormat="true"/>
    <row r="9630" customFormat="true"/>
    <row r="9631" customFormat="true"/>
    <row r="9632" customFormat="true"/>
    <row r="9633" customFormat="true"/>
    <row r="9634" customFormat="true"/>
    <row r="9635" customFormat="true"/>
    <row r="9636" customFormat="true"/>
    <row r="9637" customFormat="true"/>
    <row r="9638" customFormat="true"/>
    <row r="9639" customFormat="true"/>
    <row r="9640" customFormat="true"/>
    <row r="9641" customFormat="true"/>
    <row r="9642" customFormat="true"/>
    <row r="9643" customFormat="true"/>
    <row r="9644" customFormat="true"/>
    <row r="9645" customFormat="true"/>
    <row r="9646" customFormat="true"/>
    <row r="9647" customFormat="true"/>
    <row r="9648" customFormat="true"/>
    <row r="9649" customFormat="true"/>
    <row r="9650" customFormat="true"/>
    <row r="9651" customFormat="true"/>
    <row r="9652" customFormat="true"/>
    <row r="9653" customFormat="true"/>
    <row r="9654" customFormat="true"/>
    <row r="9655" customFormat="true"/>
    <row r="9656" customFormat="true"/>
    <row r="9657" customFormat="true"/>
    <row r="9658" customFormat="true"/>
    <row r="9659" customFormat="true"/>
    <row r="9660" customFormat="true"/>
    <row r="9661" customFormat="true"/>
    <row r="9662" customFormat="true"/>
    <row r="9663" customFormat="true"/>
    <row r="9664" customFormat="true"/>
    <row r="9665" customFormat="true"/>
    <row r="9666" customFormat="true"/>
    <row r="9667" customFormat="true"/>
    <row r="9668" customFormat="true"/>
    <row r="9669" customFormat="true"/>
    <row r="9670" customFormat="true"/>
    <row r="9671" customFormat="true"/>
    <row r="9672" customFormat="true"/>
    <row r="9673" customFormat="true"/>
    <row r="9674" customFormat="true"/>
    <row r="9675" customFormat="true"/>
    <row r="9676" customFormat="true"/>
    <row r="9677" customFormat="true"/>
    <row r="9678" customFormat="true"/>
    <row r="9679" customFormat="true"/>
    <row r="9680" customFormat="true"/>
    <row r="9681" customFormat="true"/>
    <row r="9682" customFormat="true"/>
    <row r="9683" customFormat="true"/>
    <row r="9684" customFormat="true"/>
    <row r="9685" customFormat="true"/>
    <row r="9686" customFormat="true"/>
    <row r="9687" customFormat="true"/>
    <row r="9688" customFormat="true"/>
    <row r="9689" customFormat="true"/>
    <row r="9690" customFormat="true"/>
    <row r="9691" customFormat="true"/>
    <row r="9692" customFormat="true"/>
    <row r="9693" customFormat="true"/>
    <row r="9694" customFormat="true"/>
    <row r="9695" customFormat="true"/>
    <row r="9696" customFormat="true"/>
    <row r="9697" customFormat="true"/>
    <row r="9698" customFormat="true"/>
    <row r="9699" customFormat="true"/>
    <row r="9700" customFormat="true"/>
    <row r="9701" customFormat="true"/>
    <row r="9702" customFormat="true"/>
    <row r="9703" customFormat="true"/>
    <row r="9704" customFormat="true"/>
    <row r="9705" customFormat="true"/>
    <row r="9706" customFormat="true"/>
    <row r="9707" customFormat="true"/>
    <row r="9708" customFormat="true"/>
    <row r="9709" customFormat="true"/>
    <row r="9710" customFormat="true"/>
    <row r="9711" customFormat="true"/>
    <row r="9712" customFormat="true"/>
    <row r="9713" customFormat="true"/>
    <row r="9714" customFormat="true"/>
    <row r="9715" customFormat="true"/>
    <row r="9716" customFormat="true"/>
    <row r="9717" customFormat="true"/>
    <row r="9718" customFormat="true"/>
    <row r="9719" customFormat="true"/>
    <row r="9720" customFormat="true"/>
    <row r="9721" customFormat="true"/>
    <row r="9722" customFormat="true"/>
    <row r="9723" customFormat="true"/>
    <row r="9724" customFormat="true"/>
    <row r="9725" customFormat="true"/>
    <row r="9726" customFormat="true"/>
    <row r="9727" customFormat="true"/>
    <row r="9728" customFormat="true"/>
    <row r="9729" customFormat="true"/>
    <row r="9730" customFormat="true"/>
    <row r="9731" customFormat="true"/>
    <row r="9732" customFormat="true"/>
    <row r="9733" customFormat="true"/>
    <row r="9734" customFormat="true"/>
    <row r="9735" customFormat="true"/>
    <row r="9736" customFormat="true"/>
    <row r="9737" customFormat="true"/>
    <row r="9738" customFormat="true"/>
    <row r="9739" customFormat="true"/>
    <row r="9740" customFormat="true"/>
    <row r="9741" customFormat="true"/>
    <row r="9742" customFormat="true"/>
    <row r="9743" customFormat="true"/>
    <row r="9744" customFormat="true"/>
    <row r="9745" customFormat="true"/>
    <row r="9746" customFormat="true"/>
    <row r="9747" customFormat="true"/>
    <row r="9748" customFormat="true"/>
    <row r="9749" customFormat="true"/>
    <row r="9750" customFormat="true"/>
    <row r="9751" customFormat="true"/>
    <row r="9752" customFormat="true"/>
    <row r="9753" customFormat="true"/>
    <row r="9754" customFormat="true"/>
    <row r="9755" customFormat="true"/>
    <row r="9756" customFormat="true"/>
    <row r="9757" customFormat="true"/>
    <row r="9758" customFormat="true"/>
    <row r="9759" customFormat="true"/>
    <row r="9760" customFormat="true"/>
    <row r="9761" customFormat="true"/>
    <row r="9762" customFormat="true"/>
    <row r="9763" customFormat="true"/>
    <row r="9764" customFormat="true"/>
    <row r="9765" customFormat="true"/>
    <row r="9766" customFormat="true"/>
    <row r="9767" customFormat="true"/>
    <row r="9768" customFormat="true"/>
    <row r="9769" customFormat="true"/>
    <row r="9770" customFormat="true"/>
    <row r="9771" customFormat="true"/>
    <row r="9772" customFormat="true"/>
    <row r="9773" customFormat="true"/>
    <row r="9774" customFormat="true"/>
    <row r="9775" customFormat="true"/>
    <row r="9776" customFormat="true"/>
    <row r="9777" customFormat="true"/>
    <row r="9778" customFormat="true"/>
    <row r="9779" customFormat="true"/>
    <row r="9780" customFormat="true"/>
    <row r="9781" customFormat="true"/>
    <row r="9782" customFormat="true"/>
    <row r="9783" customFormat="true"/>
    <row r="9784" customFormat="true"/>
    <row r="9785" customFormat="true"/>
    <row r="9786" customFormat="true"/>
    <row r="9787" customFormat="true"/>
    <row r="9788" customFormat="true"/>
    <row r="9789" customFormat="true"/>
    <row r="9790" customFormat="true"/>
    <row r="9791" customFormat="true"/>
    <row r="9792" customFormat="true"/>
    <row r="9793" customFormat="true"/>
    <row r="9794" customFormat="true"/>
    <row r="9795" customFormat="true"/>
    <row r="9796" customFormat="true"/>
    <row r="9797" customFormat="true"/>
    <row r="9798" customFormat="true"/>
    <row r="9799" customFormat="true"/>
    <row r="9800" customFormat="true"/>
    <row r="9801" customFormat="true"/>
    <row r="9802" customFormat="true"/>
    <row r="9803" customFormat="true"/>
    <row r="9804" customFormat="true"/>
    <row r="9805" customFormat="true"/>
    <row r="9806" customFormat="true"/>
    <row r="9807" customFormat="true"/>
    <row r="9808" customFormat="true"/>
    <row r="9809" customFormat="true"/>
    <row r="9810" customFormat="true"/>
    <row r="9811" customFormat="true"/>
    <row r="9812" customFormat="true"/>
    <row r="9813" customFormat="true"/>
    <row r="9814" customFormat="true"/>
    <row r="9815" customFormat="true"/>
    <row r="9816" customFormat="true"/>
    <row r="9817" customFormat="true"/>
    <row r="9818" customFormat="true"/>
    <row r="9819" customFormat="true"/>
    <row r="9820" customFormat="true"/>
    <row r="9821" customFormat="true"/>
    <row r="9822" customFormat="true"/>
    <row r="9823" customFormat="true"/>
    <row r="9824" customFormat="true"/>
    <row r="9825" customFormat="true"/>
    <row r="9826" customFormat="true"/>
    <row r="9827" customFormat="true"/>
    <row r="9828" customFormat="true"/>
    <row r="9829" customFormat="true"/>
    <row r="9830" customFormat="true"/>
    <row r="9831" customFormat="true"/>
    <row r="9832" customFormat="true"/>
    <row r="9833" customFormat="true"/>
    <row r="9834" customFormat="true"/>
    <row r="9835" customFormat="true"/>
    <row r="9836" customFormat="true"/>
    <row r="9837" customFormat="true"/>
    <row r="9838" customFormat="true"/>
    <row r="9839" customFormat="true"/>
    <row r="9840" customFormat="true"/>
    <row r="9841" customFormat="true"/>
    <row r="9842" customFormat="true"/>
    <row r="9843" customFormat="true"/>
    <row r="9844" customFormat="true"/>
    <row r="9845" customFormat="true"/>
    <row r="9846" customFormat="true"/>
    <row r="9847" customFormat="true"/>
    <row r="9848" customFormat="true"/>
    <row r="9849" customFormat="true"/>
    <row r="9850" customFormat="true"/>
    <row r="9851" customFormat="true"/>
    <row r="9852" customFormat="true"/>
    <row r="9853" customFormat="true"/>
    <row r="9854" customFormat="true"/>
    <row r="9855" customFormat="true"/>
    <row r="9856" customFormat="true"/>
    <row r="9857" customFormat="true"/>
    <row r="9858" customFormat="true"/>
    <row r="9859" customFormat="true"/>
    <row r="9860" customFormat="true"/>
    <row r="9861" customFormat="true"/>
    <row r="9862" customFormat="true"/>
    <row r="9863" customFormat="true"/>
    <row r="9864" customFormat="true"/>
    <row r="9865" customFormat="true"/>
    <row r="9866" customFormat="true"/>
    <row r="9867" customFormat="true"/>
    <row r="9868" customFormat="true"/>
    <row r="9869" customFormat="true"/>
    <row r="9870" customFormat="true"/>
    <row r="9871" customFormat="true"/>
    <row r="9872" customFormat="true"/>
    <row r="9873" customFormat="true"/>
    <row r="9874" customFormat="true"/>
    <row r="9875" customFormat="true"/>
    <row r="9876" customFormat="true"/>
    <row r="9877" customFormat="true"/>
    <row r="9878" customFormat="true"/>
    <row r="9879" customFormat="true"/>
    <row r="9880" customFormat="true"/>
    <row r="9881" customFormat="true"/>
    <row r="9882" customFormat="true"/>
    <row r="9883" customFormat="true"/>
    <row r="9884" customFormat="true"/>
    <row r="9885" customFormat="true"/>
    <row r="9886" customFormat="true"/>
    <row r="9887" customFormat="true"/>
    <row r="9888" customFormat="true"/>
    <row r="9889" customFormat="true"/>
    <row r="9890" customFormat="true"/>
    <row r="9891" customFormat="true"/>
    <row r="9892" customFormat="true"/>
    <row r="9893" customFormat="true"/>
    <row r="9894" customFormat="true"/>
    <row r="9895" customFormat="true"/>
    <row r="9896" customFormat="true"/>
    <row r="9897" customFormat="true"/>
    <row r="9898" customFormat="true"/>
    <row r="9899" customFormat="true"/>
    <row r="9900" customFormat="true"/>
    <row r="9901" customFormat="true"/>
    <row r="9902" customFormat="true"/>
    <row r="9903" customFormat="true"/>
    <row r="9904" customFormat="true"/>
    <row r="9905" customFormat="true"/>
    <row r="9906" customFormat="true"/>
    <row r="9907" customFormat="true"/>
    <row r="9908" customFormat="true"/>
    <row r="9909" customFormat="true"/>
    <row r="9910" customFormat="true"/>
    <row r="9911" customFormat="true"/>
    <row r="9912" customFormat="true"/>
    <row r="9913" customFormat="true"/>
    <row r="9914" customFormat="true"/>
    <row r="9915" customFormat="true"/>
    <row r="9916" customFormat="true"/>
    <row r="9917" customFormat="true"/>
    <row r="9918" customFormat="true"/>
    <row r="9919" customFormat="true"/>
    <row r="9920" customFormat="true"/>
    <row r="9921" customFormat="true"/>
    <row r="9922" customFormat="true"/>
    <row r="9923" customFormat="true"/>
    <row r="9924" customFormat="true"/>
    <row r="9925" customFormat="true"/>
    <row r="9926" customFormat="true"/>
    <row r="9927" customFormat="true"/>
    <row r="9928" customFormat="true"/>
    <row r="9929" customFormat="true"/>
    <row r="9930" customFormat="true"/>
    <row r="9931" customFormat="true"/>
    <row r="9932" customFormat="true"/>
    <row r="9933" customFormat="true"/>
    <row r="9934" customFormat="true"/>
    <row r="9935" customFormat="true"/>
    <row r="9936" customFormat="true"/>
    <row r="9937" customFormat="true"/>
    <row r="9938" customFormat="true"/>
    <row r="9939" customFormat="true"/>
    <row r="9940" customFormat="true"/>
    <row r="9941" customFormat="true"/>
    <row r="9942" customFormat="true"/>
    <row r="9943" customFormat="true"/>
    <row r="9944" customFormat="true"/>
    <row r="9945" customFormat="true"/>
    <row r="9946" customFormat="true"/>
    <row r="9947" customFormat="true"/>
    <row r="9948" customFormat="true"/>
    <row r="9949" customFormat="true"/>
    <row r="9950" customFormat="true"/>
    <row r="9951" customFormat="true"/>
    <row r="9952" customFormat="true"/>
    <row r="9953" customFormat="true"/>
    <row r="9954" customFormat="true"/>
    <row r="9955" customFormat="true"/>
    <row r="9956" customFormat="true"/>
    <row r="9957" customFormat="true"/>
    <row r="9958" customFormat="true"/>
    <row r="9959" customFormat="true"/>
    <row r="9960" customFormat="true"/>
    <row r="9961" customFormat="true"/>
    <row r="9962" customFormat="true"/>
    <row r="9963" customFormat="true"/>
    <row r="9964" customFormat="true"/>
    <row r="9965" customFormat="true"/>
    <row r="9966" customFormat="true"/>
    <row r="9967" customFormat="true"/>
    <row r="9968" customFormat="true"/>
    <row r="9969" customFormat="true"/>
    <row r="9970" customFormat="true"/>
    <row r="9971" customFormat="true"/>
    <row r="9972" customFormat="true"/>
    <row r="9973" customFormat="true"/>
    <row r="9974" customFormat="true"/>
    <row r="9975" customFormat="true"/>
    <row r="9976" customFormat="true"/>
    <row r="9977" customFormat="true"/>
    <row r="9978" customFormat="true"/>
    <row r="9979" customFormat="true"/>
    <row r="9980" customFormat="true"/>
    <row r="9981" customFormat="true"/>
    <row r="9982" customFormat="true"/>
    <row r="9983" customFormat="true"/>
    <row r="9984" customFormat="true"/>
    <row r="9985" customFormat="true"/>
    <row r="9986" customFormat="true"/>
    <row r="9987" customFormat="true"/>
    <row r="9988" customFormat="true"/>
    <row r="9989" customFormat="true"/>
    <row r="9990" customFormat="true"/>
    <row r="9991" customFormat="true"/>
    <row r="9992" customFormat="true"/>
    <row r="9993" customFormat="true"/>
    <row r="9994" customFormat="true"/>
    <row r="9995" customFormat="true"/>
    <row r="9996" customFormat="true"/>
    <row r="9997" customFormat="true"/>
    <row r="9998" customFormat="true"/>
    <row r="9999" customFormat="true"/>
    <row r="10000" customFormat="true"/>
    <row r="10001" customFormat="true"/>
    <row r="10002" customFormat="true"/>
    <row r="10003" customFormat="true"/>
    <row r="10004" customFormat="true"/>
    <row r="10005" customFormat="true"/>
    <row r="10006" customFormat="true"/>
    <row r="10007" customFormat="true"/>
    <row r="10008" customFormat="true"/>
    <row r="10009" customFormat="true"/>
    <row r="10010" customFormat="true"/>
    <row r="10011" customFormat="true"/>
    <row r="10012" customFormat="true"/>
    <row r="10013" customFormat="true"/>
    <row r="10014" customFormat="true"/>
    <row r="10015" customFormat="true"/>
    <row r="10016" customFormat="true"/>
    <row r="10017" customFormat="true"/>
    <row r="10018" customFormat="true"/>
    <row r="10019" customFormat="true"/>
    <row r="10020" customFormat="true"/>
    <row r="10021" customFormat="true"/>
    <row r="10022" customFormat="true"/>
    <row r="10023" customFormat="true"/>
    <row r="10024" customFormat="true"/>
    <row r="10025" customFormat="true"/>
    <row r="10026" customFormat="true"/>
    <row r="10027" customFormat="true"/>
    <row r="10028" customFormat="true"/>
    <row r="10029" customFormat="true"/>
    <row r="10030" customFormat="true"/>
    <row r="10031" customFormat="true"/>
    <row r="10032" customFormat="true"/>
    <row r="10033" customFormat="true"/>
    <row r="10034" customFormat="true"/>
    <row r="10035" customFormat="true"/>
    <row r="10036" customFormat="true"/>
    <row r="10037" customFormat="true"/>
    <row r="10038" customFormat="true"/>
    <row r="10039" customFormat="true"/>
    <row r="10040" customFormat="true"/>
    <row r="10041" customFormat="true"/>
    <row r="10042" customFormat="true"/>
    <row r="10043" customFormat="true"/>
    <row r="10044" customFormat="true"/>
    <row r="10045" customFormat="true"/>
    <row r="10046" customFormat="true"/>
    <row r="10047" customFormat="true"/>
    <row r="10048" customFormat="true"/>
    <row r="10049" customFormat="true"/>
    <row r="10050" customFormat="true"/>
    <row r="10051" customFormat="true"/>
    <row r="10052" customFormat="true"/>
    <row r="10053" customFormat="true"/>
    <row r="10054" customFormat="true"/>
    <row r="10055" customFormat="true"/>
    <row r="10056" customFormat="true"/>
    <row r="10057" customFormat="true"/>
    <row r="10058" customFormat="true"/>
    <row r="10059" customFormat="true"/>
    <row r="10060" customFormat="true"/>
    <row r="10061" customFormat="true"/>
    <row r="10062" customFormat="true"/>
    <row r="10063" customFormat="true"/>
    <row r="10064" customFormat="true"/>
    <row r="10065" customFormat="true"/>
    <row r="10066" customFormat="true"/>
    <row r="10067" customFormat="true"/>
    <row r="10068" customFormat="true"/>
    <row r="10069" customFormat="true"/>
    <row r="10070" customFormat="true"/>
    <row r="10071" customFormat="true"/>
    <row r="10072" customFormat="true"/>
    <row r="10073" customFormat="true"/>
    <row r="10074" customFormat="true"/>
    <row r="10075" customFormat="true"/>
    <row r="10076" customFormat="true"/>
    <row r="10077" customFormat="true"/>
    <row r="10078" customFormat="true"/>
    <row r="10079" customFormat="true"/>
    <row r="10080" customFormat="true"/>
    <row r="10081" customFormat="true"/>
    <row r="10082" customFormat="true"/>
    <row r="10083" customFormat="true"/>
    <row r="10084" customFormat="true"/>
    <row r="10085" customFormat="true"/>
    <row r="10086" customFormat="true"/>
    <row r="10087" customFormat="true"/>
    <row r="10088" customFormat="true"/>
    <row r="10089" customFormat="true"/>
    <row r="10090" customFormat="true"/>
    <row r="10091" customFormat="true"/>
    <row r="10092" customFormat="true"/>
    <row r="10093" customFormat="true"/>
    <row r="10094" customFormat="true"/>
    <row r="10095" customFormat="true"/>
    <row r="10096" customFormat="true"/>
    <row r="10097" customFormat="true"/>
    <row r="10098" customFormat="true"/>
    <row r="10099" customFormat="true"/>
    <row r="10100" customFormat="true"/>
    <row r="10101" customFormat="true"/>
    <row r="10102" customFormat="true"/>
    <row r="10103" customFormat="true"/>
    <row r="10104" customFormat="true"/>
    <row r="10105" customFormat="true"/>
    <row r="10106" customFormat="true"/>
    <row r="10107" customFormat="true"/>
    <row r="10108" customFormat="true"/>
    <row r="10109" customFormat="true"/>
    <row r="10110" customFormat="true"/>
    <row r="10111" customFormat="true"/>
    <row r="10112" customFormat="true"/>
    <row r="10113" customFormat="true"/>
    <row r="10114" customFormat="true"/>
    <row r="10115" customFormat="true"/>
    <row r="10116" customFormat="true"/>
    <row r="10117" customFormat="true"/>
    <row r="10118" customFormat="true"/>
    <row r="10119" customFormat="true"/>
    <row r="10120" customFormat="true"/>
    <row r="10121" customFormat="true"/>
    <row r="10122" customFormat="true"/>
    <row r="10123" customFormat="true"/>
    <row r="10124" customFormat="true"/>
    <row r="10125" customFormat="true"/>
    <row r="10126" customFormat="true"/>
    <row r="10127" customFormat="true"/>
    <row r="10128" customFormat="true"/>
    <row r="10129" customFormat="true"/>
    <row r="10130" customFormat="true"/>
    <row r="10131" customFormat="true"/>
    <row r="10132" customFormat="true"/>
    <row r="10133" customFormat="true"/>
    <row r="10134" customFormat="true"/>
    <row r="10135" customFormat="true"/>
    <row r="10136" customFormat="true"/>
    <row r="10137" customFormat="true"/>
    <row r="10138" customFormat="true"/>
    <row r="10139" customFormat="true"/>
    <row r="10140" customFormat="true"/>
    <row r="10141" customFormat="true"/>
    <row r="10142" customFormat="true"/>
    <row r="10143" customFormat="true"/>
    <row r="10144" customFormat="true"/>
    <row r="10145" customFormat="true"/>
    <row r="10146" customFormat="true"/>
    <row r="10147" customFormat="true"/>
    <row r="10148" customFormat="true"/>
    <row r="10149" customFormat="true"/>
    <row r="10150" customFormat="true"/>
    <row r="10151" customFormat="true"/>
    <row r="10152" customFormat="true"/>
    <row r="10153" customFormat="true"/>
    <row r="10154" customFormat="true"/>
    <row r="10155" customFormat="true"/>
    <row r="10156" customFormat="true"/>
    <row r="10157" customFormat="true"/>
    <row r="10158" customFormat="true"/>
    <row r="10159" customFormat="true"/>
    <row r="10160" customFormat="true"/>
    <row r="10161" customFormat="true"/>
    <row r="10162" customFormat="true"/>
    <row r="10163" customFormat="true"/>
    <row r="10164" customFormat="true"/>
    <row r="10165" customFormat="true"/>
    <row r="10166" customFormat="true"/>
    <row r="10167" customFormat="true"/>
    <row r="10168" customFormat="true"/>
    <row r="10169" customFormat="true"/>
    <row r="10170" customFormat="true"/>
    <row r="10171" customFormat="true"/>
    <row r="10172" customFormat="true"/>
    <row r="10173" customFormat="true"/>
    <row r="10174" customFormat="true"/>
    <row r="10175" customFormat="true"/>
    <row r="10176" customFormat="true"/>
    <row r="10177" customFormat="true"/>
    <row r="10178" customFormat="true"/>
    <row r="10179" customFormat="true"/>
    <row r="10180" customFormat="true"/>
    <row r="10181" customFormat="true"/>
    <row r="10182" customFormat="true"/>
    <row r="10183" customFormat="true"/>
    <row r="10184" customFormat="true"/>
    <row r="10185" customFormat="true"/>
    <row r="10186" customFormat="true"/>
    <row r="10187" customFormat="true"/>
    <row r="10188" customFormat="true"/>
    <row r="10189" customFormat="true"/>
    <row r="10190" customFormat="true"/>
    <row r="10191" customFormat="true"/>
    <row r="10192" customFormat="true"/>
    <row r="10193" customFormat="true"/>
    <row r="10194" customFormat="true"/>
    <row r="10195" customFormat="true"/>
    <row r="10196" customFormat="true"/>
    <row r="10197" customFormat="true"/>
    <row r="10198" customFormat="true"/>
    <row r="10199" customFormat="true"/>
    <row r="10200" customFormat="true"/>
    <row r="10201" customFormat="true"/>
    <row r="10202" customFormat="true"/>
    <row r="10203" customFormat="true"/>
    <row r="10204" customFormat="true"/>
    <row r="10205" customFormat="true"/>
    <row r="10206" customFormat="true"/>
    <row r="10207" customFormat="true"/>
    <row r="10208" customFormat="true"/>
    <row r="10209" customFormat="true"/>
    <row r="10210" customFormat="true"/>
    <row r="10211" customFormat="true"/>
    <row r="10212" customFormat="true"/>
    <row r="10213" customFormat="true"/>
    <row r="10214" customFormat="true"/>
    <row r="10215" customFormat="true"/>
    <row r="10216" customFormat="true"/>
    <row r="10217" customFormat="true"/>
    <row r="10218" customFormat="true"/>
    <row r="10219" customFormat="true"/>
    <row r="10220" customFormat="true"/>
    <row r="10221" customFormat="true"/>
    <row r="10222" customFormat="true"/>
    <row r="10223" customFormat="true"/>
    <row r="10224" customFormat="true"/>
    <row r="10225" customFormat="true"/>
    <row r="10226" customFormat="true"/>
    <row r="10227" customFormat="true"/>
    <row r="10228" customFormat="true"/>
    <row r="10229" customFormat="true"/>
    <row r="10230" customFormat="true"/>
    <row r="10231" customFormat="true"/>
    <row r="10232" customFormat="true"/>
    <row r="10233" customFormat="true"/>
    <row r="10234" customFormat="true"/>
    <row r="10235" customFormat="true"/>
    <row r="10236" customFormat="true"/>
    <row r="10237" customFormat="true"/>
    <row r="10238" customFormat="true"/>
    <row r="10239" customFormat="true"/>
    <row r="10240" customFormat="true"/>
    <row r="10241" customFormat="true"/>
    <row r="10242" customFormat="true"/>
    <row r="10243" customFormat="true"/>
    <row r="10244" customFormat="true"/>
    <row r="10245" customFormat="true"/>
    <row r="10246" customFormat="true"/>
    <row r="10247" customFormat="true"/>
    <row r="10248" customFormat="true"/>
    <row r="10249" customFormat="true"/>
    <row r="10250" customFormat="true"/>
    <row r="10251" customFormat="true"/>
    <row r="10252" customFormat="true"/>
    <row r="10253" customFormat="true"/>
    <row r="10254" customFormat="true"/>
    <row r="10255" customFormat="true"/>
    <row r="10256" customFormat="true"/>
    <row r="10257" customFormat="true"/>
    <row r="10258" customFormat="true"/>
    <row r="10259" customFormat="true"/>
    <row r="10260" customFormat="true"/>
    <row r="10261" customFormat="true"/>
    <row r="10262" customFormat="true"/>
    <row r="10263" customFormat="true"/>
    <row r="10264" customFormat="true"/>
    <row r="10265" customFormat="true"/>
    <row r="10266" customFormat="true"/>
    <row r="10267" customFormat="true"/>
    <row r="10268" customFormat="true"/>
    <row r="10269" customFormat="true"/>
    <row r="10270" customFormat="true"/>
    <row r="10271" customFormat="true"/>
    <row r="10272" customFormat="true"/>
    <row r="10273" customFormat="true"/>
    <row r="10274" customFormat="true"/>
    <row r="10275" customFormat="true"/>
    <row r="10276" customFormat="true"/>
    <row r="10277" customFormat="true"/>
    <row r="10278" customFormat="true"/>
    <row r="10279" customFormat="true"/>
    <row r="10280" customFormat="true"/>
    <row r="10281" customFormat="true"/>
    <row r="10282" customFormat="true"/>
    <row r="10283" customFormat="true"/>
    <row r="10284" customFormat="true"/>
    <row r="10285" customFormat="true"/>
    <row r="10286" customFormat="true"/>
    <row r="10287" customFormat="true"/>
    <row r="10288" customFormat="true"/>
    <row r="10289" customFormat="true"/>
    <row r="10290" customFormat="true"/>
    <row r="10291" customFormat="true"/>
    <row r="10292" customFormat="true"/>
    <row r="10293" customFormat="true"/>
    <row r="10294" customFormat="true"/>
    <row r="10295" customFormat="true"/>
    <row r="10296" customFormat="true"/>
    <row r="10297" customFormat="true"/>
    <row r="10298" customFormat="true"/>
    <row r="10299" customFormat="true"/>
    <row r="10300" customFormat="true"/>
    <row r="10301" customFormat="true"/>
    <row r="10302" customFormat="true"/>
    <row r="10303" customFormat="true"/>
    <row r="10304" customFormat="true"/>
    <row r="10305" customFormat="true"/>
    <row r="10306" customFormat="true"/>
    <row r="10307" customFormat="true"/>
    <row r="10308" customFormat="true"/>
    <row r="10309" customFormat="true"/>
    <row r="10310" customFormat="true"/>
    <row r="10311" customFormat="true"/>
    <row r="10312" customFormat="true"/>
    <row r="10313" customFormat="true"/>
    <row r="10314" customFormat="true"/>
    <row r="10315" customFormat="true"/>
    <row r="10316" customFormat="true"/>
    <row r="10317" customFormat="true"/>
    <row r="10318" customFormat="true"/>
    <row r="10319" customFormat="true"/>
    <row r="10320" customFormat="true"/>
    <row r="10321" customFormat="true"/>
    <row r="10322" customFormat="true"/>
    <row r="10323" customFormat="true"/>
    <row r="10324" customFormat="true"/>
    <row r="10325" customFormat="true"/>
    <row r="10326" customFormat="true"/>
    <row r="10327" customFormat="true"/>
    <row r="10328" customFormat="true"/>
    <row r="10329" customFormat="true"/>
    <row r="10330" customFormat="true"/>
    <row r="10331" customFormat="true"/>
    <row r="10332" customFormat="true"/>
    <row r="10333" customFormat="true"/>
    <row r="10334" customFormat="true"/>
    <row r="10335" customFormat="true"/>
    <row r="10336" customFormat="true"/>
    <row r="10337" customFormat="true"/>
    <row r="10338" customFormat="true"/>
    <row r="10339" customFormat="true"/>
    <row r="10340" customFormat="true"/>
    <row r="10341" customFormat="true"/>
    <row r="10342" customFormat="true"/>
    <row r="10343" customFormat="true"/>
    <row r="10344" customFormat="true"/>
    <row r="10345" customFormat="true"/>
    <row r="10346" customFormat="true"/>
    <row r="10347" customFormat="true"/>
    <row r="10348" customFormat="true"/>
    <row r="10349" customFormat="true"/>
    <row r="10350" customFormat="true"/>
    <row r="10351" customFormat="true"/>
    <row r="10352" customFormat="true"/>
    <row r="10353" customFormat="true"/>
    <row r="10354" customFormat="true"/>
    <row r="10355" customFormat="true"/>
    <row r="10356" customFormat="true"/>
    <row r="10357" customFormat="true"/>
    <row r="10358" customFormat="true"/>
    <row r="10359" customFormat="true"/>
    <row r="10360" customFormat="true"/>
    <row r="10361" customFormat="true"/>
    <row r="10362" customFormat="true"/>
    <row r="10363" customFormat="true"/>
    <row r="10364" customFormat="true"/>
    <row r="10365" customFormat="true"/>
    <row r="10366" customFormat="true"/>
    <row r="10367" customFormat="true"/>
    <row r="10368" customFormat="true"/>
    <row r="10369" customFormat="true"/>
    <row r="10370" customFormat="true"/>
    <row r="10371" customFormat="true"/>
    <row r="10372" customFormat="true"/>
    <row r="10373" customFormat="true"/>
    <row r="10374" customFormat="true"/>
    <row r="10375" customFormat="true"/>
    <row r="10376" customFormat="true"/>
    <row r="10377" customFormat="true"/>
    <row r="10378" customFormat="true"/>
    <row r="10379" customFormat="true"/>
    <row r="10380" customFormat="true"/>
    <row r="10381" customFormat="true"/>
    <row r="10382" customFormat="true"/>
    <row r="10383" customFormat="true"/>
    <row r="10384" customFormat="true"/>
    <row r="10385" customFormat="true"/>
    <row r="10386" customFormat="true"/>
    <row r="10387" customFormat="true"/>
    <row r="10388" customFormat="true"/>
    <row r="10389" customFormat="true"/>
    <row r="10390" customFormat="true"/>
    <row r="10391" customFormat="true"/>
    <row r="10392" customFormat="true"/>
    <row r="10393" customFormat="true"/>
    <row r="10394" customFormat="true"/>
    <row r="10395" customFormat="true"/>
    <row r="10396" customFormat="true"/>
    <row r="10397" customFormat="true"/>
    <row r="10398" customFormat="true"/>
    <row r="10399" customFormat="true"/>
    <row r="10400" customFormat="true"/>
    <row r="10401" customFormat="true"/>
    <row r="10402" customFormat="true"/>
    <row r="10403" customFormat="true"/>
    <row r="10404" customFormat="true"/>
    <row r="10405" customFormat="true"/>
    <row r="10406" customFormat="true"/>
    <row r="10407" customFormat="true"/>
    <row r="10408" customFormat="true"/>
    <row r="10409" customFormat="true"/>
    <row r="10410" customFormat="true"/>
    <row r="10411" customFormat="true"/>
    <row r="10412" customFormat="true"/>
    <row r="10413" customFormat="true"/>
    <row r="10414" customFormat="true"/>
    <row r="10415" customFormat="true"/>
    <row r="10416" customFormat="true"/>
    <row r="10417" customFormat="true"/>
    <row r="10418" customFormat="true"/>
    <row r="10419" customFormat="true"/>
    <row r="10420" customFormat="true"/>
    <row r="10421" customFormat="true"/>
    <row r="10422" customFormat="true"/>
    <row r="10423" customFormat="true"/>
    <row r="10424" customFormat="true"/>
    <row r="10425" customFormat="true"/>
    <row r="10426" customFormat="true"/>
    <row r="10427" customFormat="true"/>
    <row r="10428" customFormat="true"/>
    <row r="10429" customFormat="true"/>
    <row r="10430" customFormat="true"/>
    <row r="10431" customFormat="true"/>
    <row r="10432" customFormat="true"/>
    <row r="10433" customFormat="true"/>
    <row r="10434" customFormat="true"/>
    <row r="10435" customFormat="true"/>
    <row r="10436" customFormat="true"/>
    <row r="10437" customFormat="true"/>
    <row r="10438" customFormat="true"/>
    <row r="10439" customFormat="true"/>
    <row r="10440" customFormat="true"/>
    <row r="10441" customFormat="true"/>
    <row r="10442" customFormat="true"/>
    <row r="10443" customFormat="true"/>
    <row r="10444" customFormat="true"/>
    <row r="10445" customFormat="true"/>
    <row r="10446" customFormat="true"/>
    <row r="10447" customFormat="true"/>
    <row r="10448" customFormat="true"/>
    <row r="10449" customFormat="true"/>
    <row r="10450" customFormat="true"/>
    <row r="10451" customFormat="true"/>
    <row r="10452" customFormat="true"/>
    <row r="10453" customFormat="true"/>
    <row r="10454" customFormat="true"/>
    <row r="10455" customFormat="true"/>
    <row r="10456" customFormat="true"/>
    <row r="10457" customFormat="true"/>
    <row r="10458" customFormat="true"/>
    <row r="10459" customFormat="true"/>
    <row r="10460" customFormat="true"/>
    <row r="10461" customFormat="true"/>
    <row r="10462" customFormat="true"/>
    <row r="10463" customFormat="true"/>
    <row r="10464" customFormat="true"/>
    <row r="10465" customFormat="true"/>
    <row r="10466" customFormat="true"/>
    <row r="10467" customFormat="true"/>
    <row r="10468" customFormat="true"/>
    <row r="10469" customFormat="true"/>
    <row r="10470" customFormat="true"/>
    <row r="10471" customFormat="true"/>
    <row r="10472" customFormat="true"/>
    <row r="10473" customFormat="true"/>
    <row r="10474" customFormat="true"/>
    <row r="10475" customFormat="true"/>
    <row r="10476" customFormat="true"/>
    <row r="10477" customFormat="true"/>
    <row r="10478" customFormat="true"/>
    <row r="10479" customFormat="true"/>
    <row r="10480" customFormat="true"/>
    <row r="10481" customFormat="true"/>
    <row r="10482" customFormat="true"/>
    <row r="10483" customFormat="true"/>
    <row r="10484" customFormat="true"/>
    <row r="10485" customFormat="true"/>
    <row r="10486" customFormat="true"/>
    <row r="10487" customFormat="true"/>
    <row r="10488" customFormat="true"/>
    <row r="10489" customFormat="true"/>
    <row r="10490" customFormat="true"/>
    <row r="10491" customFormat="true"/>
    <row r="10492" customFormat="true"/>
    <row r="10493" customFormat="true"/>
    <row r="10494" customFormat="true"/>
    <row r="10495" customFormat="true"/>
    <row r="10496" customFormat="true"/>
    <row r="10497" customFormat="true"/>
    <row r="10498" customFormat="true"/>
    <row r="10499" customFormat="true"/>
    <row r="10500" customFormat="true"/>
    <row r="10501" customFormat="true"/>
    <row r="10502" customFormat="true"/>
    <row r="10503" customFormat="true"/>
    <row r="10504" customFormat="true"/>
    <row r="10505" customFormat="true"/>
    <row r="10506" customFormat="true"/>
    <row r="10507" customFormat="true"/>
    <row r="10508" customFormat="true"/>
    <row r="10509" customFormat="true"/>
    <row r="10510" customFormat="true"/>
    <row r="10511" customFormat="true"/>
    <row r="10512" customFormat="true"/>
    <row r="10513" customFormat="true"/>
    <row r="10514" customFormat="true"/>
    <row r="10515" customFormat="true"/>
    <row r="10516" customFormat="true"/>
    <row r="10517" customFormat="true"/>
    <row r="10518" customFormat="true"/>
    <row r="10519" customFormat="true"/>
    <row r="10520" customFormat="true"/>
    <row r="10521" customFormat="true"/>
    <row r="10522" customFormat="true"/>
    <row r="10523" customFormat="true"/>
    <row r="10524" customFormat="true"/>
    <row r="10525" customFormat="true"/>
    <row r="10526" customFormat="true"/>
    <row r="10527" customFormat="true"/>
    <row r="10528" customFormat="true"/>
    <row r="10529" customFormat="true"/>
    <row r="10530" customFormat="true"/>
    <row r="10531" customFormat="true"/>
    <row r="10532" customFormat="true"/>
    <row r="10533" customFormat="true"/>
    <row r="10534" customFormat="true"/>
    <row r="10535" customFormat="true"/>
    <row r="10536" customFormat="true"/>
    <row r="10537" customFormat="true"/>
    <row r="10538" customFormat="true"/>
    <row r="10539" customFormat="true"/>
    <row r="10540" customFormat="true"/>
    <row r="10541" customFormat="true"/>
    <row r="10542" customFormat="true"/>
    <row r="10543" customFormat="true"/>
    <row r="10544" customFormat="true"/>
    <row r="10545" customFormat="true"/>
    <row r="10546" customFormat="true"/>
    <row r="10547" customFormat="true"/>
    <row r="10548" customFormat="true"/>
    <row r="10549" customFormat="true"/>
    <row r="10550" customFormat="true"/>
    <row r="10551" customFormat="true"/>
    <row r="10552" customFormat="true"/>
    <row r="10553" customFormat="true"/>
    <row r="10554" customFormat="true"/>
    <row r="10555" customFormat="true"/>
    <row r="10556" customFormat="true"/>
    <row r="10557" customFormat="true"/>
    <row r="10558" customFormat="true"/>
    <row r="10559" customFormat="true"/>
    <row r="10560" customFormat="true"/>
    <row r="10561" customFormat="true"/>
    <row r="10562" customFormat="true"/>
    <row r="10563" customFormat="true"/>
    <row r="10564" customFormat="true"/>
    <row r="10565" customFormat="true"/>
    <row r="10566" customFormat="true"/>
    <row r="10567" customFormat="true"/>
    <row r="10568" customFormat="true"/>
    <row r="10569" customFormat="true"/>
    <row r="10570" customFormat="true"/>
    <row r="10571" customFormat="true"/>
    <row r="10572" customFormat="true"/>
    <row r="10573" customFormat="true"/>
    <row r="10574" customFormat="true"/>
    <row r="10575" customFormat="true"/>
    <row r="10576" customFormat="true"/>
    <row r="10577" customFormat="true"/>
    <row r="10578" customFormat="true"/>
    <row r="10579" customFormat="true"/>
    <row r="10580" customFormat="true"/>
    <row r="10581" customFormat="true"/>
    <row r="10582" customFormat="true"/>
    <row r="10583" customFormat="true"/>
    <row r="10584" customFormat="true"/>
    <row r="10585" customFormat="true"/>
    <row r="10586" customFormat="true"/>
    <row r="10587" customFormat="true"/>
    <row r="10588" customFormat="true"/>
    <row r="10589" customFormat="true"/>
    <row r="10590" customFormat="true"/>
    <row r="10591" customFormat="true"/>
    <row r="10592" customFormat="true"/>
    <row r="10593" customFormat="true"/>
    <row r="10594" customFormat="true"/>
    <row r="10595" customFormat="true"/>
    <row r="10596" customFormat="true"/>
    <row r="10597" customFormat="true"/>
    <row r="10598" customFormat="true"/>
    <row r="10599" customFormat="true"/>
    <row r="10600" customFormat="true"/>
    <row r="10601" customFormat="true"/>
    <row r="10602" customFormat="true"/>
    <row r="10603" customFormat="true"/>
    <row r="10604" customFormat="true"/>
    <row r="10605" customFormat="true"/>
    <row r="10606" customFormat="true"/>
    <row r="10607" customFormat="true"/>
    <row r="10608" customFormat="true"/>
    <row r="10609" customFormat="true"/>
    <row r="10610" customFormat="true"/>
    <row r="10611" customFormat="true"/>
    <row r="10612" customFormat="true"/>
    <row r="10613" customFormat="true"/>
    <row r="10614" customFormat="true"/>
    <row r="10615" customFormat="true"/>
    <row r="10616" customFormat="true"/>
    <row r="10617" customFormat="true"/>
    <row r="10618" customFormat="true"/>
    <row r="10619" customFormat="true"/>
    <row r="10620" customFormat="true"/>
    <row r="10621" customFormat="true"/>
    <row r="10622" customFormat="true"/>
    <row r="10623" customFormat="true"/>
    <row r="10624" customFormat="true"/>
    <row r="10625" customFormat="true"/>
    <row r="10626" customFormat="true"/>
    <row r="10627" customFormat="true"/>
    <row r="10628" customFormat="true"/>
    <row r="10629" customFormat="true"/>
    <row r="10630" customFormat="true"/>
    <row r="10631" customFormat="true"/>
    <row r="10632" customFormat="true"/>
    <row r="10633" customFormat="true"/>
    <row r="10634" customFormat="true"/>
    <row r="10635" customFormat="true"/>
    <row r="10636" customFormat="true"/>
    <row r="10637" customFormat="true"/>
    <row r="10638" customFormat="true"/>
    <row r="10639" customFormat="true"/>
    <row r="10640" customFormat="true"/>
    <row r="10641" customFormat="true"/>
    <row r="10642" customFormat="true"/>
    <row r="10643" customFormat="true"/>
    <row r="10644" customFormat="true"/>
    <row r="10645" customFormat="true"/>
    <row r="10646" customFormat="true"/>
    <row r="10647" customFormat="true"/>
    <row r="10648" customFormat="true"/>
    <row r="10649" customFormat="true"/>
    <row r="10650" customFormat="true"/>
    <row r="10651" customFormat="true"/>
    <row r="10652" customFormat="true"/>
    <row r="10653" customFormat="true"/>
    <row r="10654" customFormat="true"/>
    <row r="10655" customFormat="true"/>
    <row r="10656" customFormat="true"/>
    <row r="10657" customFormat="true"/>
    <row r="10658" customFormat="true"/>
    <row r="10659" customFormat="true"/>
    <row r="10660" customFormat="true"/>
    <row r="10661" customFormat="true"/>
    <row r="10662" customFormat="true"/>
    <row r="10663" customFormat="true"/>
    <row r="10664" customFormat="true"/>
    <row r="10665" customFormat="true"/>
    <row r="10666" customFormat="true"/>
    <row r="10667" customFormat="true"/>
    <row r="10668" customFormat="true"/>
    <row r="10669" customFormat="true"/>
    <row r="10670" customFormat="true"/>
    <row r="10671" customFormat="true"/>
    <row r="10672" customFormat="true"/>
    <row r="10673" customFormat="true"/>
    <row r="10674" customFormat="true"/>
    <row r="10675" customFormat="true"/>
    <row r="10676" customFormat="true"/>
    <row r="10677" customFormat="true"/>
    <row r="10678" customFormat="true"/>
    <row r="10679" customFormat="true"/>
    <row r="10680" customFormat="true"/>
    <row r="10681" customFormat="true"/>
    <row r="10682" customFormat="true"/>
    <row r="10683" customFormat="true"/>
    <row r="10684" customFormat="true"/>
    <row r="10685" customFormat="true"/>
    <row r="10686" customFormat="true"/>
    <row r="10687" customFormat="true"/>
    <row r="10688" customFormat="true"/>
    <row r="10689" customFormat="true"/>
    <row r="10690" customFormat="true"/>
    <row r="10691" customFormat="true"/>
    <row r="10692" customFormat="true"/>
    <row r="10693" customFormat="true"/>
    <row r="10694" customFormat="true"/>
    <row r="10695" customFormat="true"/>
    <row r="10696" customFormat="true"/>
    <row r="10697" customFormat="true"/>
    <row r="10698" customFormat="true"/>
    <row r="10699" customFormat="true"/>
    <row r="10700" customFormat="true"/>
    <row r="10701" customFormat="true"/>
    <row r="10702" customFormat="true"/>
    <row r="10703" customFormat="true"/>
    <row r="10704" customFormat="true"/>
    <row r="10705" customFormat="true"/>
    <row r="10706" customFormat="true"/>
    <row r="10707" customFormat="true"/>
    <row r="10708" customFormat="true"/>
    <row r="10709" customFormat="true"/>
    <row r="10710" customFormat="true"/>
    <row r="10711" customFormat="true"/>
    <row r="10712" customFormat="true"/>
    <row r="10713" customFormat="true"/>
    <row r="10714" customFormat="true"/>
    <row r="10715" customFormat="true"/>
    <row r="10716" customFormat="true"/>
    <row r="10717" customFormat="true"/>
    <row r="10718" customFormat="true"/>
    <row r="10719" customFormat="true"/>
    <row r="10720" customFormat="true"/>
    <row r="10721" customFormat="true"/>
    <row r="10722" customFormat="true"/>
    <row r="10723" customFormat="true"/>
    <row r="10724" customFormat="true"/>
    <row r="10725" customFormat="true"/>
    <row r="10726" customFormat="true"/>
    <row r="10727" customFormat="true"/>
    <row r="10728" customFormat="true"/>
    <row r="10729" customFormat="true"/>
    <row r="10730" customFormat="true"/>
    <row r="10731" customFormat="true"/>
    <row r="10732" customFormat="true"/>
    <row r="10733" customFormat="true"/>
    <row r="10734" customFormat="true"/>
    <row r="10735" customFormat="true"/>
    <row r="10736" customFormat="true"/>
    <row r="10737" customFormat="true"/>
    <row r="10738" customFormat="true"/>
    <row r="10739" customFormat="true"/>
    <row r="10740" customFormat="true"/>
    <row r="10741" customFormat="true"/>
    <row r="10742" customFormat="true"/>
    <row r="10743" customFormat="true"/>
    <row r="10744" customFormat="true"/>
    <row r="10745" customFormat="true"/>
    <row r="10746" customFormat="true"/>
    <row r="10747" customFormat="true"/>
    <row r="10748" customFormat="true"/>
    <row r="10749" customFormat="true"/>
    <row r="10750" customFormat="true"/>
    <row r="10751" customFormat="true"/>
    <row r="10752" customFormat="true"/>
    <row r="10753" customFormat="true"/>
    <row r="10754" customFormat="true"/>
    <row r="10755" customFormat="true"/>
    <row r="10756" customFormat="true"/>
    <row r="10757" customFormat="true"/>
    <row r="10758" customFormat="true"/>
    <row r="10759" customFormat="true"/>
    <row r="10760" customFormat="true"/>
    <row r="10761" customFormat="true"/>
    <row r="10762" customFormat="true"/>
    <row r="10763" customFormat="true"/>
    <row r="10764" customFormat="true"/>
    <row r="10765" customFormat="true"/>
    <row r="10766" customFormat="true"/>
    <row r="10767" customFormat="true"/>
    <row r="10768" customFormat="true"/>
    <row r="10769" customFormat="true"/>
    <row r="10770" customFormat="true"/>
    <row r="10771" customFormat="true"/>
    <row r="10772" customFormat="true"/>
    <row r="10773" customFormat="true"/>
    <row r="10774" customFormat="true"/>
    <row r="10775" customFormat="true"/>
    <row r="10776" customFormat="true"/>
    <row r="10777" customFormat="true"/>
    <row r="10778" customFormat="true"/>
    <row r="10779" customFormat="true"/>
    <row r="10780" customFormat="true"/>
    <row r="10781" customFormat="true"/>
    <row r="10782" customFormat="true"/>
    <row r="10783" customFormat="true"/>
    <row r="10784" customFormat="true"/>
    <row r="10785" customFormat="true"/>
    <row r="10786" customFormat="true"/>
    <row r="10787" customFormat="true"/>
    <row r="10788" customFormat="true"/>
    <row r="10789" customFormat="true"/>
    <row r="10790" customFormat="true"/>
    <row r="10791" customFormat="true"/>
    <row r="10792" customFormat="true"/>
    <row r="10793" customFormat="true"/>
    <row r="10794" customFormat="true"/>
    <row r="10795" customFormat="true"/>
    <row r="10796" customFormat="true"/>
    <row r="10797" customFormat="true"/>
    <row r="10798" customFormat="true"/>
    <row r="10799" customFormat="true"/>
    <row r="10800" customFormat="true"/>
    <row r="10801" customFormat="true"/>
    <row r="10802" customFormat="true"/>
    <row r="10803" customFormat="true"/>
    <row r="10804" customFormat="true"/>
    <row r="10805" customFormat="true"/>
    <row r="10806" customFormat="true"/>
    <row r="10807" customFormat="true"/>
    <row r="10808" customFormat="true"/>
    <row r="10809" customFormat="true"/>
    <row r="10810" customFormat="true"/>
    <row r="10811" customFormat="true"/>
    <row r="10812" customFormat="true"/>
    <row r="10813" customFormat="true"/>
    <row r="10814" customFormat="true"/>
    <row r="10815" customFormat="true"/>
    <row r="10816" customFormat="true"/>
    <row r="10817" customFormat="true"/>
    <row r="10818" customFormat="true"/>
    <row r="10819" customFormat="true"/>
    <row r="10820" customFormat="true"/>
    <row r="10821" customFormat="true"/>
    <row r="10822" customFormat="true"/>
    <row r="10823" customFormat="true"/>
    <row r="10824" customFormat="true"/>
    <row r="10825" customFormat="true"/>
    <row r="10826" customFormat="true"/>
    <row r="10827" customFormat="true"/>
    <row r="10828" customFormat="true"/>
    <row r="10829" customFormat="true"/>
    <row r="10830" customFormat="true"/>
    <row r="10831" customFormat="true"/>
    <row r="10832" customFormat="true"/>
    <row r="10833" customFormat="true"/>
    <row r="10834" customFormat="true"/>
    <row r="10835" customFormat="true"/>
    <row r="10836" customFormat="true"/>
    <row r="10837" customFormat="true"/>
    <row r="10838" customFormat="true"/>
    <row r="10839" customFormat="true"/>
    <row r="10840" customFormat="true"/>
    <row r="10841" customFormat="true"/>
    <row r="10842" customFormat="true"/>
    <row r="10843" customFormat="true"/>
    <row r="10844" customFormat="true"/>
    <row r="10845" customFormat="true"/>
    <row r="10846" customFormat="true"/>
    <row r="10847" customFormat="true"/>
    <row r="10848" customFormat="true"/>
    <row r="10849" customFormat="true"/>
    <row r="10850" customFormat="true"/>
    <row r="10851" customFormat="true"/>
    <row r="10852" customFormat="true"/>
    <row r="10853" customFormat="true"/>
    <row r="10854" customFormat="true"/>
    <row r="10855" customFormat="true"/>
    <row r="10856" customFormat="true"/>
    <row r="10857" customFormat="true"/>
    <row r="10858" customFormat="true"/>
    <row r="10859" customFormat="true"/>
    <row r="10860" customFormat="true"/>
    <row r="10861" customFormat="true"/>
    <row r="10862" customFormat="true"/>
    <row r="10863" customFormat="true"/>
    <row r="10864" customFormat="true"/>
    <row r="10865" customFormat="true"/>
    <row r="10866" customFormat="true"/>
    <row r="10867" customFormat="true"/>
    <row r="10868" customFormat="true"/>
    <row r="10869" customFormat="true"/>
    <row r="10870" customFormat="true"/>
    <row r="10871" customFormat="true"/>
    <row r="10872" customFormat="true"/>
    <row r="10873" customFormat="true"/>
    <row r="10874" customFormat="true"/>
    <row r="10875" customFormat="true"/>
    <row r="10876" customFormat="true"/>
    <row r="10877" customFormat="true"/>
    <row r="10878" customFormat="true"/>
    <row r="10879" customFormat="true"/>
    <row r="10880" customFormat="true"/>
    <row r="10881" customFormat="true"/>
    <row r="10882" customFormat="true"/>
    <row r="10883" customFormat="true"/>
    <row r="10884" customFormat="true"/>
    <row r="10885" customFormat="true"/>
    <row r="10886" customFormat="true"/>
    <row r="10887" customFormat="true"/>
    <row r="10888" customFormat="true"/>
    <row r="10889" customFormat="true"/>
    <row r="10890" customFormat="true"/>
    <row r="10891" customFormat="true"/>
    <row r="10892" customFormat="true"/>
    <row r="10893" customFormat="true"/>
    <row r="10894" customFormat="true"/>
    <row r="10895" customFormat="true"/>
    <row r="10896" customFormat="true"/>
    <row r="10897" customFormat="true"/>
    <row r="10898" customFormat="true"/>
    <row r="10899" customFormat="true"/>
    <row r="10900" customFormat="true"/>
    <row r="10901" customFormat="true"/>
    <row r="10902" customFormat="true"/>
    <row r="10903" customFormat="true"/>
    <row r="10904" customFormat="true"/>
    <row r="10905" customFormat="true"/>
    <row r="10906" customFormat="true"/>
    <row r="10907" customFormat="true"/>
    <row r="10908" customFormat="true"/>
    <row r="10909" customFormat="true"/>
    <row r="10910" customFormat="true"/>
    <row r="10911" customFormat="true"/>
    <row r="10912" customFormat="true"/>
    <row r="10913" customFormat="true"/>
    <row r="10914" customFormat="true"/>
    <row r="10915" customFormat="true"/>
    <row r="10916" customFormat="true"/>
    <row r="10917" customFormat="true"/>
    <row r="10918" customFormat="true"/>
    <row r="10919" customFormat="true"/>
    <row r="10920" customFormat="true"/>
    <row r="10921" customFormat="true"/>
    <row r="10922" customFormat="true"/>
    <row r="10923" customFormat="true"/>
    <row r="10924" customFormat="true"/>
    <row r="10925" customFormat="true"/>
    <row r="10926" customFormat="true"/>
    <row r="10927" customFormat="true"/>
    <row r="10928" customFormat="true"/>
    <row r="10929" customFormat="true"/>
    <row r="10930" customFormat="true"/>
    <row r="10931" customFormat="true"/>
    <row r="10932" customFormat="true"/>
    <row r="10933" customFormat="true"/>
    <row r="10934" customFormat="true"/>
    <row r="10935" customFormat="true"/>
    <row r="10936" customFormat="true"/>
    <row r="10937" customFormat="true"/>
    <row r="10938" customFormat="true"/>
    <row r="10939" customFormat="true"/>
    <row r="10940" customFormat="true"/>
    <row r="10941" customFormat="true"/>
    <row r="10942" customFormat="true"/>
    <row r="10943" customFormat="true"/>
    <row r="10944" customFormat="true"/>
    <row r="10945" customFormat="true"/>
    <row r="10946" customFormat="true"/>
    <row r="10947" customFormat="true"/>
    <row r="10948" customFormat="true"/>
    <row r="10949" customFormat="true"/>
    <row r="10950" customFormat="true"/>
    <row r="10951" customFormat="true"/>
    <row r="10952" customFormat="true"/>
    <row r="10953" customFormat="true"/>
    <row r="10954" customFormat="true"/>
    <row r="10955" customFormat="true"/>
    <row r="10956" customFormat="true"/>
    <row r="10957" customFormat="true"/>
    <row r="10958" customFormat="true"/>
    <row r="10959" customFormat="true"/>
    <row r="10960" customFormat="true"/>
    <row r="10961" customFormat="true"/>
    <row r="10962" customFormat="true"/>
    <row r="10963" customFormat="true"/>
    <row r="10964" customFormat="true"/>
    <row r="10965" customFormat="true"/>
    <row r="10966" customFormat="true"/>
    <row r="10967" customFormat="true"/>
    <row r="10968" customFormat="true"/>
    <row r="10969" customFormat="true"/>
    <row r="10970" customFormat="true"/>
    <row r="10971" customFormat="true"/>
    <row r="10972" customFormat="true"/>
    <row r="10973" customFormat="true"/>
    <row r="10974" customFormat="true"/>
    <row r="10975" customFormat="true"/>
    <row r="10976" customFormat="true"/>
    <row r="10977" customFormat="true"/>
    <row r="10978" customFormat="true"/>
    <row r="10979" customFormat="true"/>
    <row r="10980" customFormat="true"/>
    <row r="10981" customFormat="true"/>
    <row r="10982" customFormat="true"/>
    <row r="10983" customFormat="true"/>
    <row r="10984" customFormat="true"/>
    <row r="10985" customFormat="true"/>
    <row r="10986" customFormat="true"/>
    <row r="10987" customFormat="true"/>
    <row r="10988" customFormat="true"/>
    <row r="10989" customFormat="true"/>
    <row r="10990" customFormat="true"/>
    <row r="10991" customFormat="true"/>
    <row r="10992" customFormat="true"/>
    <row r="10993" customFormat="true"/>
    <row r="10994" customFormat="true"/>
    <row r="10995" customFormat="true"/>
    <row r="10996" customFormat="true"/>
    <row r="10997" customFormat="true"/>
    <row r="10998" customFormat="true"/>
    <row r="10999" customFormat="true"/>
    <row r="11000" customFormat="true"/>
    <row r="11001" customFormat="true"/>
    <row r="11002" customFormat="true"/>
    <row r="11003" customFormat="true"/>
    <row r="11004" customFormat="true"/>
    <row r="11005" customFormat="true"/>
    <row r="11006" customFormat="true"/>
    <row r="11007" customFormat="true"/>
    <row r="11008" customFormat="true"/>
    <row r="11009" customFormat="true"/>
    <row r="11010" customFormat="true"/>
    <row r="11011" customFormat="true"/>
    <row r="11012" customFormat="true"/>
    <row r="11013" customFormat="true"/>
    <row r="11014" customFormat="true"/>
    <row r="11015" customFormat="true"/>
    <row r="11016" customFormat="true"/>
    <row r="11017" customFormat="true"/>
    <row r="11018" customFormat="true"/>
    <row r="11019" customFormat="true"/>
    <row r="11020" customFormat="true"/>
    <row r="11021" customFormat="true"/>
    <row r="11022" customFormat="true"/>
    <row r="11023" customFormat="true"/>
    <row r="11024" customFormat="true"/>
    <row r="11025" customFormat="true"/>
    <row r="11026" customFormat="true"/>
    <row r="11027" customFormat="true"/>
    <row r="11028" customFormat="true"/>
    <row r="11029" customFormat="true"/>
    <row r="11030" customFormat="true"/>
    <row r="11031" customFormat="true"/>
    <row r="11032" customFormat="true"/>
    <row r="11033" customFormat="true"/>
    <row r="11034" customFormat="true"/>
    <row r="11035" customFormat="true"/>
    <row r="11036" customFormat="true"/>
    <row r="11037" customFormat="true"/>
    <row r="11038" customFormat="true"/>
    <row r="11039" customFormat="true"/>
    <row r="11040" customFormat="true"/>
    <row r="11041" customFormat="true"/>
    <row r="11042" customFormat="true"/>
    <row r="11043" customFormat="true"/>
    <row r="11044" customFormat="true"/>
    <row r="11045" customFormat="true"/>
    <row r="11046" customFormat="true"/>
    <row r="11047" customFormat="true"/>
    <row r="11048" customFormat="true"/>
    <row r="11049" customFormat="true"/>
    <row r="11050" customFormat="true"/>
    <row r="11051" customFormat="true"/>
    <row r="11052" customFormat="true"/>
    <row r="11053" customFormat="true"/>
    <row r="11054" customFormat="true"/>
    <row r="11055" customFormat="true"/>
    <row r="11056" customFormat="true"/>
    <row r="11057" customFormat="true"/>
    <row r="11058" customFormat="true"/>
    <row r="11059" customFormat="true"/>
    <row r="11060" customFormat="true"/>
    <row r="11061" customFormat="true"/>
    <row r="11062" customFormat="true"/>
    <row r="11063" customFormat="true"/>
    <row r="11064" customFormat="true"/>
    <row r="11065" customFormat="true"/>
    <row r="11066" customFormat="true"/>
    <row r="11067" customFormat="true"/>
    <row r="11068" customFormat="true"/>
    <row r="11069" customFormat="true"/>
    <row r="11070" customFormat="true"/>
    <row r="11071" customFormat="true"/>
    <row r="11072" customFormat="true"/>
    <row r="11073" customFormat="true"/>
    <row r="11074" customFormat="true"/>
    <row r="11075" customFormat="true"/>
    <row r="11076" customFormat="true"/>
    <row r="11077" customFormat="true"/>
    <row r="11078" customFormat="true"/>
    <row r="11079" customFormat="true"/>
    <row r="11080" customFormat="true"/>
    <row r="11081" customFormat="true"/>
    <row r="11082" customFormat="true"/>
    <row r="11083" customFormat="true"/>
    <row r="11084" customFormat="true"/>
    <row r="11085" customFormat="true"/>
    <row r="11086" customFormat="true"/>
    <row r="11087" customFormat="true"/>
    <row r="11088" customFormat="true"/>
    <row r="11089" customFormat="true"/>
    <row r="11090" customFormat="true"/>
    <row r="11091" customFormat="true"/>
    <row r="11092" customFormat="true"/>
    <row r="11093" customFormat="true"/>
    <row r="11094" customFormat="true"/>
    <row r="11095" customFormat="true"/>
    <row r="11096" customFormat="true"/>
    <row r="11097" customFormat="true"/>
    <row r="11098" customFormat="true"/>
    <row r="11099" customFormat="true"/>
    <row r="11100" customFormat="true"/>
    <row r="11101" customFormat="true"/>
    <row r="11102" customFormat="true"/>
    <row r="11103" customFormat="true"/>
    <row r="11104" customFormat="true"/>
    <row r="11105" customFormat="true"/>
    <row r="11106" customFormat="true"/>
    <row r="11107" customFormat="true"/>
    <row r="11108" customFormat="true"/>
    <row r="11109" customFormat="true"/>
    <row r="11110" customFormat="true"/>
    <row r="11111" customFormat="true"/>
    <row r="11112" customFormat="true"/>
    <row r="11113" customFormat="true"/>
    <row r="11114" customFormat="true"/>
    <row r="11115" customFormat="true"/>
    <row r="11116" customFormat="true"/>
    <row r="11117" customFormat="true"/>
    <row r="11118" customFormat="true"/>
    <row r="11119" customFormat="true"/>
    <row r="11120" customFormat="true"/>
    <row r="11121" customFormat="true"/>
    <row r="11122" customFormat="true"/>
    <row r="11123" customFormat="true"/>
    <row r="11124" customFormat="true"/>
    <row r="11125" customFormat="true"/>
    <row r="11126" customFormat="true"/>
    <row r="11127" customFormat="true"/>
    <row r="11128" customFormat="true"/>
    <row r="11129" customFormat="true"/>
    <row r="11130" customFormat="true"/>
    <row r="11131" customFormat="true"/>
    <row r="11132" customFormat="true"/>
    <row r="11133" customFormat="true"/>
    <row r="11134" customFormat="true"/>
    <row r="11135" customFormat="true"/>
    <row r="11136" customFormat="true"/>
    <row r="11137" customFormat="true"/>
    <row r="11138" customFormat="true"/>
    <row r="11139" customFormat="true"/>
    <row r="11140" customFormat="true"/>
    <row r="11141" customFormat="true"/>
    <row r="11142" customFormat="true"/>
    <row r="11143" customFormat="true"/>
    <row r="11144" customFormat="true"/>
    <row r="11145" customFormat="true"/>
    <row r="11146" customFormat="true"/>
    <row r="11147" customFormat="true"/>
    <row r="11148" customFormat="true"/>
    <row r="11149" customFormat="true"/>
    <row r="11150" customFormat="true"/>
    <row r="11151" customFormat="true"/>
    <row r="11152" customFormat="true"/>
    <row r="11153" customFormat="true"/>
    <row r="11154" customFormat="true"/>
    <row r="11155" customFormat="true"/>
    <row r="11156" customFormat="true"/>
    <row r="11157" customFormat="true"/>
    <row r="11158" customFormat="true"/>
    <row r="11159" customFormat="true"/>
    <row r="11160" customFormat="true"/>
    <row r="11161" customFormat="true"/>
    <row r="11162" customFormat="true"/>
    <row r="11163" customFormat="true"/>
    <row r="11164" customFormat="true"/>
    <row r="11165" customFormat="true"/>
    <row r="11166" customFormat="true"/>
    <row r="11167" customFormat="true"/>
    <row r="11168" customFormat="true"/>
    <row r="11169" customFormat="true"/>
    <row r="11170" customFormat="true"/>
    <row r="11171" customFormat="true"/>
    <row r="11172" customFormat="true"/>
    <row r="11173" customFormat="true"/>
    <row r="11174" customFormat="true"/>
    <row r="11175" customFormat="true"/>
    <row r="11176" customFormat="true"/>
    <row r="11177" customFormat="true"/>
    <row r="11178" customFormat="true"/>
    <row r="11179" customFormat="true"/>
    <row r="11180" customFormat="true"/>
    <row r="11181" customFormat="true"/>
    <row r="11182" customFormat="true"/>
    <row r="11183" customFormat="true"/>
    <row r="11184" customFormat="true"/>
    <row r="11185" customFormat="true"/>
    <row r="11186" customFormat="true"/>
    <row r="11187" customFormat="true"/>
    <row r="11188" customFormat="true"/>
    <row r="11189" customFormat="true"/>
    <row r="11190" customFormat="true"/>
    <row r="11191" customFormat="true"/>
    <row r="11192" customFormat="true"/>
    <row r="11193" customFormat="true"/>
    <row r="11194" customFormat="true"/>
    <row r="11195" customFormat="true"/>
    <row r="11196" customFormat="true"/>
    <row r="11197" customFormat="true"/>
    <row r="11198" customFormat="true"/>
    <row r="11199" customFormat="true"/>
    <row r="11200" customFormat="true"/>
    <row r="11201" customFormat="true"/>
    <row r="11202" customFormat="true"/>
    <row r="11203" customFormat="true"/>
    <row r="11204" customFormat="true"/>
    <row r="11205" customFormat="true"/>
    <row r="11206" customFormat="true"/>
    <row r="11207" customFormat="true"/>
    <row r="11208" customFormat="true"/>
    <row r="11209" customFormat="true"/>
    <row r="11210" customFormat="true"/>
    <row r="11211" customFormat="true"/>
    <row r="11212" customFormat="true"/>
    <row r="11213" customFormat="true"/>
    <row r="11214" customFormat="true"/>
    <row r="11215" customFormat="true"/>
    <row r="11216" customFormat="true"/>
    <row r="11217" customFormat="true"/>
    <row r="11218" customFormat="true"/>
    <row r="11219" customFormat="true"/>
    <row r="11220" customFormat="true"/>
    <row r="11221" customFormat="true"/>
    <row r="11222" customFormat="true"/>
    <row r="11223" customFormat="true"/>
    <row r="11224" customFormat="true"/>
    <row r="11225" customFormat="true"/>
    <row r="11226" customFormat="true"/>
    <row r="11227" customFormat="true"/>
    <row r="11228" customFormat="true"/>
    <row r="11229" customFormat="true"/>
    <row r="11230" customFormat="true"/>
    <row r="11231" customFormat="true"/>
    <row r="11232" customFormat="true"/>
    <row r="11233" customFormat="true"/>
    <row r="11234" customFormat="true"/>
    <row r="11235" customFormat="true"/>
    <row r="11236" customFormat="true"/>
    <row r="11237" customFormat="true"/>
    <row r="11238" customFormat="true"/>
    <row r="11239" customFormat="true"/>
    <row r="11240" customFormat="true"/>
    <row r="11241" customFormat="true"/>
    <row r="11242" customFormat="true"/>
    <row r="11243" customFormat="true"/>
    <row r="11244" customFormat="true"/>
    <row r="11245" customFormat="true"/>
    <row r="11246" customFormat="true"/>
    <row r="11247" customFormat="true"/>
    <row r="11248" customFormat="true"/>
    <row r="11249" customFormat="true"/>
    <row r="11250" customFormat="true"/>
    <row r="11251" customFormat="true"/>
    <row r="11252" customFormat="true"/>
    <row r="11253" customFormat="true"/>
    <row r="11254" customFormat="true"/>
    <row r="11255" customFormat="true"/>
    <row r="11256" customFormat="true"/>
    <row r="11257" customFormat="true"/>
    <row r="11258" customFormat="true"/>
    <row r="11259" customFormat="true"/>
    <row r="11260" customFormat="true"/>
    <row r="11261" customFormat="true"/>
    <row r="11262" customFormat="true"/>
    <row r="11263" customFormat="true"/>
    <row r="11264" customFormat="true"/>
    <row r="11265" customFormat="true"/>
    <row r="11266" customFormat="true"/>
    <row r="11267" customFormat="true"/>
    <row r="11268" customFormat="true"/>
    <row r="11269" customFormat="true"/>
    <row r="11270" customFormat="true"/>
    <row r="11271" customFormat="true"/>
    <row r="11272" customFormat="true"/>
    <row r="11273" customFormat="true"/>
    <row r="11274" customFormat="true"/>
    <row r="11275" customFormat="true"/>
    <row r="11276" customFormat="true"/>
    <row r="11277" customFormat="true"/>
    <row r="11278" customFormat="true"/>
    <row r="11279" customFormat="true"/>
    <row r="11280" customFormat="true"/>
    <row r="11281" customFormat="true"/>
    <row r="11282" customFormat="true"/>
    <row r="11283" customFormat="true"/>
    <row r="11284" customFormat="true"/>
    <row r="11285" customFormat="true"/>
    <row r="11286" customFormat="true"/>
    <row r="11287" customFormat="true"/>
    <row r="11288" customFormat="true"/>
    <row r="11289" customFormat="true"/>
    <row r="11290" customFormat="true"/>
    <row r="11291" customFormat="true"/>
    <row r="11292" customFormat="true"/>
    <row r="11293" customFormat="true"/>
    <row r="11294" customFormat="true"/>
    <row r="11295" customFormat="true"/>
    <row r="11296" customFormat="true"/>
    <row r="11297" customFormat="true"/>
    <row r="11298" customFormat="true"/>
    <row r="11299" customFormat="true"/>
    <row r="11300" customFormat="true"/>
    <row r="11301" customFormat="true"/>
    <row r="11302" customFormat="true"/>
    <row r="11303" customFormat="true"/>
    <row r="11304" customFormat="true"/>
    <row r="11305" customFormat="true"/>
    <row r="11306" customFormat="true"/>
    <row r="11307" customFormat="true"/>
    <row r="11308" customFormat="true"/>
    <row r="11309" customFormat="true"/>
    <row r="11310" customFormat="true"/>
    <row r="11311" customFormat="true"/>
    <row r="11312" customFormat="true"/>
    <row r="11313" customFormat="true"/>
    <row r="11314" customFormat="true"/>
    <row r="11315" customFormat="true"/>
    <row r="11316" customFormat="true"/>
    <row r="11317" customFormat="true"/>
    <row r="11318" customFormat="true"/>
    <row r="11319" customFormat="true"/>
    <row r="11320" customFormat="true"/>
    <row r="11321" customFormat="true"/>
    <row r="11322" customFormat="true"/>
    <row r="11323" customFormat="true"/>
    <row r="11324" customFormat="true"/>
    <row r="11325" customFormat="true"/>
    <row r="11326" customFormat="true"/>
    <row r="11327" customFormat="true"/>
    <row r="11328" customFormat="true"/>
    <row r="11329" customFormat="true"/>
    <row r="11330" customFormat="true"/>
    <row r="11331" customFormat="true"/>
    <row r="11332" customFormat="true"/>
    <row r="11333" customFormat="true"/>
    <row r="11334" customFormat="true"/>
    <row r="11335" customFormat="true"/>
    <row r="11336" customFormat="true"/>
    <row r="11337" customFormat="true"/>
    <row r="11338" customFormat="true"/>
    <row r="11339" customFormat="true"/>
    <row r="11340" customFormat="true"/>
    <row r="11341" customFormat="true"/>
    <row r="11342" customFormat="true"/>
    <row r="11343" customFormat="true"/>
    <row r="11344" customFormat="true"/>
    <row r="11345" customFormat="true"/>
    <row r="11346" customFormat="true"/>
    <row r="11347" customFormat="true"/>
    <row r="11348" customFormat="true"/>
    <row r="11349" customFormat="true"/>
    <row r="11350" customFormat="true"/>
    <row r="11351" customFormat="true"/>
    <row r="11352" customFormat="true"/>
    <row r="11353" customFormat="true"/>
    <row r="11354" customFormat="true"/>
    <row r="11355" customFormat="true"/>
    <row r="11356" customFormat="true"/>
    <row r="11357" customFormat="true"/>
    <row r="11358" customFormat="true"/>
    <row r="11359" customFormat="true"/>
    <row r="11360" customFormat="true"/>
    <row r="11361" customFormat="true"/>
    <row r="11362" customFormat="true"/>
    <row r="11363" customFormat="true"/>
    <row r="11364" customFormat="true"/>
    <row r="11365" customFormat="true"/>
    <row r="11366" customFormat="true"/>
    <row r="11367" customFormat="true"/>
    <row r="11368" customFormat="true"/>
    <row r="11369" customFormat="true"/>
    <row r="11370" customFormat="true"/>
    <row r="11371" customFormat="true"/>
    <row r="11372" customFormat="true"/>
    <row r="11373" customFormat="true"/>
    <row r="11374" customFormat="true"/>
    <row r="11375" customFormat="true"/>
    <row r="11376" customFormat="true"/>
    <row r="11377" customFormat="true"/>
    <row r="11378" customFormat="true"/>
    <row r="11379" customFormat="true"/>
    <row r="11380" customFormat="true"/>
    <row r="11381" customFormat="true"/>
    <row r="11382" customFormat="true"/>
    <row r="11383" customFormat="true"/>
    <row r="11384" customFormat="true"/>
    <row r="11385" customFormat="true"/>
    <row r="11386" customFormat="true"/>
    <row r="11387" customFormat="true"/>
    <row r="11388" customFormat="true"/>
    <row r="11389" customFormat="true"/>
    <row r="11390" customFormat="true"/>
    <row r="11391" customFormat="true"/>
    <row r="11392" customFormat="true"/>
    <row r="11393" customFormat="true"/>
    <row r="11394" customFormat="true"/>
    <row r="11395" customFormat="true"/>
    <row r="11396" customFormat="true"/>
    <row r="11397" customFormat="true"/>
    <row r="11398" customFormat="true"/>
    <row r="11399" customFormat="true"/>
    <row r="11400" customFormat="true"/>
    <row r="11401" customFormat="true"/>
    <row r="11402" customFormat="true"/>
    <row r="11403" customFormat="true"/>
    <row r="11404" customFormat="true"/>
    <row r="11405" customFormat="true"/>
    <row r="11406" customFormat="true"/>
    <row r="11407" customFormat="true"/>
    <row r="11408" customFormat="true"/>
    <row r="11409" customFormat="true"/>
    <row r="11410" customFormat="true"/>
    <row r="11411" customFormat="true"/>
    <row r="11412" customFormat="true"/>
    <row r="11413" customFormat="true"/>
    <row r="11414" customFormat="true"/>
    <row r="11415" customFormat="true"/>
    <row r="11416" customFormat="true"/>
    <row r="11417" customFormat="true"/>
    <row r="11418" customFormat="true"/>
    <row r="11419" customFormat="true"/>
    <row r="11420" customFormat="true"/>
    <row r="11421" customFormat="true"/>
    <row r="11422" customFormat="true"/>
    <row r="11423" customFormat="true"/>
    <row r="11424" customFormat="true"/>
    <row r="11425" customFormat="true"/>
    <row r="11426" customFormat="true"/>
    <row r="11427" customFormat="true"/>
    <row r="11428" customFormat="true"/>
    <row r="11429" customFormat="true"/>
    <row r="11430" customFormat="true"/>
    <row r="11431" customFormat="true"/>
    <row r="11432" customFormat="true"/>
    <row r="11433" customFormat="true"/>
    <row r="11434" customFormat="true"/>
    <row r="11435" customFormat="true"/>
    <row r="11436" customFormat="true"/>
    <row r="11437" customFormat="true"/>
    <row r="11438" customFormat="true"/>
    <row r="11439" customFormat="true"/>
    <row r="11440" customFormat="true"/>
    <row r="11441" customFormat="true"/>
    <row r="11442" customFormat="true"/>
    <row r="11443" customFormat="true"/>
    <row r="11444" customFormat="true"/>
    <row r="11445" customFormat="true"/>
    <row r="11446" customFormat="true"/>
    <row r="11447" customFormat="true"/>
    <row r="11448" customFormat="true"/>
    <row r="11449" customFormat="true"/>
    <row r="11450" customFormat="true"/>
    <row r="11451" customFormat="true"/>
    <row r="11452" customFormat="true"/>
    <row r="11453" customFormat="true"/>
    <row r="11454" customFormat="true"/>
    <row r="11455" customFormat="true"/>
    <row r="11456" customFormat="true"/>
    <row r="11457" customFormat="true"/>
    <row r="11458" customFormat="true"/>
    <row r="11459" customFormat="true"/>
    <row r="11460" customFormat="true"/>
    <row r="11461" customFormat="true"/>
    <row r="11462" customFormat="true"/>
    <row r="11463" customFormat="true"/>
    <row r="11464" customFormat="true"/>
    <row r="11465" customFormat="true"/>
    <row r="11466" customFormat="true"/>
    <row r="11467" customFormat="true"/>
    <row r="11468" customFormat="true"/>
    <row r="11469" customFormat="true"/>
    <row r="11470" customFormat="true"/>
    <row r="11471" customFormat="true"/>
    <row r="11472" customFormat="true"/>
    <row r="11473" customFormat="true"/>
    <row r="11474" customFormat="true"/>
    <row r="11475" customFormat="true"/>
    <row r="11476" customFormat="true"/>
    <row r="11477" customFormat="true"/>
    <row r="11478" customFormat="true"/>
    <row r="11479" customFormat="true"/>
    <row r="11480" customFormat="true"/>
    <row r="11481" customFormat="true"/>
    <row r="11482" customFormat="true"/>
    <row r="11483" customFormat="true"/>
    <row r="11484" customFormat="true"/>
    <row r="11485" customFormat="true"/>
    <row r="11486" customFormat="true"/>
    <row r="11487" customFormat="true"/>
    <row r="11488" customFormat="true"/>
    <row r="11489" customFormat="true"/>
    <row r="11490" customFormat="true"/>
    <row r="11491" customFormat="true"/>
    <row r="11492" customFormat="true"/>
    <row r="11493" customFormat="true"/>
    <row r="11494" customFormat="true"/>
    <row r="11495" customFormat="true"/>
    <row r="11496" customFormat="true"/>
    <row r="11497" customFormat="true"/>
    <row r="11498" customFormat="true"/>
    <row r="11499" customFormat="true"/>
    <row r="11500" customFormat="true"/>
    <row r="11501" customFormat="true"/>
    <row r="11502" customFormat="true"/>
    <row r="11503" customFormat="true"/>
    <row r="11504" customFormat="true"/>
    <row r="11505" customFormat="true"/>
    <row r="11506" customFormat="true"/>
    <row r="11507" customFormat="true"/>
    <row r="11508" customFormat="true"/>
    <row r="11509" customFormat="true"/>
    <row r="11510" customFormat="true"/>
    <row r="11511" customFormat="true"/>
    <row r="11512" customFormat="true"/>
    <row r="11513" customFormat="true"/>
    <row r="11514" customFormat="true"/>
    <row r="11515" customFormat="true"/>
    <row r="11516" customFormat="true"/>
    <row r="11517" customFormat="true"/>
    <row r="11518" customFormat="true"/>
    <row r="11519" customFormat="true"/>
    <row r="11520" customFormat="true"/>
    <row r="11521" customFormat="true"/>
    <row r="11522" customFormat="true"/>
    <row r="11523" customFormat="true"/>
    <row r="11524" customFormat="true"/>
    <row r="11525" customFormat="true"/>
    <row r="11526" customFormat="true"/>
    <row r="11527" customFormat="true"/>
    <row r="11528" customFormat="true"/>
    <row r="11529" customFormat="true"/>
    <row r="11530" customFormat="true"/>
    <row r="11531" customFormat="true"/>
    <row r="11532" customFormat="true"/>
    <row r="11533" customFormat="true"/>
    <row r="11534" customFormat="true"/>
    <row r="11535" customFormat="true"/>
    <row r="11536" customFormat="true"/>
    <row r="11537" customFormat="true"/>
    <row r="11538" customFormat="true"/>
    <row r="11539" customFormat="true"/>
    <row r="11540" customFormat="true"/>
    <row r="11541" customFormat="true"/>
    <row r="11542" customFormat="true"/>
    <row r="11543" customFormat="true"/>
    <row r="11544" customFormat="true"/>
    <row r="11545" customFormat="true"/>
    <row r="11546" customFormat="true"/>
    <row r="11547" customFormat="true"/>
    <row r="11548" customFormat="true"/>
    <row r="11549" customFormat="true"/>
    <row r="11550" customFormat="true"/>
    <row r="11551" customFormat="true"/>
    <row r="11552" customFormat="true"/>
    <row r="11553" customFormat="true"/>
    <row r="11554" customFormat="true"/>
    <row r="11555" customFormat="true"/>
    <row r="11556" customFormat="true"/>
    <row r="11557" customFormat="true"/>
    <row r="11558" customFormat="true"/>
    <row r="11559" customFormat="true"/>
    <row r="11560" customFormat="true"/>
    <row r="11561" customFormat="true"/>
    <row r="11562" customFormat="true"/>
    <row r="11563" customFormat="true"/>
    <row r="11564" customFormat="true"/>
    <row r="11565" customFormat="true"/>
    <row r="11566" customFormat="true"/>
    <row r="11567" customFormat="true"/>
    <row r="11568" customFormat="true"/>
    <row r="11569" customFormat="true"/>
    <row r="11570" customFormat="true"/>
    <row r="11571" customFormat="true"/>
    <row r="11572" customFormat="true"/>
    <row r="11573" customFormat="true"/>
    <row r="11574" customFormat="true"/>
    <row r="11575" customFormat="true"/>
    <row r="11576" customFormat="true"/>
    <row r="11577" customFormat="true"/>
    <row r="11578" customFormat="true"/>
    <row r="11579" customFormat="true"/>
    <row r="11580" customFormat="true"/>
    <row r="11581" customFormat="true"/>
    <row r="11582" customFormat="true"/>
    <row r="11583" customFormat="true"/>
    <row r="11584" customFormat="true"/>
    <row r="11585" customFormat="true"/>
    <row r="11586" customFormat="true"/>
    <row r="11587" customFormat="true"/>
    <row r="11588" customFormat="true"/>
    <row r="11589" customFormat="true"/>
    <row r="11590" customFormat="true"/>
    <row r="11591" customFormat="true"/>
    <row r="11592" customFormat="true"/>
    <row r="11593" customFormat="true"/>
    <row r="11594" customFormat="true"/>
    <row r="11595" customFormat="true"/>
    <row r="11596" customFormat="true"/>
    <row r="11597" customFormat="true"/>
    <row r="11598" customFormat="true"/>
    <row r="11599" customFormat="true"/>
    <row r="11600" customFormat="true"/>
    <row r="11601" customFormat="true"/>
    <row r="11602" customFormat="true"/>
    <row r="11603" customFormat="true"/>
    <row r="11604" customFormat="true"/>
    <row r="11605" customFormat="true"/>
    <row r="11606" customFormat="true"/>
    <row r="11607" customFormat="true"/>
    <row r="11608" customFormat="true"/>
    <row r="11609" customFormat="true"/>
    <row r="11610" customFormat="true"/>
    <row r="11611" customFormat="true"/>
    <row r="11612" customFormat="true"/>
    <row r="11613" customFormat="true"/>
    <row r="11614" customFormat="true"/>
    <row r="11615" customFormat="true"/>
    <row r="11616" customFormat="true"/>
    <row r="11617" customFormat="true"/>
    <row r="11618" customFormat="true"/>
    <row r="11619" customFormat="true"/>
    <row r="11620" customFormat="true"/>
    <row r="11621" customFormat="true"/>
    <row r="11622" customFormat="true"/>
    <row r="11623" customFormat="true"/>
    <row r="11624" customFormat="true"/>
    <row r="11625" customFormat="true"/>
    <row r="11626" customFormat="true"/>
    <row r="11627" customFormat="true"/>
    <row r="11628" customFormat="true"/>
    <row r="11629" customFormat="true"/>
    <row r="11630" customFormat="true"/>
    <row r="11631" customFormat="true"/>
    <row r="11632" customFormat="true"/>
    <row r="11633" customFormat="true"/>
    <row r="11634" customFormat="true"/>
    <row r="11635" customFormat="true"/>
    <row r="11636" customFormat="true"/>
    <row r="11637" customFormat="true"/>
    <row r="11638" customFormat="true"/>
    <row r="11639" customFormat="true"/>
    <row r="11640" customFormat="true"/>
    <row r="11641" customFormat="true"/>
    <row r="11642" customFormat="true"/>
    <row r="11643" customFormat="true"/>
    <row r="11644" customFormat="true"/>
    <row r="11645" customFormat="true"/>
    <row r="11646" customFormat="true"/>
    <row r="11647" customFormat="true"/>
    <row r="11648" customFormat="true"/>
    <row r="11649" customFormat="true"/>
    <row r="11650" customFormat="true"/>
    <row r="11651" customFormat="true"/>
    <row r="11652" customFormat="true"/>
    <row r="11653" customFormat="true"/>
    <row r="11654" customFormat="true"/>
    <row r="11655" customFormat="true"/>
    <row r="11656" customFormat="true"/>
    <row r="11657" customFormat="true"/>
    <row r="11658" customFormat="true"/>
    <row r="11659" customFormat="true"/>
    <row r="11660" customFormat="true"/>
    <row r="11661" customFormat="true"/>
    <row r="11662" customFormat="true"/>
    <row r="11663" customFormat="true"/>
    <row r="11664" customFormat="true"/>
    <row r="11665" customFormat="true"/>
    <row r="11666" customFormat="true"/>
    <row r="11667" customFormat="true"/>
    <row r="11668" customFormat="true"/>
    <row r="11669" customFormat="true"/>
    <row r="11670" customFormat="true"/>
    <row r="11671" customFormat="true"/>
    <row r="11672" customFormat="true"/>
    <row r="11673" customFormat="true"/>
    <row r="11674" customFormat="true"/>
    <row r="11675" customFormat="true"/>
    <row r="11676" customFormat="true"/>
    <row r="11677" customFormat="true"/>
    <row r="11678" customFormat="true"/>
    <row r="11679" customFormat="true"/>
    <row r="11680" customFormat="true"/>
    <row r="11681" customFormat="true"/>
    <row r="11682" customFormat="true"/>
    <row r="11683" customFormat="true"/>
    <row r="11684" customFormat="true"/>
    <row r="11685" customFormat="true"/>
    <row r="11686" customFormat="true"/>
    <row r="11687" customFormat="true"/>
    <row r="11688" customFormat="true"/>
    <row r="11689" customFormat="true"/>
    <row r="11690" customFormat="true"/>
    <row r="11691" customFormat="true"/>
    <row r="11692" customFormat="true"/>
    <row r="11693" customFormat="true"/>
    <row r="11694" customFormat="true"/>
    <row r="11695" customFormat="true"/>
    <row r="11696" customFormat="true"/>
    <row r="11697" customFormat="true"/>
    <row r="11698" customFormat="true"/>
    <row r="11699" customFormat="true"/>
    <row r="11700" customFormat="true"/>
    <row r="11701" customFormat="true"/>
    <row r="11702" customFormat="true"/>
    <row r="11703" customFormat="true"/>
    <row r="11704" customFormat="true"/>
    <row r="11705" customFormat="true"/>
    <row r="11706" customFormat="true"/>
    <row r="11707" customFormat="true"/>
    <row r="11708" customFormat="true"/>
    <row r="11709" customFormat="true"/>
    <row r="11710" customFormat="true"/>
    <row r="11711" customFormat="true"/>
    <row r="11712" customFormat="true"/>
    <row r="11713" customFormat="true"/>
    <row r="11714" customFormat="true"/>
    <row r="11715" customFormat="true"/>
    <row r="11716" customFormat="true"/>
    <row r="11717" customFormat="true"/>
    <row r="11718" customFormat="true"/>
    <row r="11719" customFormat="true"/>
    <row r="11720" customFormat="true"/>
    <row r="11721" customFormat="true"/>
    <row r="11722" customFormat="true"/>
    <row r="11723" customFormat="true"/>
    <row r="11724" customFormat="true"/>
    <row r="11725" customFormat="true"/>
    <row r="11726" customFormat="true"/>
    <row r="11727" customFormat="true"/>
    <row r="11728" customFormat="true"/>
    <row r="11729" customFormat="true"/>
    <row r="11730" customFormat="true"/>
    <row r="11731" customFormat="true"/>
    <row r="11732" customFormat="true"/>
    <row r="11733" customFormat="true"/>
    <row r="11734" customFormat="true"/>
    <row r="11735" customFormat="true"/>
    <row r="11736" customFormat="true"/>
    <row r="11737" customFormat="true"/>
    <row r="11738" customFormat="true"/>
    <row r="11739" customFormat="true"/>
    <row r="11740" customFormat="true"/>
    <row r="11741" customFormat="true"/>
    <row r="11742" customFormat="true"/>
    <row r="11743" customFormat="true"/>
    <row r="11744" customFormat="true"/>
    <row r="11745" customFormat="true"/>
    <row r="11746" customFormat="true"/>
    <row r="11747" customFormat="true"/>
    <row r="11748" customFormat="true"/>
    <row r="11749" customFormat="true"/>
    <row r="11750" customFormat="true"/>
    <row r="11751" customFormat="true"/>
    <row r="11752" customFormat="true"/>
    <row r="11753" customFormat="true"/>
    <row r="11754" customFormat="true"/>
    <row r="11755" customFormat="true"/>
    <row r="11756" customFormat="true"/>
    <row r="11757" customFormat="true"/>
    <row r="11758" customFormat="true"/>
    <row r="11759" customFormat="true"/>
    <row r="11760" customFormat="true"/>
    <row r="11761" customFormat="true"/>
    <row r="11762" customFormat="true"/>
    <row r="11763" customFormat="true"/>
    <row r="11764" customFormat="true"/>
    <row r="11765" customFormat="true"/>
    <row r="11766" customFormat="true"/>
    <row r="11767" customFormat="true"/>
    <row r="11768" customFormat="true"/>
    <row r="11769" customFormat="true"/>
    <row r="11770" customFormat="true"/>
    <row r="11771" customFormat="true"/>
    <row r="11772" customFormat="true"/>
    <row r="11773" customFormat="true"/>
    <row r="11774" customFormat="true"/>
    <row r="11775" customFormat="true"/>
    <row r="11776" customFormat="true"/>
    <row r="11777" customFormat="true"/>
    <row r="11778" customFormat="true"/>
    <row r="11779" customFormat="true"/>
    <row r="11780" customFormat="true"/>
    <row r="11781" customFormat="true"/>
    <row r="11782" customFormat="true"/>
    <row r="11783" customFormat="true"/>
    <row r="11784" customFormat="true"/>
    <row r="11785" customFormat="true"/>
    <row r="11786" customFormat="true"/>
    <row r="11787" customFormat="true"/>
    <row r="11788" customFormat="true"/>
    <row r="11789" customFormat="true"/>
    <row r="11790" customFormat="true"/>
    <row r="11791" customFormat="true"/>
    <row r="11792" customFormat="true"/>
    <row r="11793" customFormat="true"/>
    <row r="11794" customFormat="true"/>
    <row r="11795" customFormat="true"/>
    <row r="11796" customFormat="true"/>
    <row r="11797" customFormat="true"/>
    <row r="11798" customFormat="true"/>
    <row r="11799" customFormat="true"/>
    <row r="11800" customFormat="true"/>
    <row r="11801" customFormat="true"/>
    <row r="11802" customFormat="true"/>
    <row r="11803" customFormat="true"/>
    <row r="11804" customFormat="true"/>
    <row r="11805" customFormat="true"/>
    <row r="11806" customFormat="true"/>
    <row r="11807" customFormat="true"/>
    <row r="11808" customFormat="true"/>
    <row r="11809" customFormat="true"/>
    <row r="11810" customFormat="true"/>
    <row r="11811" customFormat="true"/>
    <row r="11812" customFormat="true"/>
    <row r="11813" customFormat="true"/>
    <row r="11814" customFormat="true"/>
    <row r="11815" customFormat="true"/>
    <row r="11816" customFormat="true"/>
    <row r="11817" customFormat="true"/>
    <row r="11818" customFormat="true"/>
    <row r="11819" customFormat="true"/>
    <row r="11820" customFormat="true"/>
    <row r="11821" customFormat="true"/>
    <row r="11822" customFormat="true"/>
    <row r="11823" customFormat="true"/>
    <row r="11824" customFormat="true"/>
    <row r="11825" customFormat="true"/>
    <row r="11826" customFormat="true"/>
    <row r="11827" customFormat="true"/>
    <row r="11828" customFormat="true"/>
    <row r="11829" customFormat="true"/>
    <row r="11830" customFormat="true"/>
    <row r="11831" customFormat="true"/>
    <row r="11832" customFormat="true"/>
    <row r="11833" customFormat="true"/>
    <row r="11834" customFormat="true"/>
    <row r="11835" customFormat="true"/>
    <row r="11836" customFormat="true"/>
    <row r="11837" customFormat="true"/>
    <row r="11838" customFormat="true"/>
    <row r="11839" customFormat="true"/>
    <row r="11840" customFormat="true"/>
    <row r="11841" customFormat="true"/>
    <row r="11842" customFormat="true"/>
    <row r="11843" customFormat="true"/>
    <row r="11844" customFormat="true"/>
    <row r="11845" customFormat="true"/>
    <row r="11846" customFormat="true"/>
    <row r="11847" customFormat="true"/>
    <row r="11848" customFormat="true"/>
    <row r="11849" customFormat="true"/>
    <row r="11850" customFormat="true"/>
    <row r="11851" customFormat="true"/>
    <row r="11852" customFormat="true"/>
    <row r="11853" customFormat="true"/>
    <row r="11854" customFormat="true"/>
    <row r="11855" customFormat="true"/>
    <row r="11856" customFormat="true"/>
    <row r="11857" customFormat="true"/>
    <row r="11858" customFormat="true"/>
    <row r="11859" customFormat="true"/>
    <row r="11860" customFormat="true"/>
    <row r="11861" customFormat="true"/>
    <row r="11862" customFormat="true"/>
    <row r="11863" customFormat="true"/>
    <row r="11864" customFormat="true"/>
    <row r="11865" customFormat="true"/>
    <row r="11866" customFormat="true"/>
    <row r="11867" customFormat="true"/>
    <row r="11868" customFormat="true"/>
    <row r="11869" customFormat="true"/>
    <row r="11870" customFormat="true"/>
    <row r="11871" customFormat="true"/>
    <row r="11872" customFormat="true"/>
    <row r="11873" customFormat="true"/>
    <row r="11874" customFormat="true"/>
    <row r="11875" customFormat="true"/>
    <row r="11876" customFormat="true"/>
    <row r="11877" customFormat="true"/>
    <row r="11878" customFormat="true"/>
    <row r="11879" customFormat="true"/>
    <row r="11880" customFormat="true"/>
    <row r="11881" customFormat="true"/>
    <row r="11882" customFormat="true"/>
    <row r="11883" customFormat="true"/>
    <row r="11884" customFormat="true"/>
    <row r="11885" customFormat="true"/>
    <row r="11886" customFormat="true"/>
    <row r="11887" customFormat="true"/>
    <row r="11888" customFormat="true"/>
    <row r="11889" customFormat="true"/>
    <row r="11890" customFormat="true"/>
    <row r="11891" customFormat="true"/>
    <row r="11892" customFormat="true"/>
    <row r="11893" customFormat="true"/>
    <row r="11894" customFormat="true"/>
    <row r="11895" customFormat="true"/>
    <row r="11896" customFormat="true"/>
    <row r="11897" customFormat="true"/>
    <row r="11898" customFormat="true"/>
    <row r="11899" customFormat="true"/>
    <row r="11900" customFormat="true"/>
    <row r="11901" customFormat="true"/>
    <row r="11902" customFormat="true"/>
    <row r="11903" customFormat="true"/>
    <row r="11904" customFormat="true"/>
    <row r="11905" customFormat="true"/>
    <row r="11906" customFormat="true"/>
    <row r="11907" customFormat="true"/>
    <row r="11908" customFormat="true"/>
    <row r="11909" customFormat="true"/>
    <row r="11910" customFormat="true"/>
    <row r="11911" customFormat="true"/>
    <row r="11912" customFormat="true"/>
    <row r="11913" customFormat="true"/>
    <row r="11914" customFormat="true"/>
    <row r="11915" customFormat="true"/>
    <row r="11916" customFormat="true"/>
    <row r="11917" customFormat="true"/>
    <row r="11918" customFormat="true"/>
    <row r="11919" customFormat="true"/>
    <row r="11920" customFormat="true"/>
    <row r="11921" customFormat="true"/>
    <row r="11922" customFormat="true"/>
    <row r="11923" customFormat="true"/>
    <row r="11924" customFormat="true"/>
    <row r="11925" customFormat="true"/>
    <row r="11926" customFormat="true"/>
    <row r="11927" customFormat="true"/>
    <row r="11928" customFormat="true"/>
    <row r="11929" customFormat="true"/>
    <row r="11930" customFormat="true"/>
    <row r="11931" customFormat="true"/>
    <row r="11932" customFormat="true"/>
    <row r="11933" customFormat="true"/>
    <row r="11934" customFormat="true"/>
    <row r="11935" customFormat="true"/>
    <row r="11936" customFormat="true"/>
    <row r="11937" customFormat="true"/>
    <row r="11938" customFormat="true"/>
    <row r="11939" customFormat="true"/>
    <row r="11940" customFormat="true"/>
    <row r="11941" customFormat="true"/>
    <row r="11942" customFormat="true"/>
    <row r="11943" customFormat="true"/>
    <row r="11944" customFormat="true"/>
    <row r="11945" customFormat="true"/>
    <row r="11946" customFormat="true"/>
    <row r="11947" customFormat="true"/>
    <row r="11948" customFormat="true"/>
    <row r="11949" customFormat="true"/>
    <row r="11950" customFormat="true"/>
    <row r="11951" customFormat="true"/>
    <row r="11952" customFormat="true"/>
    <row r="11953" customFormat="true"/>
    <row r="11954" customFormat="true"/>
    <row r="11955" customFormat="true"/>
    <row r="11956" customFormat="true"/>
    <row r="11957" customFormat="true"/>
    <row r="11958" customFormat="true"/>
    <row r="11959" customFormat="true"/>
    <row r="11960" customFormat="true"/>
    <row r="11961" customFormat="true"/>
    <row r="11962" customFormat="true"/>
    <row r="11963" customFormat="true"/>
    <row r="11964" customFormat="true"/>
    <row r="11965" customFormat="true"/>
    <row r="11966" customFormat="true"/>
    <row r="11967" customFormat="true"/>
    <row r="11968" customFormat="true"/>
    <row r="11969" customFormat="true"/>
    <row r="11970" customFormat="true"/>
    <row r="11971" customFormat="true"/>
    <row r="11972" customFormat="true"/>
    <row r="11973" customFormat="true"/>
    <row r="11974" customFormat="true"/>
    <row r="11975" customFormat="true"/>
    <row r="11976" customFormat="true"/>
    <row r="11977" customFormat="true"/>
    <row r="11978" customFormat="true"/>
    <row r="11979" customFormat="true"/>
    <row r="11980" customFormat="true"/>
    <row r="11981" customFormat="true"/>
    <row r="11982" customFormat="true"/>
    <row r="11983" customFormat="true"/>
    <row r="11984" customFormat="true"/>
    <row r="11985" customFormat="true"/>
    <row r="11986" customFormat="true"/>
    <row r="11987" customFormat="true"/>
    <row r="11988" customFormat="true"/>
    <row r="11989" customFormat="true"/>
    <row r="11990" customFormat="true"/>
    <row r="11991" customFormat="true"/>
    <row r="11992" customFormat="true"/>
    <row r="11993" customFormat="true"/>
    <row r="11994" customFormat="true"/>
    <row r="11995" customFormat="true"/>
    <row r="11996" customFormat="true"/>
    <row r="11997" customFormat="true"/>
    <row r="11998" customFormat="true"/>
    <row r="11999" customFormat="true"/>
    <row r="12000" customFormat="true"/>
    <row r="12001" customFormat="true"/>
    <row r="12002" customFormat="true"/>
    <row r="12003" customFormat="true"/>
    <row r="12004" customFormat="true"/>
    <row r="12005" customFormat="true"/>
    <row r="12006" customFormat="true"/>
    <row r="12007" customFormat="true"/>
    <row r="12008" customFormat="true"/>
    <row r="12009" customFormat="true"/>
    <row r="12010" customFormat="true"/>
    <row r="12011" customFormat="true"/>
    <row r="12012" customFormat="true"/>
    <row r="12013" customFormat="true"/>
    <row r="12014" customFormat="true"/>
    <row r="12015" customFormat="true"/>
    <row r="12016" customFormat="true"/>
    <row r="12017" customFormat="true"/>
    <row r="12018" customFormat="true"/>
    <row r="12019" customFormat="true"/>
    <row r="12020" customFormat="true"/>
    <row r="12021" customFormat="true"/>
    <row r="12022" customFormat="true"/>
    <row r="12023" customFormat="true"/>
    <row r="12024" customFormat="true"/>
    <row r="12025" customFormat="true"/>
    <row r="12026" customFormat="true"/>
    <row r="12027" customFormat="true"/>
    <row r="12028" customFormat="true"/>
    <row r="12029" customFormat="true"/>
    <row r="12030" customFormat="true"/>
    <row r="12031" customFormat="true"/>
    <row r="12032" customFormat="true"/>
    <row r="12033" customFormat="true"/>
    <row r="12034" customFormat="true"/>
    <row r="12035" customFormat="true"/>
    <row r="12036" customFormat="true"/>
    <row r="12037" customFormat="true"/>
    <row r="12038" customFormat="true"/>
    <row r="12039" customFormat="true"/>
    <row r="12040" customFormat="true"/>
    <row r="12041" customFormat="true"/>
    <row r="12042" customFormat="true"/>
    <row r="12043" customFormat="true"/>
    <row r="12044" customFormat="true"/>
    <row r="12045" customFormat="true"/>
    <row r="12046" customFormat="true"/>
    <row r="12047" customFormat="true"/>
    <row r="12048" customFormat="true"/>
    <row r="12049" customFormat="true"/>
    <row r="12050" customFormat="true"/>
    <row r="12051" customFormat="true"/>
    <row r="12052" customFormat="true"/>
    <row r="12053" customFormat="true"/>
    <row r="12054" customFormat="true"/>
    <row r="12055" customFormat="true"/>
    <row r="12056" customFormat="true"/>
    <row r="12057" customFormat="true"/>
    <row r="12058" customFormat="true"/>
    <row r="12059" customFormat="true"/>
    <row r="12060" customFormat="true"/>
    <row r="12061" customFormat="true"/>
    <row r="12062" customFormat="true"/>
    <row r="12063" customFormat="true"/>
    <row r="12064" customFormat="true"/>
    <row r="12065" customFormat="true"/>
    <row r="12066" customFormat="true"/>
    <row r="12067" customFormat="true"/>
    <row r="12068" customFormat="true"/>
    <row r="12069" customFormat="true"/>
    <row r="12070" customFormat="true"/>
    <row r="12071" customFormat="true"/>
    <row r="12072" customFormat="true"/>
    <row r="12073" customFormat="true"/>
    <row r="12074" customFormat="true"/>
    <row r="12075" customFormat="true"/>
    <row r="12076" customFormat="true"/>
    <row r="12077" customFormat="true"/>
    <row r="12078" customFormat="true"/>
    <row r="12079" customFormat="true"/>
    <row r="12080" customFormat="true"/>
    <row r="12081" customFormat="true"/>
    <row r="12082" customFormat="true"/>
    <row r="12083" customFormat="true"/>
    <row r="12084" customFormat="true"/>
    <row r="12085" customFormat="true"/>
    <row r="12086" customFormat="true"/>
    <row r="12087" customFormat="true"/>
    <row r="12088" customFormat="true"/>
    <row r="12089" customFormat="true"/>
    <row r="12090" customFormat="true"/>
    <row r="12091" customFormat="true"/>
    <row r="12092" customFormat="true"/>
    <row r="12093" customFormat="true"/>
    <row r="12094" customFormat="true"/>
    <row r="12095" customFormat="true"/>
    <row r="12096" customFormat="true"/>
    <row r="12097" customFormat="true"/>
    <row r="12098" customFormat="true"/>
    <row r="12099" customFormat="true"/>
    <row r="12100" customFormat="true"/>
    <row r="12101" customFormat="true"/>
    <row r="12102" customFormat="true"/>
    <row r="12103" customFormat="true"/>
    <row r="12104" customFormat="true"/>
    <row r="12105" customFormat="true"/>
    <row r="12106" customFormat="true"/>
    <row r="12107" customFormat="true"/>
    <row r="12108" customFormat="true"/>
    <row r="12109" customFormat="true"/>
    <row r="12110" customFormat="true"/>
    <row r="12111" customFormat="true"/>
    <row r="12112" customFormat="true"/>
    <row r="12113" customFormat="true"/>
    <row r="12114" customFormat="true"/>
    <row r="12115" customFormat="true"/>
    <row r="12116" customFormat="true"/>
    <row r="12117" customFormat="true"/>
    <row r="12118" customFormat="true"/>
    <row r="12119" customFormat="true"/>
    <row r="12120" customFormat="true"/>
    <row r="12121" customFormat="true"/>
    <row r="12122" customFormat="true"/>
    <row r="12123" customFormat="true"/>
    <row r="12124" customFormat="true"/>
    <row r="12125" customFormat="true"/>
    <row r="12126" customFormat="true"/>
    <row r="12127" customFormat="true"/>
    <row r="12128" customFormat="true"/>
    <row r="12129" customFormat="true"/>
    <row r="12130" customFormat="true"/>
    <row r="12131" customFormat="true"/>
    <row r="12132" customFormat="true"/>
    <row r="12133" customFormat="true"/>
    <row r="12134" customFormat="true"/>
    <row r="12135" customFormat="true"/>
    <row r="12136" customFormat="true"/>
    <row r="12137" customFormat="true"/>
    <row r="12138" customFormat="true"/>
    <row r="12139" customFormat="true"/>
    <row r="12140" customFormat="true"/>
    <row r="12141" customFormat="true"/>
    <row r="12142" customFormat="true"/>
    <row r="12143" customFormat="true"/>
    <row r="12144" customFormat="true"/>
    <row r="12145" customFormat="true"/>
    <row r="12146" customFormat="true"/>
    <row r="12147" customFormat="true"/>
    <row r="12148" customFormat="true"/>
    <row r="12149" customFormat="true"/>
    <row r="12150" customFormat="true"/>
    <row r="12151" customFormat="true"/>
    <row r="12152" customFormat="true"/>
    <row r="12153" customFormat="true"/>
    <row r="12154" customFormat="true"/>
    <row r="12155" customFormat="true"/>
    <row r="12156" customFormat="true"/>
    <row r="12157" customFormat="true"/>
    <row r="12158" customFormat="true"/>
    <row r="12159" customFormat="true"/>
    <row r="12160" customFormat="true"/>
    <row r="12161" customFormat="true"/>
    <row r="12162" customFormat="true"/>
    <row r="12163" customFormat="true"/>
    <row r="12164" customFormat="true"/>
    <row r="12165" customFormat="true"/>
    <row r="12166" customFormat="true"/>
    <row r="12167" customFormat="true"/>
    <row r="12168" customFormat="true"/>
    <row r="12169" customFormat="true"/>
    <row r="12170" customFormat="true"/>
    <row r="12171" customFormat="true"/>
    <row r="12172" customFormat="true"/>
    <row r="12173" customFormat="true"/>
    <row r="12174" customFormat="true"/>
    <row r="12175" customFormat="true"/>
    <row r="12176" customFormat="true"/>
    <row r="12177" customFormat="true"/>
    <row r="12178" customFormat="true"/>
    <row r="12179" customFormat="true"/>
    <row r="12180" customFormat="true"/>
    <row r="12181" customFormat="true"/>
    <row r="12182" customFormat="true"/>
    <row r="12183" customFormat="true"/>
    <row r="12184" customFormat="true"/>
    <row r="12185" customFormat="true"/>
    <row r="12186" customFormat="true"/>
    <row r="12187" customFormat="true"/>
    <row r="12188" customFormat="true"/>
    <row r="12189" customFormat="true"/>
    <row r="12190" customFormat="true"/>
    <row r="12191" customFormat="true"/>
    <row r="12192" customFormat="true"/>
    <row r="12193" customFormat="true"/>
    <row r="12194" customFormat="true"/>
    <row r="12195" customFormat="true"/>
    <row r="12196" customFormat="true"/>
    <row r="12197" customFormat="true"/>
    <row r="12198" customFormat="true"/>
    <row r="12199" customFormat="true"/>
    <row r="12200" customFormat="true"/>
    <row r="12201" customFormat="true"/>
    <row r="12202" customFormat="true"/>
    <row r="12203" customFormat="true"/>
    <row r="12204" customFormat="true"/>
    <row r="12205" customFormat="true"/>
    <row r="12206" customFormat="true"/>
    <row r="12207" customFormat="true"/>
    <row r="12208" customFormat="true"/>
    <row r="12209" customFormat="true"/>
    <row r="12210" customFormat="true"/>
    <row r="12211" customFormat="true"/>
    <row r="12212" customFormat="true"/>
    <row r="12213" customFormat="true"/>
    <row r="12214" customFormat="true"/>
    <row r="12215" customFormat="true"/>
    <row r="12216" customFormat="true"/>
    <row r="12217" customFormat="true"/>
    <row r="12218" customFormat="true"/>
    <row r="12219" customFormat="true"/>
    <row r="12220" customFormat="true"/>
    <row r="12221" customFormat="true"/>
    <row r="12222" customFormat="true"/>
    <row r="12223" customFormat="true"/>
    <row r="12224" customFormat="true"/>
    <row r="12225" customFormat="true"/>
    <row r="12226" customFormat="true"/>
    <row r="12227" customFormat="true"/>
    <row r="12228" customFormat="true"/>
    <row r="12229" customFormat="true"/>
    <row r="12230" customFormat="true"/>
    <row r="12231" customFormat="true"/>
    <row r="12232" customFormat="true"/>
    <row r="12233" customFormat="true"/>
    <row r="12234" customFormat="true"/>
    <row r="12235" customFormat="true"/>
    <row r="12236" customFormat="true"/>
    <row r="12237" customFormat="true"/>
    <row r="12238" customFormat="true"/>
    <row r="12239" customFormat="true"/>
    <row r="12240" customFormat="true"/>
    <row r="12241" customFormat="true"/>
    <row r="12242" customFormat="true"/>
    <row r="12243" customFormat="true"/>
    <row r="12244" customFormat="true"/>
    <row r="12245" customFormat="true"/>
    <row r="12246" customFormat="true"/>
    <row r="12247" customFormat="true"/>
    <row r="12248" customFormat="true"/>
    <row r="12249" customFormat="true"/>
    <row r="12250" customFormat="true"/>
    <row r="12251" customFormat="true"/>
    <row r="12252" customFormat="true"/>
    <row r="12253" customFormat="true"/>
    <row r="12254" customFormat="true"/>
    <row r="12255" customFormat="true"/>
    <row r="12256" customFormat="true"/>
    <row r="12257" customFormat="true"/>
    <row r="12258" customFormat="true"/>
    <row r="12259" customFormat="true"/>
    <row r="12260" customFormat="true"/>
    <row r="12261" customFormat="true"/>
    <row r="12262" customFormat="true"/>
    <row r="12263" customFormat="true"/>
    <row r="12264" customFormat="true"/>
    <row r="12265" customFormat="true"/>
    <row r="12266" customFormat="true"/>
    <row r="12267" customFormat="true"/>
    <row r="12268" customFormat="true"/>
    <row r="12269" customFormat="true"/>
    <row r="12270" customFormat="true"/>
    <row r="12271" customFormat="true"/>
    <row r="12272" customFormat="true"/>
    <row r="12273" customFormat="true"/>
    <row r="12274" customFormat="true"/>
    <row r="12275" customFormat="true"/>
    <row r="12276" customFormat="true"/>
    <row r="12277" customFormat="true"/>
    <row r="12278" customFormat="true"/>
    <row r="12279" customFormat="true"/>
    <row r="12280" customFormat="true"/>
    <row r="12281" customFormat="true"/>
    <row r="12282" customFormat="true"/>
    <row r="12283" customFormat="true"/>
    <row r="12284" customFormat="true"/>
    <row r="12285" customFormat="true"/>
    <row r="12286" customFormat="true"/>
    <row r="12287" customFormat="true"/>
    <row r="12288" customFormat="true"/>
    <row r="12289" customFormat="true"/>
    <row r="12290" customFormat="true"/>
    <row r="12291" customFormat="true"/>
    <row r="12292" customFormat="true"/>
    <row r="12293" customFormat="true"/>
    <row r="12294" customFormat="true"/>
    <row r="12295" customFormat="true"/>
    <row r="12296" customFormat="true"/>
    <row r="12297" customFormat="true"/>
    <row r="12298" customFormat="true"/>
    <row r="12299" customFormat="true"/>
    <row r="12300" customFormat="true"/>
    <row r="12301" customFormat="true"/>
    <row r="12302" customFormat="true"/>
    <row r="12303" customFormat="true"/>
    <row r="12304" customFormat="true"/>
    <row r="12305" customFormat="true"/>
    <row r="12306" customFormat="true"/>
    <row r="12307" customFormat="true"/>
    <row r="12308" customFormat="true"/>
    <row r="12309" customFormat="true"/>
    <row r="12310" customFormat="true"/>
    <row r="12311" customFormat="true"/>
    <row r="12312" customFormat="true"/>
    <row r="12313" customFormat="true"/>
    <row r="12314" customFormat="true"/>
    <row r="12315" customFormat="true"/>
    <row r="12316" customFormat="true"/>
    <row r="12317" customFormat="true"/>
    <row r="12318" customFormat="true"/>
    <row r="12319" customFormat="true"/>
    <row r="12320" customFormat="true"/>
    <row r="12321" customFormat="true"/>
    <row r="12322" customFormat="true"/>
    <row r="12323" customFormat="true"/>
    <row r="12324" customFormat="true"/>
    <row r="12325" customFormat="true"/>
    <row r="12326" customFormat="true"/>
    <row r="12327" customFormat="true"/>
    <row r="12328" customFormat="true"/>
    <row r="12329" customFormat="true"/>
    <row r="12330" customFormat="true"/>
    <row r="12331" customFormat="true"/>
    <row r="12332" customFormat="true"/>
    <row r="12333" customFormat="true"/>
    <row r="12334" customFormat="true"/>
    <row r="12335" customFormat="true"/>
    <row r="12336" customFormat="true"/>
    <row r="12337" customFormat="true"/>
    <row r="12338" customFormat="true"/>
    <row r="12339" customFormat="true"/>
    <row r="12340" customFormat="true"/>
    <row r="12341" customFormat="true"/>
    <row r="12342" customFormat="true"/>
    <row r="12343" customFormat="true"/>
    <row r="12344" customFormat="true"/>
    <row r="12345" customFormat="true"/>
    <row r="12346" customFormat="true"/>
    <row r="12347" customFormat="true"/>
    <row r="12348" customFormat="true"/>
    <row r="12349" customFormat="true"/>
    <row r="12350" customFormat="true"/>
    <row r="12351" customFormat="true"/>
    <row r="12352" customFormat="true"/>
    <row r="12353" customFormat="true"/>
    <row r="12354" customFormat="true"/>
    <row r="12355" customFormat="true"/>
    <row r="12356" customFormat="true"/>
    <row r="12357" customFormat="true"/>
    <row r="12358" customFormat="true"/>
    <row r="12359" customFormat="true"/>
    <row r="12360" customFormat="true"/>
    <row r="12361" customFormat="true"/>
    <row r="12362" customFormat="true"/>
    <row r="12363" customFormat="true"/>
    <row r="12364" customFormat="true"/>
    <row r="12365" customFormat="true"/>
    <row r="12366" customFormat="true"/>
    <row r="12367" customFormat="true"/>
    <row r="12368" customFormat="true"/>
    <row r="12369" customFormat="true"/>
    <row r="12370" customFormat="true"/>
    <row r="12371" customFormat="true"/>
    <row r="12372" customFormat="true"/>
    <row r="12373" customFormat="true"/>
    <row r="12374" customFormat="true"/>
    <row r="12375" customFormat="true"/>
    <row r="12376" customFormat="true"/>
    <row r="12377" customFormat="true"/>
    <row r="12378" customFormat="true"/>
    <row r="12379" customFormat="true"/>
    <row r="12380" customFormat="true"/>
    <row r="12381" customFormat="true"/>
    <row r="12382" customFormat="true"/>
    <row r="12383" customFormat="true"/>
    <row r="12384" customFormat="true"/>
    <row r="12385" customFormat="true"/>
    <row r="12386" customFormat="true"/>
    <row r="12387" customFormat="true"/>
    <row r="12388" customFormat="true"/>
    <row r="12389" customFormat="true"/>
    <row r="12390" customFormat="true"/>
    <row r="12391" customFormat="true"/>
    <row r="12392" customFormat="true"/>
    <row r="12393" customFormat="true"/>
    <row r="12394" customFormat="true"/>
    <row r="12395" customFormat="true"/>
    <row r="12396" customFormat="true"/>
    <row r="12397" customFormat="true"/>
    <row r="12398" customFormat="true"/>
    <row r="12399" customFormat="true"/>
    <row r="12400" customFormat="true"/>
    <row r="12401" customFormat="true"/>
    <row r="12402" customFormat="true"/>
    <row r="12403" customFormat="true"/>
    <row r="12404" customFormat="true"/>
    <row r="12405" customFormat="true"/>
    <row r="12406" customFormat="true"/>
    <row r="12407" customFormat="true"/>
    <row r="12408" customFormat="true"/>
    <row r="12409" customFormat="true"/>
    <row r="12410" customFormat="true"/>
    <row r="12411" customFormat="true"/>
    <row r="12412" customFormat="true"/>
    <row r="12413" customFormat="true"/>
    <row r="12414" customFormat="true"/>
    <row r="12415" customFormat="true"/>
    <row r="12416" customFormat="true"/>
    <row r="12417" customFormat="true"/>
    <row r="12418" customFormat="true"/>
    <row r="12419" customFormat="true"/>
    <row r="12420" customFormat="true"/>
    <row r="12421" customFormat="true"/>
    <row r="12422" customFormat="true"/>
    <row r="12423" customFormat="true"/>
    <row r="12424" customFormat="true"/>
    <row r="12425" customFormat="true"/>
    <row r="12426" customFormat="true"/>
    <row r="12427" customFormat="true"/>
    <row r="12428" customFormat="true"/>
    <row r="12429" customFormat="true"/>
    <row r="12430" customFormat="true"/>
    <row r="12431" customFormat="true"/>
    <row r="12432" customFormat="true"/>
    <row r="12433" customFormat="true"/>
    <row r="12434" customFormat="true"/>
    <row r="12435" customFormat="true"/>
    <row r="12436" customFormat="true"/>
    <row r="12437" customFormat="true"/>
    <row r="12438" customFormat="true"/>
    <row r="12439" customFormat="true"/>
    <row r="12440" customFormat="true"/>
    <row r="12441" customFormat="true"/>
    <row r="12442" customFormat="true"/>
    <row r="12443" customFormat="true"/>
    <row r="12444" customFormat="true"/>
    <row r="12445" customFormat="true"/>
    <row r="12446" customFormat="true"/>
    <row r="12447" customFormat="true"/>
    <row r="12448" customFormat="true"/>
    <row r="12449" customFormat="true"/>
    <row r="12450" customFormat="true"/>
    <row r="12451" customFormat="true"/>
    <row r="12452" customFormat="true"/>
    <row r="12453" customFormat="true"/>
    <row r="12454" customFormat="true"/>
    <row r="12455" customFormat="true"/>
    <row r="12456" customFormat="true"/>
    <row r="12457" customFormat="true"/>
    <row r="12458" customFormat="true"/>
    <row r="12459" customFormat="true"/>
    <row r="12460" customFormat="true"/>
    <row r="12461" customFormat="true"/>
    <row r="12462" customFormat="true"/>
    <row r="12463" customFormat="true"/>
    <row r="12464" customFormat="true"/>
    <row r="12465" customFormat="true"/>
    <row r="12466" customFormat="true"/>
    <row r="12467" customFormat="true"/>
    <row r="12468" customFormat="true"/>
    <row r="12469" customFormat="true"/>
    <row r="12470" customFormat="true"/>
    <row r="12471" customFormat="true"/>
    <row r="12472" customFormat="true"/>
    <row r="12473" customFormat="true"/>
    <row r="12474" customFormat="true"/>
    <row r="12475" customFormat="true"/>
    <row r="12476" customFormat="true"/>
    <row r="12477" customFormat="true"/>
    <row r="12478" customFormat="true"/>
    <row r="12479" customFormat="true"/>
    <row r="12480" customFormat="true"/>
    <row r="12481" customFormat="true"/>
    <row r="12482" customFormat="true"/>
    <row r="12483" customFormat="true"/>
    <row r="12484" customFormat="true"/>
    <row r="12485" customFormat="true"/>
    <row r="12486" customFormat="true"/>
    <row r="12487" customFormat="true"/>
    <row r="12488" customFormat="true"/>
    <row r="12489" customFormat="true"/>
    <row r="12490" customFormat="true"/>
    <row r="12491" customFormat="true"/>
    <row r="12492" customFormat="true"/>
    <row r="12493" customFormat="true"/>
    <row r="12494" customFormat="true"/>
    <row r="12495" customFormat="true"/>
    <row r="12496" customFormat="true"/>
    <row r="12497" customFormat="true"/>
    <row r="12498" customFormat="true"/>
    <row r="12499" customFormat="true"/>
    <row r="12500" customFormat="true"/>
    <row r="12501" customFormat="true"/>
    <row r="12502" customFormat="true"/>
    <row r="12503" customFormat="true"/>
    <row r="12504" customFormat="true"/>
    <row r="12505" customFormat="true"/>
    <row r="12506" customFormat="true"/>
    <row r="12507" customFormat="true"/>
    <row r="12508" customFormat="true"/>
    <row r="12509" customFormat="true"/>
    <row r="12510" customFormat="true"/>
    <row r="12511" customFormat="true"/>
    <row r="12512" customFormat="true"/>
    <row r="12513" customFormat="true"/>
    <row r="12514" customFormat="true"/>
    <row r="12515" customFormat="true"/>
    <row r="12516" customFormat="true"/>
    <row r="12517" customFormat="true"/>
    <row r="12518" customFormat="true"/>
    <row r="12519" customFormat="true"/>
    <row r="12520" customFormat="true"/>
    <row r="12521" customFormat="true"/>
    <row r="12522" customFormat="true"/>
    <row r="12523" customFormat="true"/>
    <row r="12524" customFormat="true"/>
    <row r="12525" customFormat="true"/>
    <row r="12526" customFormat="true"/>
    <row r="12527" customFormat="true"/>
    <row r="12528" customFormat="true"/>
    <row r="12529" customFormat="true"/>
    <row r="12530" customFormat="true"/>
    <row r="12531" customFormat="true"/>
    <row r="12532" customFormat="true"/>
    <row r="12533" customFormat="true"/>
    <row r="12534" customFormat="true"/>
    <row r="12535" customFormat="true"/>
    <row r="12536" customFormat="true"/>
    <row r="12537" customFormat="true"/>
    <row r="12538" customFormat="true"/>
    <row r="12539" customFormat="true"/>
    <row r="12540" customFormat="true"/>
    <row r="12541" customFormat="true"/>
    <row r="12542" customFormat="true"/>
    <row r="12543" customFormat="true"/>
    <row r="12544" customFormat="true"/>
    <row r="12545" customFormat="true"/>
    <row r="12546" customFormat="true"/>
    <row r="12547" customFormat="true"/>
    <row r="12548" customFormat="true"/>
    <row r="12549" customFormat="true"/>
    <row r="12550" customFormat="true"/>
    <row r="12551" customFormat="true"/>
    <row r="12552" customFormat="true"/>
    <row r="12553" customFormat="true"/>
    <row r="12554" customFormat="true"/>
    <row r="12555" customFormat="true"/>
    <row r="12556" customFormat="true"/>
    <row r="12557" customFormat="true"/>
    <row r="12558" customFormat="true"/>
    <row r="12559" customFormat="true"/>
    <row r="12560" customFormat="true"/>
    <row r="12561" customFormat="true"/>
    <row r="12562" customFormat="true"/>
    <row r="12563" customFormat="true"/>
    <row r="12564" customFormat="true"/>
    <row r="12565" customFormat="true"/>
    <row r="12566" customFormat="true"/>
    <row r="12567" customFormat="true"/>
    <row r="12568" customFormat="true"/>
    <row r="12569" customFormat="true"/>
    <row r="12570" customFormat="true"/>
    <row r="12571" customFormat="true"/>
    <row r="12572" customFormat="true"/>
    <row r="12573" customFormat="true"/>
    <row r="12574" customFormat="true"/>
    <row r="12575" customFormat="true"/>
    <row r="12576" customFormat="true"/>
    <row r="12577" customFormat="true"/>
    <row r="12578" customFormat="true"/>
    <row r="12579" customFormat="true"/>
    <row r="12580" customFormat="true"/>
    <row r="12581" customFormat="true"/>
    <row r="12582" customFormat="true"/>
    <row r="12583" customFormat="true"/>
    <row r="12584" customFormat="true"/>
    <row r="12585" customFormat="true"/>
    <row r="12586" customFormat="true"/>
    <row r="12587" customFormat="true"/>
    <row r="12588" customFormat="true"/>
    <row r="12589" customFormat="true"/>
    <row r="12590" customFormat="true"/>
    <row r="12591" customFormat="true"/>
    <row r="12592" customFormat="true"/>
    <row r="12593" customFormat="true"/>
    <row r="12594" customFormat="true"/>
    <row r="12595" customFormat="true"/>
    <row r="12596" customFormat="true"/>
    <row r="12597" customFormat="true"/>
    <row r="12598" customFormat="true"/>
    <row r="12599" customFormat="true"/>
    <row r="12600" customFormat="true"/>
    <row r="12601" customFormat="true"/>
    <row r="12602" customFormat="true"/>
    <row r="12603" customFormat="true"/>
    <row r="12604" customFormat="true"/>
    <row r="12605" customFormat="true"/>
    <row r="12606" customFormat="true"/>
    <row r="12607" customFormat="true"/>
    <row r="12608" customFormat="true"/>
    <row r="12609" customFormat="true"/>
    <row r="12610" customFormat="true"/>
    <row r="12611" customFormat="true"/>
    <row r="12612" customFormat="true"/>
    <row r="12613" customFormat="true"/>
    <row r="12614" customFormat="true"/>
    <row r="12615" customFormat="true"/>
    <row r="12616" customFormat="true"/>
    <row r="12617" customFormat="true"/>
    <row r="12618" customFormat="true"/>
    <row r="12619" customFormat="true"/>
    <row r="12620" customFormat="true"/>
    <row r="12621" customFormat="true"/>
    <row r="12622" customFormat="true"/>
    <row r="12623" customFormat="true"/>
    <row r="12624" customFormat="true"/>
    <row r="12625" customFormat="true"/>
    <row r="12626" customFormat="true"/>
    <row r="12627" customFormat="true"/>
    <row r="12628" customFormat="true"/>
    <row r="12629" customFormat="true"/>
    <row r="12630" customFormat="true"/>
    <row r="12631" customFormat="true"/>
    <row r="12632" customFormat="true"/>
    <row r="12633" customFormat="true"/>
    <row r="12634" customFormat="true"/>
    <row r="12635" customFormat="true"/>
    <row r="12636" customFormat="true"/>
    <row r="12637" customFormat="true"/>
    <row r="12638" customFormat="true"/>
    <row r="12639" customFormat="true"/>
    <row r="12640" customFormat="true"/>
    <row r="12641" customFormat="true"/>
    <row r="12642" customFormat="true"/>
    <row r="12643" customFormat="true"/>
    <row r="12644" customFormat="true"/>
    <row r="12645" customFormat="true"/>
    <row r="12646" customFormat="true"/>
    <row r="12647" customFormat="true"/>
    <row r="12648" customFormat="true"/>
    <row r="12649" customFormat="true"/>
    <row r="12650" customFormat="true"/>
    <row r="12651" customFormat="true"/>
    <row r="12652" customFormat="true"/>
    <row r="12653" customFormat="true"/>
    <row r="12654" customFormat="true"/>
    <row r="12655" customFormat="true"/>
    <row r="12656" customFormat="true"/>
    <row r="12657" customFormat="true"/>
    <row r="12658" customFormat="true"/>
    <row r="12659" customFormat="true"/>
    <row r="12660" customFormat="true"/>
    <row r="12661" customFormat="true"/>
    <row r="12662" customFormat="true"/>
    <row r="12663" customFormat="true"/>
    <row r="12664" customFormat="true"/>
    <row r="12665" customFormat="true"/>
    <row r="12666" customFormat="true"/>
    <row r="12667" customFormat="true"/>
    <row r="12668" customFormat="true"/>
    <row r="12669" customFormat="true"/>
    <row r="12670" customFormat="true"/>
    <row r="12671" customFormat="true"/>
    <row r="12672" customFormat="true"/>
    <row r="12673" customFormat="true"/>
    <row r="12674" customFormat="true"/>
    <row r="12675" customFormat="true"/>
    <row r="12676" customFormat="true"/>
    <row r="12677" customFormat="true"/>
    <row r="12678" customFormat="true"/>
    <row r="12679" customFormat="true"/>
    <row r="12680" customFormat="true"/>
    <row r="12681" customFormat="true"/>
    <row r="12682" customFormat="true"/>
    <row r="12683" customFormat="true"/>
    <row r="12684" customFormat="true"/>
    <row r="12685" customFormat="true"/>
    <row r="12686" customFormat="true"/>
    <row r="12687" customFormat="true"/>
    <row r="12688" customFormat="true"/>
    <row r="12689" customFormat="true"/>
    <row r="12690" customFormat="true"/>
    <row r="12691" customFormat="true"/>
    <row r="12692" customFormat="true"/>
    <row r="12693" customFormat="true"/>
    <row r="12694" customFormat="true"/>
    <row r="12695" customFormat="true"/>
    <row r="12696" customFormat="true"/>
    <row r="12697" customFormat="true"/>
    <row r="12698" customFormat="true"/>
    <row r="12699" customFormat="true"/>
    <row r="12700" customFormat="true"/>
    <row r="12701" customFormat="true"/>
    <row r="12702" customFormat="true"/>
    <row r="12703" customFormat="true"/>
    <row r="12704" customFormat="true"/>
    <row r="12705" customFormat="true"/>
    <row r="12706" customFormat="true"/>
    <row r="12707" customFormat="true"/>
    <row r="12708" customFormat="true"/>
    <row r="12709" customFormat="true"/>
    <row r="12710" customFormat="true"/>
    <row r="12711" customFormat="true"/>
    <row r="12712" customFormat="true"/>
    <row r="12713" customFormat="true"/>
    <row r="12714" customFormat="true"/>
    <row r="12715" customFormat="true"/>
    <row r="12716" customFormat="true"/>
    <row r="12717" customFormat="true"/>
    <row r="12718" customFormat="true"/>
    <row r="12719" customFormat="true"/>
    <row r="12720" customFormat="true"/>
    <row r="12721" customFormat="true"/>
    <row r="12722" customFormat="true"/>
    <row r="12723" customFormat="true"/>
    <row r="12724" customFormat="true"/>
    <row r="12725" customFormat="true"/>
    <row r="12726" customFormat="true"/>
    <row r="12727" customFormat="true"/>
    <row r="12728" customFormat="true"/>
    <row r="12729" customFormat="true"/>
    <row r="12730" customFormat="true"/>
    <row r="12731" customFormat="true"/>
    <row r="12732" customFormat="true"/>
    <row r="12733" customFormat="true"/>
    <row r="12734" customFormat="true"/>
    <row r="12735" customFormat="true"/>
    <row r="12736" customFormat="true"/>
    <row r="12737" customFormat="true"/>
    <row r="12738" customFormat="true"/>
    <row r="12739" customFormat="true"/>
    <row r="12740" customFormat="true"/>
    <row r="12741" customFormat="true"/>
    <row r="12742" customFormat="true"/>
    <row r="12743" customFormat="true"/>
    <row r="12744" customFormat="true"/>
    <row r="12745" customFormat="true"/>
    <row r="12746" customFormat="true"/>
    <row r="12747" customFormat="true"/>
    <row r="12748" customFormat="true"/>
    <row r="12749" customFormat="true"/>
    <row r="12750" customFormat="true"/>
    <row r="12751" customFormat="true"/>
    <row r="12752" customFormat="true"/>
    <row r="12753" customFormat="true"/>
    <row r="12754" customFormat="true"/>
    <row r="12755" customFormat="true"/>
    <row r="12756" customFormat="true"/>
    <row r="12757" customFormat="true"/>
    <row r="12758" customFormat="true"/>
    <row r="12759" customFormat="true"/>
    <row r="12760" customFormat="true"/>
    <row r="12761" customFormat="true"/>
    <row r="12762" customFormat="true"/>
    <row r="12763" customFormat="true"/>
    <row r="12764" customFormat="true"/>
    <row r="12765" customFormat="true"/>
    <row r="12766" customFormat="true"/>
    <row r="12767" customFormat="true"/>
    <row r="12768" customFormat="true"/>
    <row r="12769" customFormat="true"/>
    <row r="12770" customFormat="true"/>
    <row r="12771" customFormat="true"/>
    <row r="12772" customFormat="true"/>
    <row r="12773" customFormat="true"/>
    <row r="12774" customFormat="true"/>
    <row r="12775" customFormat="true"/>
    <row r="12776" customFormat="true"/>
    <row r="12777" customFormat="true"/>
    <row r="12778" customFormat="true"/>
    <row r="12779" customFormat="true"/>
    <row r="12780" customFormat="true"/>
    <row r="12781" customFormat="true"/>
    <row r="12782" customFormat="true"/>
    <row r="12783" customFormat="true"/>
    <row r="12784" customFormat="true"/>
    <row r="12785" customFormat="true"/>
    <row r="12786" customFormat="true"/>
    <row r="12787" customFormat="true"/>
    <row r="12788" customFormat="true"/>
    <row r="12789" customFormat="true"/>
    <row r="12790" customFormat="true"/>
    <row r="12791" customFormat="true"/>
    <row r="12792" customFormat="true"/>
    <row r="12793" customFormat="true"/>
    <row r="12794" customFormat="true"/>
    <row r="12795" customFormat="true"/>
    <row r="12796" customFormat="true"/>
    <row r="12797" customFormat="true"/>
    <row r="12798" customFormat="true"/>
    <row r="12799" customFormat="true"/>
    <row r="12800" customFormat="true"/>
    <row r="12801" customFormat="true"/>
    <row r="12802" customFormat="true"/>
    <row r="12803" customFormat="true"/>
    <row r="12804" customFormat="true"/>
    <row r="12805" customFormat="true"/>
    <row r="12806" customFormat="true"/>
    <row r="12807" customFormat="true"/>
    <row r="12808" customFormat="true"/>
    <row r="12809" customFormat="true"/>
    <row r="12810" customFormat="true"/>
    <row r="12811" customFormat="true"/>
    <row r="12812" customFormat="true"/>
    <row r="12813" customFormat="true"/>
    <row r="12814" customFormat="true"/>
    <row r="12815" customFormat="true"/>
    <row r="12816" customFormat="true"/>
    <row r="12817" customFormat="true"/>
    <row r="12818" customFormat="true"/>
    <row r="12819" customFormat="true"/>
    <row r="12820" customFormat="true"/>
    <row r="12821" customFormat="true"/>
    <row r="12822" customFormat="true"/>
    <row r="12823" customFormat="true"/>
    <row r="12824" customFormat="true"/>
    <row r="12825" customFormat="true"/>
    <row r="12826" customFormat="true"/>
    <row r="12827" customFormat="true"/>
    <row r="12828" customFormat="true"/>
    <row r="12829" customFormat="true"/>
    <row r="12830" customFormat="true"/>
    <row r="12831" customFormat="true"/>
    <row r="12832" customFormat="true"/>
    <row r="12833" customFormat="true"/>
    <row r="12834" customFormat="true"/>
    <row r="12835" customFormat="true"/>
    <row r="12836" customFormat="true"/>
    <row r="12837" customFormat="true"/>
    <row r="12838" customFormat="true"/>
    <row r="12839" customFormat="true"/>
    <row r="12840" customFormat="true"/>
    <row r="12841" customFormat="true"/>
    <row r="12842" customFormat="true"/>
    <row r="12843" customFormat="true"/>
    <row r="12844" customFormat="true"/>
    <row r="12845" customFormat="true"/>
    <row r="12846" customFormat="true"/>
    <row r="12847" customFormat="true"/>
    <row r="12848" customFormat="true"/>
    <row r="12849" customFormat="true"/>
    <row r="12850" customFormat="true"/>
    <row r="12851" customFormat="true"/>
    <row r="12852" customFormat="true"/>
    <row r="12853" customFormat="true"/>
    <row r="12854" customFormat="true"/>
    <row r="12855" customFormat="true"/>
    <row r="12856" customFormat="true"/>
    <row r="12857" customFormat="true"/>
    <row r="12858" customFormat="true"/>
    <row r="12859" customFormat="true"/>
    <row r="12860" customFormat="true"/>
    <row r="12861" customFormat="true"/>
    <row r="12862" customFormat="true"/>
    <row r="12863" customFormat="true"/>
    <row r="12864" customFormat="true"/>
    <row r="12865" customFormat="true"/>
    <row r="12866" customFormat="true"/>
    <row r="12867" customFormat="true"/>
    <row r="12868" customFormat="true"/>
    <row r="12869" customFormat="true"/>
    <row r="12870" customFormat="true"/>
    <row r="12871" customFormat="true"/>
    <row r="12872" customFormat="true"/>
    <row r="12873" customFormat="true"/>
    <row r="12874" customFormat="true"/>
    <row r="12875" customFormat="true"/>
    <row r="12876" customFormat="true"/>
    <row r="12877" customFormat="true"/>
    <row r="12878" customFormat="true"/>
    <row r="12879" customFormat="true"/>
    <row r="12880" customFormat="true"/>
    <row r="12881" customFormat="true"/>
    <row r="12882" customFormat="true"/>
    <row r="12883" customFormat="true"/>
    <row r="12884" customFormat="true"/>
    <row r="12885" customFormat="true"/>
    <row r="12886" customFormat="true"/>
    <row r="12887" customFormat="true"/>
    <row r="12888" customFormat="true"/>
    <row r="12889" customFormat="true"/>
    <row r="12890" customFormat="true"/>
    <row r="12891" customFormat="true"/>
    <row r="12892" customFormat="true"/>
    <row r="12893" customFormat="true"/>
    <row r="12894" customFormat="true"/>
    <row r="12895" customFormat="true"/>
    <row r="12896" customFormat="true"/>
    <row r="12897" customFormat="true"/>
    <row r="12898" customFormat="true"/>
    <row r="12899" customFormat="true"/>
    <row r="12900" customFormat="true"/>
    <row r="12901" customFormat="true"/>
    <row r="12902" customFormat="true"/>
    <row r="12903" customFormat="true"/>
    <row r="12904" customFormat="true"/>
    <row r="12905" customFormat="true"/>
    <row r="12906" customFormat="true"/>
    <row r="12907" customFormat="true"/>
    <row r="12908" customFormat="true"/>
    <row r="12909" customFormat="true"/>
    <row r="12910" customFormat="true"/>
    <row r="12911" customFormat="true"/>
    <row r="12912" customFormat="true"/>
    <row r="12913" customFormat="true"/>
    <row r="12914" customFormat="true"/>
    <row r="12915" customFormat="true"/>
    <row r="12916" customFormat="true"/>
    <row r="12917" customFormat="true"/>
    <row r="12918" customFormat="true"/>
    <row r="12919" customFormat="true"/>
    <row r="12920" customFormat="true"/>
    <row r="12921" customFormat="true"/>
    <row r="12922" customFormat="true"/>
    <row r="12923" customFormat="true"/>
    <row r="12924" customFormat="true"/>
    <row r="12925" customFormat="true"/>
    <row r="12926" customFormat="true"/>
    <row r="12927" customFormat="true"/>
    <row r="12928" customFormat="true"/>
    <row r="12929" customFormat="true"/>
    <row r="12930" customFormat="true"/>
    <row r="12931" customFormat="true"/>
    <row r="12932" customFormat="true"/>
    <row r="12933" customFormat="true"/>
    <row r="12934" customFormat="true"/>
    <row r="12935" customFormat="true"/>
    <row r="12936" customFormat="true"/>
    <row r="12937" customFormat="true"/>
    <row r="12938" customFormat="true"/>
    <row r="12939" customFormat="true"/>
    <row r="12940" customFormat="true"/>
    <row r="12941" customFormat="true"/>
    <row r="12942" customFormat="true"/>
    <row r="12943" customFormat="true"/>
    <row r="12944" customFormat="true"/>
    <row r="12945" customFormat="true"/>
    <row r="12946" customFormat="true"/>
    <row r="12947" customFormat="true"/>
    <row r="12948" customFormat="true"/>
    <row r="12949" customFormat="true"/>
    <row r="12950" customFormat="true"/>
    <row r="12951" customFormat="true"/>
    <row r="12952" customFormat="true"/>
    <row r="12953" customFormat="true"/>
    <row r="12954" customFormat="true"/>
    <row r="12955" customFormat="true"/>
    <row r="12956" customFormat="true"/>
    <row r="12957" customFormat="true"/>
    <row r="12958" customFormat="true"/>
    <row r="12959" customFormat="true"/>
    <row r="12960" customFormat="true"/>
    <row r="12961" customFormat="true"/>
    <row r="12962" customFormat="true"/>
    <row r="12963" customFormat="true"/>
    <row r="12964" customFormat="true"/>
    <row r="12965" customFormat="true"/>
    <row r="12966" customFormat="true"/>
    <row r="12967" customFormat="true"/>
    <row r="12968" customFormat="true"/>
    <row r="12969" customFormat="true"/>
    <row r="12970" customFormat="true"/>
    <row r="12971" customFormat="true"/>
    <row r="12972" customFormat="true"/>
    <row r="12973" customFormat="true"/>
    <row r="12974" customFormat="true"/>
    <row r="12975" customFormat="true"/>
    <row r="12976" customFormat="true"/>
    <row r="12977" customFormat="true"/>
    <row r="12978" customFormat="true"/>
    <row r="12979" customFormat="true"/>
    <row r="12980" customFormat="true"/>
    <row r="12981" customFormat="true"/>
    <row r="12982" customFormat="true"/>
    <row r="12983" customFormat="true"/>
    <row r="12984" customFormat="true"/>
    <row r="12985" customFormat="true"/>
    <row r="12986" customFormat="true"/>
    <row r="12987" customFormat="true"/>
    <row r="12988" customFormat="true"/>
    <row r="12989" customFormat="true"/>
    <row r="12990" customFormat="true"/>
    <row r="12991" customFormat="true"/>
    <row r="12992" customFormat="true"/>
    <row r="12993" customFormat="true"/>
    <row r="12994" customFormat="true"/>
    <row r="12995" customFormat="true"/>
    <row r="12996" customFormat="true"/>
    <row r="12997" customFormat="true"/>
    <row r="12998" customFormat="true"/>
    <row r="12999" customFormat="true"/>
    <row r="13000" customFormat="true"/>
    <row r="13001" customFormat="true"/>
    <row r="13002" customFormat="true"/>
    <row r="13003" customFormat="true"/>
    <row r="13004" customFormat="true"/>
    <row r="13005" customFormat="true"/>
    <row r="13006" customFormat="true"/>
    <row r="13007" customFormat="true"/>
    <row r="13008" customFormat="true"/>
    <row r="13009" customFormat="true"/>
    <row r="13010" customFormat="true"/>
    <row r="13011" customFormat="true"/>
    <row r="13012" customFormat="true"/>
    <row r="13013" customFormat="true"/>
    <row r="13014" customFormat="true"/>
    <row r="13015" customFormat="true"/>
    <row r="13016" customFormat="true"/>
    <row r="13017" customFormat="true"/>
    <row r="13018" customFormat="true"/>
    <row r="13019" customFormat="true"/>
    <row r="13020" customFormat="true"/>
    <row r="13021" customFormat="true"/>
    <row r="13022" customFormat="true"/>
    <row r="13023" customFormat="true"/>
    <row r="13024" customFormat="true"/>
    <row r="13025" customFormat="true"/>
    <row r="13026" customFormat="true"/>
    <row r="13027" customFormat="true"/>
    <row r="13028" customFormat="true"/>
    <row r="13029" customFormat="true"/>
    <row r="13030" customFormat="true"/>
    <row r="13031" customFormat="true"/>
    <row r="13032" customFormat="true"/>
    <row r="13033" customFormat="true"/>
    <row r="13034" customFormat="true"/>
    <row r="13035" customFormat="true"/>
    <row r="13036" customFormat="true"/>
    <row r="13037" customFormat="true"/>
    <row r="13038" customFormat="true"/>
    <row r="13039" customFormat="true"/>
    <row r="13040" customFormat="true"/>
    <row r="13041" customFormat="true"/>
    <row r="13042" customFormat="true"/>
    <row r="13043" customFormat="true"/>
    <row r="13044" customFormat="true"/>
    <row r="13045" customFormat="true"/>
    <row r="13046" customFormat="true"/>
    <row r="13047" customFormat="true"/>
    <row r="13048" customFormat="true"/>
    <row r="13049" customFormat="true"/>
    <row r="13050" customFormat="true"/>
    <row r="13051" customFormat="true"/>
    <row r="13052" customFormat="true"/>
    <row r="13053" customFormat="true"/>
    <row r="13054" customFormat="true"/>
    <row r="13055" customFormat="true"/>
    <row r="13056" customFormat="true"/>
    <row r="13057" customFormat="true"/>
    <row r="13058" customFormat="true"/>
    <row r="13059" customFormat="true"/>
    <row r="13060" customFormat="true"/>
    <row r="13061" customFormat="true"/>
    <row r="13062" customFormat="true"/>
    <row r="13063" customFormat="true"/>
    <row r="13064" customFormat="true"/>
    <row r="13065" customFormat="true"/>
    <row r="13066" customFormat="true"/>
    <row r="13067" customFormat="true"/>
    <row r="13068" customFormat="true"/>
    <row r="13069" customFormat="true"/>
    <row r="13070" customFormat="true"/>
    <row r="13071" customFormat="true"/>
    <row r="13072" customFormat="true"/>
    <row r="13073" customFormat="true"/>
    <row r="13074" customFormat="true"/>
    <row r="13075" customFormat="true"/>
    <row r="13076" customFormat="true"/>
    <row r="13077" customFormat="true"/>
    <row r="13078" customFormat="true"/>
    <row r="13079" customFormat="true"/>
    <row r="13080" customFormat="true"/>
    <row r="13081" customFormat="true"/>
    <row r="13082" customFormat="true"/>
    <row r="13083" customFormat="true"/>
    <row r="13084" customFormat="true"/>
    <row r="13085" customFormat="true"/>
    <row r="13086" customFormat="true"/>
    <row r="13087" customFormat="true"/>
    <row r="13088" customFormat="true"/>
    <row r="13089" customFormat="true"/>
    <row r="13090" customFormat="true"/>
    <row r="13091" customFormat="true"/>
    <row r="13092" customFormat="true"/>
    <row r="13093" customFormat="true"/>
    <row r="13094" customFormat="true"/>
    <row r="13095" customFormat="true"/>
    <row r="13096" customFormat="true"/>
    <row r="13097" customFormat="true"/>
    <row r="13098" customFormat="true"/>
    <row r="13099" customFormat="true"/>
    <row r="13100" customFormat="true"/>
    <row r="13101" customFormat="true"/>
    <row r="13102" customFormat="true"/>
    <row r="13103" customFormat="true"/>
    <row r="13104" customFormat="true"/>
    <row r="13105" customFormat="true"/>
    <row r="13106" customFormat="true"/>
    <row r="13107" customFormat="true"/>
    <row r="13108" customFormat="true"/>
    <row r="13109" customFormat="true"/>
    <row r="13110" customFormat="true"/>
    <row r="13111" customFormat="true"/>
    <row r="13112" customFormat="true"/>
    <row r="13113" customFormat="true"/>
    <row r="13114" customFormat="true"/>
    <row r="13115" customFormat="true"/>
    <row r="13116" customFormat="true"/>
    <row r="13117" customFormat="true"/>
    <row r="13118" customFormat="true"/>
    <row r="13119" customFormat="true"/>
    <row r="13120" customFormat="true"/>
    <row r="13121" customFormat="true"/>
    <row r="13122" customFormat="true"/>
    <row r="13123" customFormat="true"/>
    <row r="13124" customFormat="true"/>
    <row r="13125" customFormat="true"/>
    <row r="13126" customFormat="true"/>
    <row r="13127" customFormat="true"/>
    <row r="13128" customFormat="true"/>
    <row r="13129" customFormat="true"/>
    <row r="13130" customFormat="true"/>
    <row r="13131" customFormat="true"/>
    <row r="13132" customFormat="true"/>
    <row r="13133" customFormat="true"/>
    <row r="13134" customFormat="true"/>
    <row r="13135" customFormat="true"/>
    <row r="13136" customFormat="true"/>
    <row r="13137" customFormat="true"/>
    <row r="13138" customFormat="true"/>
    <row r="13139" customFormat="true"/>
    <row r="13140" customFormat="true"/>
    <row r="13141" customFormat="true"/>
    <row r="13142" customFormat="true"/>
    <row r="13143" customFormat="true"/>
    <row r="13144" customFormat="true"/>
    <row r="13145" customFormat="true"/>
    <row r="13146" customFormat="true"/>
    <row r="13147" customFormat="true"/>
    <row r="13148" customFormat="true"/>
    <row r="13149" customFormat="true"/>
    <row r="13150" customFormat="true"/>
    <row r="13151" customFormat="true"/>
    <row r="13152" customFormat="true"/>
    <row r="13153" customFormat="true"/>
    <row r="13154" customFormat="true"/>
    <row r="13155" customFormat="true"/>
    <row r="13156" customFormat="true"/>
    <row r="13157" customFormat="true"/>
    <row r="13158" customFormat="true"/>
    <row r="13159" customFormat="true"/>
    <row r="13160" customFormat="true"/>
    <row r="13161" customFormat="true"/>
    <row r="13162" customFormat="true"/>
    <row r="13163" customFormat="true"/>
    <row r="13164" customFormat="true"/>
    <row r="13165" customFormat="true"/>
    <row r="13166" customFormat="true"/>
    <row r="13167" customFormat="true"/>
    <row r="13168" customFormat="true"/>
    <row r="13169" customFormat="true"/>
    <row r="13170" customFormat="true"/>
    <row r="13171" customFormat="true"/>
    <row r="13172" customFormat="true"/>
    <row r="13173" customFormat="true"/>
    <row r="13174" customFormat="true"/>
    <row r="13175" customFormat="true"/>
    <row r="13176" customFormat="true"/>
    <row r="13177" customFormat="true"/>
    <row r="13178" customFormat="true"/>
    <row r="13179" customFormat="true"/>
    <row r="13180" customFormat="true"/>
    <row r="13181" customFormat="true"/>
    <row r="13182" customFormat="true"/>
    <row r="13183" customFormat="true"/>
    <row r="13184" customFormat="true"/>
    <row r="13185" customFormat="true"/>
    <row r="13186" customFormat="true"/>
    <row r="13187" customFormat="true"/>
    <row r="13188" customFormat="true"/>
    <row r="13189" customFormat="true"/>
    <row r="13190" customFormat="true"/>
    <row r="13191" customFormat="true"/>
    <row r="13192" customFormat="true"/>
    <row r="13193" customFormat="true"/>
    <row r="13194" customFormat="true"/>
    <row r="13195" customFormat="true"/>
    <row r="13196" customFormat="true"/>
    <row r="13197" customFormat="true"/>
    <row r="13198" customFormat="true"/>
    <row r="13199" customFormat="true"/>
    <row r="13200" customFormat="true"/>
    <row r="13201" customFormat="true"/>
    <row r="13202" customFormat="true"/>
    <row r="13203" customFormat="true"/>
    <row r="13204" customFormat="true"/>
    <row r="13205" customFormat="true"/>
    <row r="13206" customFormat="true"/>
    <row r="13207" customFormat="true"/>
    <row r="13208" customFormat="true"/>
    <row r="13209" customFormat="true"/>
    <row r="13210" customFormat="true"/>
    <row r="13211" customFormat="true"/>
    <row r="13212" customFormat="true"/>
    <row r="13213" customFormat="true"/>
    <row r="13214" customFormat="true"/>
    <row r="13215" customFormat="true"/>
    <row r="13216" customFormat="true"/>
    <row r="13217" customFormat="true"/>
    <row r="13218" customFormat="true"/>
    <row r="13219" customFormat="true"/>
    <row r="13220" customFormat="true"/>
    <row r="13221" customFormat="true"/>
    <row r="13222" customFormat="true"/>
    <row r="13223" customFormat="true"/>
    <row r="13224" customFormat="true"/>
    <row r="13225" customFormat="true"/>
    <row r="13226" customFormat="true"/>
    <row r="13227" customFormat="true"/>
    <row r="13228" customFormat="true"/>
    <row r="13229" customFormat="true"/>
    <row r="13230" customFormat="true"/>
    <row r="13231" customFormat="true"/>
    <row r="13232" customFormat="true"/>
    <row r="13233" customFormat="true"/>
    <row r="13234" customFormat="true"/>
    <row r="13235" customFormat="true"/>
    <row r="13236" customFormat="true"/>
    <row r="13237" customFormat="true"/>
    <row r="13238" customFormat="true"/>
    <row r="13239" customFormat="true"/>
    <row r="13240" customFormat="true"/>
    <row r="13241" customFormat="true"/>
    <row r="13242" customFormat="true"/>
    <row r="13243" customFormat="true"/>
    <row r="13244" customFormat="true"/>
    <row r="13245" customFormat="true"/>
    <row r="13246" customFormat="true"/>
    <row r="13247" customFormat="true"/>
    <row r="13248" customFormat="true"/>
    <row r="13249" customFormat="true"/>
    <row r="13250" customFormat="true"/>
    <row r="13251" customFormat="true"/>
    <row r="13252" customFormat="true"/>
    <row r="13253" customFormat="true"/>
    <row r="13254" customFormat="true"/>
    <row r="13255" customFormat="true"/>
    <row r="13256" customFormat="true"/>
    <row r="13257" customFormat="true"/>
    <row r="13258" customFormat="true"/>
    <row r="13259" customFormat="true"/>
    <row r="13260" customFormat="true"/>
    <row r="13261" customFormat="true"/>
    <row r="13262" customFormat="true"/>
    <row r="13263" customFormat="true"/>
    <row r="13264" customFormat="true"/>
    <row r="13265" customFormat="true"/>
    <row r="13266" customFormat="true"/>
    <row r="13267" customFormat="true"/>
    <row r="13268" customFormat="true"/>
    <row r="13269" customFormat="true"/>
    <row r="13270" customFormat="true"/>
    <row r="13271" customFormat="true"/>
    <row r="13272" customFormat="true"/>
    <row r="13273" customFormat="true"/>
    <row r="13274" customFormat="true"/>
    <row r="13275" customFormat="true"/>
    <row r="13276" customFormat="true"/>
    <row r="13277" customFormat="true"/>
    <row r="13278" customFormat="true"/>
    <row r="13279" customFormat="true"/>
    <row r="13280" customFormat="true"/>
    <row r="13281" customFormat="true"/>
    <row r="13282" customFormat="true"/>
    <row r="13283" customFormat="true"/>
    <row r="13284" customFormat="true"/>
    <row r="13285" customFormat="true"/>
    <row r="13286" customFormat="true"/>
    <row r="13287" customFormat="true"/>
    <row r="13288" customFormat="true"/>
    <row r="13289" customFormat="true"/>
    <row r="13290" customFormat="true"/>
    <row r="13291" customFormat="true"/>
    <row r="13292" customFormat="true"/>
    <row r="13293" customFormat="true"/>
    <row r="13294" customFormat="true"/>
    <row r="13295" customFormat="true"/>
    <row r="13296" customFormat="true"/>
    <row r="13297" customFormat="true"/>
    <row r="13298" customFormat="true"/>
    <row r="13299" customFormat="true"/>
    <row r="13300" customFormat="true"/>
    <row r="13301" customFormat="true"/>
    <row r="13302" customFormat="true"/>
    <row r="13303" customFormat="true"/>
    <row r="13304" customFormat="true"/>
    <row r="13305" customFormat="true"/>
    <row r="13306" customFormat="true"/>
    <row r="13307" customFormat="true"/>
    <row r="13308" customFormat="true"/>
    <row r="13309" customFormat="true"/>
    <row r="13310" customFormat="true"/>
    <row r="13311" customFormat="true"/>
    <row r="13312" customFormat="true"/>
    <row r="13313" customFormat="true"/>
    <row r="13314" customFormat="true"/>
    <row r="13315" customFormat="true"/>
    <row r="13316" customFormat="true"/>
    <row r="13317" customFormat="true"/>
    <row r="13318" customFormat="true"/>
    <row r="13319" customFormat="true"/>
    <row r="13320" customFormat="true"/>
    <row r="13321" customFormat="true"/>
    <row r="13322" customFormat="true"/>
    <row r="13323" customFormat="true"/>
    <row r="13324" customFormat="true"/>
    <row r="13325" customFormat="true"/>
    <row r="13326" customFormat="true"/>
    <row r="13327" customFormat="true"/>
    <row r="13328" customFormat="true"/>
    <row r="13329" customFormat="true"/>
    <row r="13330" customFormat="true"/>
    <row r="13331" customFormat="true"/>
    <row r="13332" customFormat="true"/>
    <row r="13333" customFormat="true"/>
    <row r="13334" customFormat="true"/>
    <row r="13335" customFormat="true"/>
    <row r="13336" customFormat="true"/>
    <row r="13337" customFormat="true"/>
    <row r="13338" customFormat="true"/>
    <row r="13339" customFormat="true"/>
    <row r="13340" customFormat="true"/>
    <row r="13341" customFormat="true"/>
    <row r="13342" customFormat="true"/>
    <row r="13343" customFormat="true"/>
    <row r="13344" customFormat="true"/>
    <row r="13345" customFormat="true"/>
    <row r="13346" customFormat="true"/>
    <row r="13347" customFormat="true"/>
    <row r="13348" customFormat="true"/>
    <row r="13349" customFormat="true"/>
    <row r="13350" customFormat="true"/>
    <row r="13351" customFormat="true"/>
    <row r="13352" customFormat="true"/>
    <row r="13353" customFormat="true"/>
    <row r="13354" customFormat="true"/>
    <row r="13355" customFormat="true"/>
    <row r="13356" customFormat="true"/>
    <row r="13357" customFormat="true"/>
    <row r="13358" customFormat="true"/>
    <row r="13359" customFormat="true"/>
    <row r="13360" customFormat="true"/>
    <row r="13361" customFormat="true"/>
    <row r="13362" customFormat="true"/>
    <row r="13363" customFormat="true"/>
    <row r="13364" customFormat="true"/>
    <row r="13365" customFormat="true"/>
    <row r="13366" customFormat="true"/>
    <row r="13367" customFormat="true"/>
    <row r="13368" customFormat="true"/>
    <row r="13369" customFormat="true"/>
    <row r="13370" customFormat="true"/>
    <row r="13371" customFormat="true"/>
    <row r="13372" customFormat="true"/>
    <row r="13373" customFormat="true"/>
    <row r="13374" customFormat="true"/>
    <row r="13375" customFormat="true"/>
    <row r="13376" customFormat="true"/>
    <row r="13377" customFormat="true"/>
    <row r="13378" customFormat="true"/>
    <row r="13379" customFormat="true"/>
    <row r="13380" customFormat="true"/>
    <row r="13381" customFormat="true"/>
    <row r="13382" customFormat="true"/>
    <row r="13383" customFormat="true"/>
    <row r="13384" customFormat="true"/>
    <row r="13385" customFormat="true"/>
    <row r="13386" customFormat="true"/>
    <row r="13387" customFormat="true"/>
    <row r="13388" customFormat="true"/>
    <row r="13389" customFormat="true"/>
    <row r="13390" customFormat="true"/>
    <row r="13391" customFormat="true"/>
    <row r="13392" customFormat="true"/>
    <row r="13393" customFormat="true"/>
    <row r="13394" customFormat="true"/>
    <row r="13395" customFormat="true"/>
    <row r="13396" customFormat="true"/>
    <row r="13397" customFormat="true"/>
    <row r="13398" customFormat="true"/>
    <row r="13399" customFormat="true"/>
    <row r="13400" customFormat="true"/>
    <row r="13401" customFormat="true"/>
    <row r="13402" customFormat="true"/>
    <row r="13403" customFormat="true"/>
    <row r="13404" customFormat="true"/>
    <row r="13405" customFormat="true"/>
    <row r="13406" customFormat="true"/>
    <row r="13407" customFormat="true"/>
    <row r="13408" customFormat="true"/>
    <row r="13409" customFormat="true"/>
    <row r="13410" customFormat="true"/>
    <row r="13411" customFormat="true"/>
    <row r="13412" customFormat="true"/>
    <row r="13413" customFormat="true"/>
    <row r="13414" customFormat="true"/>
    <row r="13415" customFormat="true"/>
    <row r="13416" customFormat="true"/>
    <row r="13417" customFormat="true"/>
    <row r="13418" customFormat="true"/>
    <row r="13419" customFormat="true"/>
    <row r="13420" customFormat="true"/>
    <row r="13421" customFormat="true"/>
    <row r="13422" customFormat="true"/>
    <row r="13423" customFormat="true"/>
    <row r="13424" customFormat="true"/>
    <row r="13425" customFormat="true"/>
    <row r="13426" customFormat="true"/>
    <row r="13427" customFormat="true"/>
    <row r="13428" customFormat="true"/>
    <row r="13429" customFormat="true"/>
    <row r="13430" customFormat="true"/>
    <row r="13431" customFormat="true"/>
    <row r="13432" customFormat="true"/>
    <row r="13433" customFormat="true"/>
    <row r="13434" customFormat="true"/>
    <row r="13435" customFormat="true"/>
    <row r="13436" customFormat="true"/>
    <row r="13437" customFormat="true"/>
    <row r="13438" customFormat="true"/>
    <row r="13439" customFormat="true"/>
    <row r="13440" customFormat="true"/>
    <row r="13441" customFormat="true"/>
    <row r="13442" customFormat="true"/>
    <row r="13443" customFormat="true"/>
    <row r="13444" customFormat="true"/>
    <row r="13445" customFormat="true"/>
    <row r="13446" customFormat="true"/>
    <row r="13447" customFormat="true"/>
    <row r="13448" customFormat="true"/>
    <row r="13449" customFormat="true"/>
    <row r="13450" customFormat="true"/>
    <row r="13451" customFormat="true"/>
    <row r="13452" customFormat="true"/>
    <row r="13453" customFormat="true"/>
    <row r="13454" customFormat="true"/>
    <row r="13455" customFormat="true"/>
    <row r="13456" customFormat="true"/>
    <row r="13457" customFormat="true"/>
    <row r="13458" customFormat="true"/>
    <row r="13459" customFormat="true"/>
    <row r="13460" customFormat="true"/>
    <row r="13461" customFormat="true"/>
    <row r="13462" customFormat="true"/>
    <row r="13463" customFormat="true"/>
    <row r="13464" customFormat="true"/>
    <row r="13465" customFormat="true"/>
    <row r="13466" customFormat="true"/>
    <row r="13467" customFormat="true"/>
    <row r="13468" customFormat="true"/>
    <row r="13469" customFormat="true"/>
    <row r="13470" customFormat="true"/>
    <row r="13471" customFormat="true"/>
    <row r="13472" customFormat="true"/>
    <row r="13473" customFormat="true"/>
    <row r="13474" customFormat="true"/>
    <row r="13475" customFormat="true"/>
    <row r="13476" customFormat="true"/>
    <row r="13477" customFormat="true"/>
    <row r="13478" customFormat="true"/>
    <row r="13479" customFormat="true"/>
    <row r="13480" customFormat="true"/>
    <row r="13481" customFormat="true"/>
    <row r="13482" customFormat="true"/>
    <row r="13483" customFormat="true"/>
    <row r="13484" customFormat="true"/>
    <row r="13485" customFormat="true"/>
    <row r="13486" customFormat="true"/>
    <row r="13487" customFormat="true"/>
    <row r="13488" customFormat="true"/>
    <row r="13489" customFormat="true"/>
    <row r="13490" customFormat="true"/>
    <row r="13491" customFormat="true"/>
    <row r="13492" customFormat="true"/>
    <row r="13493" customFormat="true"/>
    <row r="13494" customFormat="true"/>
    <row r="13495" customFormat="true"/>
    <row r="13496" customFormat="true"/>
    <row r="13497" customFormat="true"/>
    <row r="13498" customFormat="true"/>
    <row r="13499" customFormat="true"/>
    <row r="13500" customFormat="true"/>
    <row r="13501" customFormat="true"/>
    <row r="13502" customFormat="true"/>
    <row r="13503" customFormat="true"/>
    <row r="13504" customFormat="true"/>
    <row r="13505" customFormat="true"/>
    <row r="13506" customFormat="true"/>
    <row r="13507" customFormat="true"/>
    <row r="13508" customFormat="true"/>
    <row r="13509" customFormat="true"/>
    <row r="13510" customFormat="true"/>
    <row r="13511" customFormat="true"/>
    <row r="13512" customFormat="true"/>
    <row r="13513" customFormat="true"/>
    <row r="13514" customFormat="true"/>
    <row r="13515" customFormat="true"/>
    <row r="13516" customFormat="true"/>
    <row r="13517" customFormat="true"/>
    <row r="13518" customFormat="true"/>
    <row r="13519" customFormat="true"/>
    <row r="13520" customFormat="true"/>
    <row r="13521" customFormat="true"/>
    <row r="13522" customFormat="true"/>
    <row r="13523" customFormat="true"/>
    <row r="13524" customFormat="true"/>
    <row r="13525" customFormat="true"/>
    <row r="13526" customFormat="true"/>
    <row r="13527" customFormat="true"/>
    <row r="13528" customFormat="true"/>
    <row r="13529" customFormat="true"/>
    <row r="13530" customFormat="true"/>
    <row r="13531" customFormat="true"/>
    <row r="13532" customFormat="true"/>
    <row r="13533" customFormat="true"/>
    <row r="13534" customFormat="true"/>
    <row r="13535" customFormat="true"/>
    <row r="13536" customFormat="true"/>
    <row r="13537" customFormat="true"/>
    <row r="13538" customFormat="true"/>
    <row r="13539" customFormat="true"/>
    <row r="13540" customFormat="true"/>
    <row r="13541" customFormat="true"/>
    <row r="13542" customFormat="true"/>
    <row r="13543" customFormat="true"/>
    <row r="13544" customFormat="true"/>
    <row r="13545" customFormat="true"/>
    <row r="13546" customFormat="true"/>
    <row r="13547" customFormat="true"/>
    <row r="13548" customFormat="true"/>
    <row r="13549" customFormat="true"/>
    <row r="13550" customFormat="true"/>
    <row r="13551" customFormat="true"/>
    <row r="13552" customFormat="true"/>
    <row r="13553" customFormat="true"/>
    <row r="13554" customFormat="true"/>
    <row r="13555" customFormat="true"/>
    <row r="13556" customFormat="true"/>
    <row r="13557" customFormat="true"/>
    <row r="13558" customFormat="true"/>
    <row r="13559" customFormat="true"/>
    <row r="13560" customFormat="true"/>
    <row r="13561" customFormat="true"/>
    <row r="13562" customFormat="true"/>
    <row r="13563" customFormat="true"/>
    <row r="13564" customFormat="true"/>
    <row r="13565" customFormat="true"/>
    <row r="13566" customFormat="true"/>
    <row r="13567" customFormat="true"/>
    <row r="13568" customFormat="true"/>
    <row r="13569" customFormat="true"/>
    <row r="13570" customFormat="true"/>
    <row r="13571" customFormat="true"/>
    <row r="13572" customFormat="true"/>
    <row r="13573" customFormat="true"/>
    <row r="13574" customFormat="true"/>
    <row r="13575" customFormat="true"/>
    <row r="13576" customFormat="true"/>
    <row r="13577" customFormat="true"/>
    <row r="13578" customFormat="true"/>
    <row r="13579" customFormat="true"/>
    <row r="13580" customFormat="true"/>
    <row r="13581" customFormat="true"/>
    <row r="13582" customFormat="true"/>
    <row r="13583" customFormat="true"/>
    <row r="13584" customFormat="true"/>
    <row r="13585" customFormat="true"/>
    <row r="13586" customFormat="true"/>
    <row r="13587" customFormat="true"/>
    <row r="13588" customFormat="true"/>
    <row r="13589" customFormat="true"/>
    <row r="13590" customFormat="true"/>
    <row r="13591" customFormat="true"/>
    <row r="13592" customFormat="true"/>
    <row r="13593" customFormat="true"/>
    <row r="13594" customFormat="true"/>
    <row r="13595" customFormat="true"/>
    <row r="13596" customFormat="true"/>
    <row r="13597" customFormat="true"/>
    <row r="13598" customFormat="true"/>
    <row r="13599" customFormat="true"/>
    <row r="13600" customFormat="true"/>
    <row r="13601" customFormat="true"/>
    <row r="13602" customFormat="true"/>
    <row r="13603" customFormat="true"/>
    <row r="13604" customFormat="true"/>
    <row r="13605" customFormat="true"/>
    <row r="13606" customFormat="true"/>
    <row r="13607" customFormat="true"/>
    <row r="13608" customFormat="true"/>
    <row r="13609" customFormat="true"/>
    <row r="13610" customFormat="true"/>
    <row r="13611" customFormat="true"/>
    <row r="13612" customFormat="true"/>
    <row r="13613" customFormat="true"/>
    <row r="13614" customFormat="true"/>
    <row r="13615" customFormat="true"/>
    <row r="13616" customFormat="true"/>
    <row r="13617" customFormat="true"/>
    <row r="13618" customFormat="true"/>
    <row r="13619" customFormat="true"/>
    <row r="13620" customFormat="true"/>
    <row r="13621" customFormat="true"/>
    <row r="13622" customFormat="true"/>
    <row r="13623" customFormat="true"/>
    <row r="13624" customFormat="true"/>
    <row r="13625" customFormat="true"/>
    <row r="13626" customFormat="true"/>
    <row r="13627" customFormat="true"/>
    <row r="13628" customFormat="true"/>
    <row r="13629" customFormat="true"/>
    <row r="13630" customFormat="true"/>
    <row r="13631" customFormat="true"/>
    <row r="13632" customFormat="true"/>
    <row r="13633" customFormat="true"/>
    <row r="13634" customFormat="true"/>
    <row r="13635" customFormat="true"/>
    <row r="13636" customFormat="true"/>
    <row r="13637" customFormat="true"/>
    <row r="13638" customFormat="true"/>
    <row r="13639" customFormat="true"/>
    <row r="13640" customFormat="true"/>
    <row r="13641" customFormat="true"/>
    <row r="13642" customFormat="true"/>
    <row r="13643" customFormat="true"/>
    <row r="13644" customFormat="true"/>
    <row r="13645" customFormat="true"/>
    <row r="13646" customFormat="true"/>
    <row r="13647" customFormat="true"/>
    <row r="13648" customFormat="true"/>
    <row r="13649" customFormat="true"/>
    <row r="13650" customFormat="true"/>
    <row r="13651" customFormat="true"/>
    <row r="13652" customFormat="true"/>
    <row r="13653" customFormat="true"/>
    <row r="13654" customFormat="true"/>
    <row r="13655" customFormat="true"/>
    <row r="13656" customFormat="true"/>
    <row r="13657" customFormat="true"/>
    <row r="13658" customFormat="true"/>
    <row r="13659" customFormat="true"/>
    <row r="13660" customFormat="true"/>
    <row r="13661" customFormat="true"/>
    <row r="13662" customFormat="true"/>
    <row r="13663" customFormat="true"/>
    <row r="13664" customFormat="true"/>
    <row r="13665" customFormat="true"/>
    <row r="13666" customFormat="true"/>
    <row r="13667" customFormat="true"/>
    <row r="13668" customFormat="true"/>
    <row r="13669" customFormat="true"/>
    <row r="13670" customFormat="true"/>
    <row r="13671" customFormat="true"/>
    <row r="13672" customFormat="true"/>
    <row r="13673" customFormat="true"/>
    <row r="13674" customFormat="true"/>
    <row r="13675" customFormat="true"/>
    <row r="13676" customFormat="true"/>
    <row r="13677" customFormat="true"/>
    <row r="13678" customFormat="true"/>
    <row r="13679" customFormat="true"/>
    <row r="13680" customFormat="true"/>
    <row r="13681" customFormat="true"/>
    <row r="13682" customFormat="true"/>
    <row r="13683" customFormat="true"/>
    <row r="13684" customFormat="true"/>
    <row r="13685" customFormat="true"/>
    <row r="13686" customFormat="true"/>
    <row r="13687" customFormat="true"/>
    <row r="13688" customFormat="true"/>
    <row r="13689" customFormat="true"/>
    <row r="13690" customFormat="true"/>
    <row r="13691" customFormat="true"/>
    <row r="13692" customFormat="true"/>
    <row r="13693" customFormat="true"/>
    <row r="13694" customFormat="true"/>
    <row r="13695" customFormat="true"/>
    <row r="13696" customFormat="true"/>
    <row r="13697" customFormat="true"/>
    <row r="13698" customFormat="true"/>
    <row r="13699" customFormat="true"/>
    <row r="13700" customFormat="true"/>
    <row r="13701" customFormat="true"/>
    <row r="13702" customFormat="true"/>
    <row r="13703" customFormat="true"/>
    <row r="13704" customFormat="true"/>
    <row r="13705" customFormat="true"/>
    <row r="13706" customFormat="true"/>
    <row r="13707" customFormat="true"/>
    <row r="13708" customFormat="true"/>
    <row r="13709" customFormat="true"/>
    <row r="13710" customFormat="true"/>
    <row r="13711" customFormat="true"/>
    <row r="13712" customFormat="true"/>
    <row r="13713" customFormat="true"/>
    <row r="13714" customFormat="true"/>
    <row r="13715" customFormat="true"/>
    <row r="13716" customFormat="true"/>
    <row r="13717" customFormat="true"/>
    <row r="13718" customFormat="true"/>
    <row r="13719" customFormat="true"/>
    <row r="13720" customFormat="true"/>
    <row r="13721" customFormat="true"/>
    <row r="13722" customFormat="true"/>
    <row r="13723" customFormat="true"/>
    <row r="13724" customFormat="true"/>
    <row r="13725" customFormat="true"/>
    <row r="13726" customFormat="true"/>
    <row r="13727" customFormat="true"/>
    <row r="13728" customFormat="true"/>
    <row r="13729" customFormat="true"/>
    <row r="13730" customFormat="true"/>
    <row r="13731" customFormat="true"/>
    <row r="13732" customFormat="true"/>
    <row r="13733" customFormat="true"/>
    <row r="13734" customFormat="true"/>
    <row r="13735" customFormat="true"/>
    <row r="13736" customFormat="true"/>
    <row r="13737" customFormat="true"/>
    <row r="13738" customFormat="true"/>
    <row r="13739" customFormat="true"/>
    <row r="13740" customFormat="true"/>
    <row r="13741" customFormat="true"/>
    <row r="13742" customFormat="true"/>
    <row r="13743" customFormat="true"/>
    <row r="13744" customFormat="true"/>
    <row r="13745" customFormat="true"/>
    <row r="13746" customFormat="true"/>
    <row r="13747" customFormat="true"/>
    <row r="13748" customFormat="true"/>
    <row r="13749" customFormat="true"/>
    <row r="13750" customFormat="true"/>
    <row r="13751" customFormat="true"/>
    <row r="13752" customFormat="true"/>
    <row r="13753" customFormat="true"/>
    <row r="13754" customFormat="true"/>
    <row r="13755" customFormat="true"/>
    <row r="13756" customFormat="true"/>
    <row r="13757" customFormat="true"/>
    <row r="13758" customFormat="true"/>
    <row r="13759" customFormat="true"/>
    <row r="13760" customFormat="true"/>
    <row r="13761" customFormat="true"/>
    <row r="13762" customFormat="true"/>
    <row r="13763" customFormat="true"/>
    <row r="13764" customFormat="true"/>
    <row r="13765" customFormat="true"/>
    <row r="13766" customFormat="true"/>
    <row r="13767" customFormat="true"/>
    <row r="13768" customFormat="true"/>
    <row r="13769" customFormat="true"/>
    <row r="13770" customFormat="true"/>
    <row r="13771" customFormat="true"/>
    <row r="13772" customFormat="true"/>
    <row r="13773" customFormat="true"/>
    <row r="13774" customFormat="true"/>
    <row r="13775" customFormat="true"/>
    <row r="13776" customFormat="true"/>
    <row r="13777" customFormat="true"/>
    <row r="13778" customFormat="true"/>
    <row r="13779" customFormat="true"/>
    <row r="13780" customFormat="true"/>
    <row r="13781" customFormat="true"/>
    <row r="13782" customFormat="true"/>
    <row r="13783" customFormat="true"/>
    <row r="13784" customFormat="true"/>
    <row r="13785" customFormat="true"/>
    <row r="13786" customFormat="true"/>
    <row r="13787" customFormat="true"/>
    <row r="13788" customFormat="true"/>
    <row r="13789" customFormat="true"/>
    <row r="13790" customFormat="true"/>
    <row r="13791" customFormat="true"/>
    <row r="13792" customFormat="true"/>
    <row r="13793" customFormat="true"/>
    <row r="13794" customFormat="true"/>
    <row r="13795" customFormat="true"/>
    <row r="13796" customFormat="true"/>
    <row r="13797" customFormat="true"/>
    <row r="13798" customFormat="true"/>
    <row r="13799" customFormat="true"/>
    <row r="13800" customFormat="true"/>
    <row r="13801" customFormat="true"/>
    <row r="13802" customFormat="true"/>
    <row r="13803" customFormat="true"/>
    <row r="13804" customFormat="true"/>
    <row r="13805" customFormat="true"/>
    <row r="13806" customFormat="true"/>
    <row r="13807" customFormat="true"/>
    <row r="13808" customFormat="true"/>
    <row r="13809" customFormat="true"/>
    <row r="13810" customFormat="true"/>
    <row r="13811" customFormat="true"/>
    <row r="13812" customFormat="true"/>
    <row r="13813" customFormat="true"/>
    <row r="13814" customFormat="true"/>
    <row r="13815" customFormat="true"/>
    <row r="13816" customFormat="true"/>
    <row r="13817" customFormat="true"/>
    <row r="13818" customFormat="true"/>
    <row r="13819" customFormat="true"/>
    <row r="13820" customFormat="true"/>
    <row r="13821" customFormat="true"/>
    <row r="13822" customFormat="true"/>
    <row r="13823" customFormat="true"/>
    <row r="13824" customFormat="true"/>
    <row r="13825" customFormat="true"/>
    <row r="13826" customFormat="true"/>
    <row r="13827" customFormat="true"/>
    <row r="13828" customFormat="true"/>
    <row r="13829" customFormat="true"/>
    <row r="13830" customFormat="true"/>
    <row r="13831" customFormat="true"/>
    <row r="13832" customFormat="true"/>
    <row r="13833" customFormat="true"/>
    <row r="13834" customFormat="true"/>
    <row r="13835" customFormat="true"/>
    <row r="13836" customFormat="true"/>
    <row r="13837" customFormat="true"/>
    <row r="13838" customFormat="true"/>
    <row r="13839" customFormat="true"/>
    <row r="13840" customFormat="true"/>
    <row r="13841" customFormat="true"/>
    <row r="13842" customFormat="true"/>
    <row r="13843" customFormat="true"/>
    <row r="13844" customFormat="true"/>
    <row r="13845" customFormat="true"/>
    <row r="13846" customFormat="true"/>
    <row r="13847" customFormat="true"/>
    <row r="13848" customFormat="true"/>
    <row r="13849" customFormat="true"/>
    <row r="13850" customFormat="true"/>
    <row r="13851" customFormat="true"/>
    <row r="13852" customFormat="true"/>
    <row r="13853" customFormat="true"/>
    <row r="13854" customFormat="true"/>
    <row r="13855" customFormat="true"/>
    <row r="13856" customFormat="true"/>
    <row r="13857" customFormat="true"/>
    <row r="13858" customFormat="true"/>
    <row r="13859" customFormat="true"/>
    <row r="13860" customFormat="true"/>
    <row r="13861" customFormat="true"/>
    <row r="13862" customFormat="true"/>
    <row r="13863" customFormat="true"/>
    <row r="13864" customFormat="true"/>
    <row r="13865" customFormat="true"/>
    <row r="13866" customFormat="true"/>
    <row r="13867" customFormat="true"/>
    <row r="13868" customFormat="true"/>
    <row r="13869" customFormat="true"/>
    <row r="13870" customFormat="true"/>
    <row r="13871" customFormat="true"/>
    <row r="13872" customFormat="true"/>
    <row r="13873" customFormat="true"/>
    <row r="13874" customFormat="true"/>
    <row r="13875" customFormat="true"/>
    <row r="13876" customFormat="true"/>
    <row r="13877" customFormat="true"/>
    <row r="13878" customFormat="true"/>
    <row r="13879" customFormat="true"/>
    <row r="13880" customFormat="true"/>
    <row r="13881" customFormat="true"/>
    <row r="13882" customFormat="true"/>
    <row r="13883" customFormat="true"/>
    <row r="13884" customFormat="true"/>
    <row r="13885" customFormat="true"/>
    <row r="13886" customFormat="true"/>
    <row r="13887" customFormat="true"/>
    <row r="13888" customFormat="true"/>
    <row r="13889" customFormat="true"/>
    <row r="13890" customFormat="true"/>
    <row r="13891" customFormat="true"/>
    <row r="13892" customFormat="true"/>
    <row r="13893" customFormat="true"/>
    <row r="13894" customFormat="true"/>
    <row r="13895" customFormat="true"/>
    <row r="13896" customFormat="true"/>
    <row r="13897" customFormat="true"/>
    <row r="13898" customFormat="true"/>
    <row r="13899" customFormat="true"/>
    <row r="13900" customFormat="true"/>
    <row r="13901" customFormat="true"/>
    <row r="13902" customFormat="true"/>
    <row r="13903" customFormat="true"/>
    <row r="13904" customFormat="true"/>
    <row r="13905" customFormat="true"/>
    <row r="13906" customFormat="true"/>
    <row r="13907" customFormat="true"/>
    <row r="13908" customFormat="true"/>
    <row r="13909" customFormat="true"/>
    <row r="13910" customFormat="true"/>
    <row r="13911" customFormat="true"/>
    <row r="13912" customFormat="true"/>
    <row r="13913" customFormat="true"/>
    <row r="13914" customFormat="true"/>
    <row r="13915" customFormat="true"/>
    <row r="13916" customFormat="true"/>
    <row r="13917" customFormat="true"/>
    <row r="13918" customFormat="true"/>
    <row r="13919" customFormat="true"/>
    <row r="13920" customFormat="true"/>
    <row r="13921" customFormat="true"/>
    <row r="13922" customFormat="true"/>
    <row r="13923" customFormat="true"/>
    <row r="13924" customFormat="true"/>
    <row r="13925" customFormat="true"/>
    <row r="13926" customFormat="true"/>
    <row r="13927" customFormat="true"/>
    <row r="13928" customFormat="true"/>
    <row r="13929" customFormat="true"/>
    <row r="13930" customFormat="true"/>
    <row r="13931" customFormat="true"/>
    <row r="13932" customFormat="true"/>
    <row r="13933" customFormat="true"/>
    <row r="13934" customFormat="true"/>
    <row r="13935" customFormat="true"/>
    <row r="13936" customFormat="true"/>
    <row r="13937" customFormat="true"/>
    <row r="13938" customFormat="true"/>
    <row r="13939" customFormat="true"/>
    <row r="13940" customFormat="true"/>
    <row r="13941" customFormat="true"/>
    <row r="13942" customFormat="true"/>
    <row r="13943" customFormat="true"/>
    <row r="13944" customFormat="true"/>
    <row r="13945" customFormat="true"/>
    <row r="13946" customFormat="true"/>
    <row r="13947" customFormat="true"/>
    <row r="13948" customFormat="true"/>
    <row r="13949" customFormat="true"/>
    <row r="13950" customFormat="true"/>
    <row r="13951" customFormat="true"/>
    <row r="13952" customFormat="true"/>
    <row r="13953" customFormat="true"/>
    <row r="13954" customFormat="true"/>
    <row r="13955" customFormat="true"/>
    <row r="13956" customFormat="true"/>
    <row r="13957" customFormat="true"/>
    <row r="13958" customFormat="true"/>
    <row r="13959" customFormat="true"/>
    <row r="13960" customFormat="true"/>
    <row r="13961" customFormat="true"/>
    <row r="13962" customFormat="true"/>
    <row r="13963" customFormat="true"/>
    <row r="13964" customFormat="true"/>
    <row r="13965" customFormat="true"/>
    <row r="13966" customFormat="true"/>
    <row r="13967" customFormat="true"/>
    <row r="13968" customFormat="true"/>
    <row r="13969" customFormat="true"/>
    <row r="13970" customFormat="true"/>
    <row r="13971" customFormat="true"/>
    <row r="13972" customFormat="true"/>
    <row r="13973" customFormat="true"/>
    <row r="13974" customFormat="true"/>
    <row r="13975" customFormat="true"/>
    <row r="13976" customFormat="true"/>
    <row r="13977" customFormat="true"/>
    <row r="13978" customFormat="true"/>
    <row r="13979" customFormat="true"/>
    <row r="13980" customFormat="true"/>
    <row r="13981" customFormat="true"/>
    <row r="13982" customFormat="true"/>
    <row r="13983" customFormat="true"/>
    <row r="13984" customFormat="true"/>
    <row r="13985" customFormat="true"/>
    <row r="13986" customFormat="true"/>
    <row r="13987" customFormat="true"/>
    <row r="13988" customFormat="true"/>
    <row r="13989" customFormat="true"/>
    <row r="13990" customFormat="true"/>
    <row r="13991" customFormat="true"/>
    <row r="13992" customFormat="true"/>
    <row r="13993" customFormat="true"/>
    <row r="13994" customFormat="true"/>
    <row r="13995" customFormat="true"/>
    <row r="13996" customFormat="true"/>
    <row r="13997" customFormat="true"/>
    <row r="13998" customFormat="true"/>
    <row r="13999" customFormat="true"/>
    <row r="14000" customFormat="true"/>
    <row r="14001" customFormat="true"/>
    <row r="14002" customFormat="true"/>
    <row r="14003" customFormat="true"/>
    <row r="14004" customFormat="true"/>
    <row r="14005" customFormat="true"/>
    <row r="14006" customFormat="true"/>
    <row r="14007" customFormat="true"/>
    <row r="14008" customFormat="true"/>
    <row r="14009" customFormat="true"/>
    <row r="14010" customFormat="true"/>
    <row r="14011" customFormat="true"/>
    <row r="14012" customFormat="true"/>
    <row r="14013" customFormat="true"/>
    <row r="14014" customFormat="true"/>
    <row r="14015" customFormat="true"/>
    <row r="14016" customFormat="true"/>
    <row r="14017" customFormat="true"/>
    <row r="14018" customFormat="true"/>
    <row r="14019" customFormat="true"/>
    <row r="14020" customFormat="true"/>
    <row r="14021" customFormat="true"/>
    <row r="14022" customFormat="true"/>
    <row r="14023" customFormat="true"/>
    <row r="14024" customFormat="true"/>
    <row r="14025" customFormat="true"/>
    <row r="14026" customFormat="true"/>
    <row r="14027" customFormat="true"/>
    <row r="14028" customFormat="true"/>
    <row r="14029" customFormat="true"/>
    <row r="14030" customFormat="true"/>
    <row r="14031" customFormat="true"/>
    <row r="14032" customFormat="true"/>
    <row r="14033" customFormat="true"/>
    <row r="14034" customFormat="true"/>
    <row r="14035" customFormat="true"/>
    <row r="14036" customFormat="true"/>
    <row r="14037" customFormat="true"/>
    <row r="14038" customFormat="true"/>
    <row r="14039" customFormat="true"/>
    <row r="14040" customFormat="true"/>
    <row r="14041" customFormat="true"/>
    <row r="14042" customFormat="true"/>
    <row r="14043" customFormat="true"/>
    <row r="14044" customFormat="true"/>
    <row r="14045" customFormat="true"/>
    <row r="14046" customFormat="true"/>
    <row r="14047" customFormat="true"/>
    <row r="14048" customFormat="true"/>
    <row r="14049" customFormat="true"/>
    <row r="14050" customFormat="true"/>
    <row r="14051" customFormat="true"/>
    <row r="14052" customFormat="true"/>
    <row r="14053" customFormat="true"/>
    <row r="14054" customFormat="true"/>
    <row r="14055" customFormat="true"/>
    <row r="14056" customFormat="true"/>
    <row r="14057" customFormat="true"/>
    <row r="14058" customFormat="true"/>
    <row r="14059" customFormat="true"/>
    <row r="14060" customFormat="true"/>
    <row r="14061" customFormat="true"/>
    <row r="14062" customFormat="true"/>
    <row r="14063" customFormat="true"/>
    <row r="14064" customFormat="true"/>
    <row r="14065" customFormat="true"/>
    <row r="14066" customFormat="true"/>
    <row r="14067" customFormat="true"/>
    <row r="14068" customFormat="true"/>
    <row r="14069" customFormat="true"/>
    <row r="14070" customFormat="true"/>
    <row r="14071" customFormat="true"/>
    <row r="14072" customFormat="true"/>
    <row r="14073" customFormat="true"/>
    <row r="14074" customFormat="true"/>
    <row r="14075" customFormat="true"/>
    <row r="14076" customFormat="true"/>
    <row r="14077" customFormat="true"/>
    <row r="14078" customFormat="true"/>
    <row r="14079" customFormat="true"/>
    <row r="14080" customFormat="true"/>
    <row r="14081" customFormat="true"/>
    <row r="14082" customFormat="true"/>
    <row r="14083" customFormat="true"/>
    <row r="14084" customFormat="true"/>
    <row r="14085" customFormat="true"/>
    <row r="14086" customFormat="true"/>
    <row r="14087" customFormat="true"/>
    <row r="14088" customFormat="true"/>
    <row r="14089" customFormat="true"/>
    <row r="14090" customFormat="true"/>
    <row r="14091" customFormat="true"/>
    <row r="14092" customFormat="true"/>
    <row r="14093" customFormat="true"/>
    <row r="14094" customFormat="true"/>
    <row r="14095" customFormat="true"/>
    <row r="14096" customFormat="true"/>
    <row r="14097" customFormat="true"/>
    <row r="14098" customFormat="true"/>
    <row r="14099" customFormat="true"/>
    <row r="14100" customFormat="true"/>
    <row r="14101" customFormat="true"/>
    <row r="14102" customFormat="true"/>
    <row r="14103" customFormat="true"/>
    <row r="14104" customFormat="true"/>
    <row r="14105" customFormat="true"/>
    <row r="14106" customFormat="true"/>
    <row r="14107" customFormat="true"/>
    <row r="14108" customFormat="true"/>
    <row r="14109" customFormat="true"/>
    <row r="14110" customFormat="true"/>
    <row r="14111" customFormat="true"/>
    <row r="14112" customFormat="true"/>
    <row r="14113" customFormat="true"/>
    <row r="14114" customFormat="true"/>
    <row r="14115" customFormat="true"/>
    <row r="14116" customFormat="true"/>
    <row r="14117" customFormat="true"/>
    <row r="14118" customFormat="true"/>
    <row r="14119" customFormat="true"/>
    <row r="14120" customFormat="true"/>
    <row r="14121" customFormat="true"/>
    <row r="14122" customFormat="true"/>
    <row r="14123" customFormat="true"/>
    <row r="14124" customFormat="true"/>
    <row r="14125" customFormat="true"/>
    <row r="14126" customFormat="true"/>
    <row r="14127" customFormat="true"/>
    <row r="14128" customFormat="true"/>
    <row r="14129" customFormat="true"/>
    <row r="14130" customFormat="true"/>
    <row r="14131" customFormat="true"/>
    <row r="14132" customFormat="true"/>
    <row r="14133" customFormat="true"/>
    <row r="14134" customFormat="true"/>
    <row r="14135" customFormat="true"/>
    <row r="14136" customFormat="true"/>
    <row r="14137" customFormat="true"/>
    <row r="14138" customFormat="true"/>
    <row r="14139" customFormat="true"/>
    <row r="14140" customFormat="true"/>
    <row r="14141" customFormat="true"/>
    <row r="14142" customFormat="true"/>
    <row r="14143" customFormat="true"/>
    <row r="14144" customFormat="true"/>
    <row r="14145" customFormat="true"/>
    <row r="14146" customFormat="true"/>
    <row r="14147" customFormat="true"/>
    <row r="14148" customFormat="true"/>
    <row r="14149" customFormat="true"/>
    <row r="14150" customFormat="true"/>
    <row r="14151" customFormat="true"/>
    <row r="14152" customFormat="true"/>
    <row r="14153" customFormat="true"/>
    <row r="14154" customFormat="true"/>
    <row r="14155" customFormat="true"/>
    <row r="14156" customFormat="true"/>
    <row r="14157" customFormat="true"/>
    <row r="14158" customFormat="true"/>
    <row r="14159" customFormat="true"/>
    <row r="14160" customFormat="true"/>
    <row r="14161" customFormat="true"/>
    <row r="14162" customFormat="true"/>
    <row r="14163" customFormat="true"/>
    <row r="14164" customFormat="true"/>
    <row r="14165" customFormat="true"/>
    <row r="14166" customFormat="true"/>
    <row r="14167" customFormat="true"/>
    <row r="14168" customFormat="true"/>
    <row r="14169" customFormat="true"/>
    <row r="14170" customFormat="true"/>
    <row r="14171" customFormat="true"/>
    <row r="14172" customFormat="true"/>
    <row r="14173" customFormat="true"/>
    <row r="14174" customFormat="true"/>
    <row r="14175" customFormat="true"/>
    <row r="14176" customFormat="true"/>
    <row r="14177" customFormat="true"/>
    <row r="14178" customFormat="true"/>
    <row r="14179" customFormat="true"/>
    <row r="14180" customFormat="true"/>
    <row r="14181" customFormat="true"/>
    <row r="14182" customFormat="true"/>
    <row r="14183" customFormat="true"/>
    <row r="14184" customFormat="true"/>
    <row r="14185" customFormat="true"/>
    <row r="14186" customFormat="true"/>
    <row r="14187" customFormat="true"/>
    <row r="14188" customFormat="true"/>
    <row r="14189" customFormat="true"/>
    <row r="14190" customFormat="true"/>
    <row r="14191" customFormat="true"/>
    <row r="14192" customFormat="true"/>
    <row r="14193" customFormat="true"/>
    <row r="14194" customFormat="true"/>
    <row r="14195" customFormat="true"/>
    <row r="14196" customFormat="true"/>
    <row r="14197" customFormat="true"/>
    <row r="14198" customFormat="true"/>
    <row r="14199" customFormat="true"/>
    <row r="14200" customFormat="true"/>
    <row r="14201" customFormat="true"/>
    <row r="14202" customFormat="true"/>
    <row r="14203" customFormat="true"/>
    <row r="14204" customFormat="true"/>
    <row r="14205" customFormat="true"/>
    <row r="14206" customFormat="true"/>
    <row r="14207" customFormat="true"/>
    <row r="14208" customFormat="true"/>
    <row r="14209" customFormat="true"/>
    <row r="14210" customFormat="true"/>
    <row r="14211" customFormat="true"/>
    <row r="14212" customFormat="true"/>
    <row r="14213" customFormat="true"/>
    <row r="14214" customFormat="true"/>
    <row r="14215" customFormat="true"/>
    <row r="14216" customFormat="true"/>
    <row r="14217" customFormat="true"/>
    <row r="14218" customFormat="true"/>
    <row r="14219" customFormat="true"/>
    <row r="14220" customFormat="true"/>
    <row r="14221" customFormat="true"/>
    <row r="14222" customFormat="true"/>
    <row r="14223" customFormat="true"/>
    <row r="14224" customFormat="true"/>
    <row r="14225" customFormat="true"/>
    <row r="14226" customFormat="true"/>
    <row r="14227" customFormat="true"/>
    <row r="14228" customFormat="true"/>
    <row r="14229" customFormat="true"/>
    <row r="14230" customFormat="true"/>
    <row r="14231" customFormat="true"/>
    <row r="14232" customFormat="true"/>
    <row r="14233" customFormat="true"/>
    <row r="14234" customFormat="true"/>
    <row r="14235" customFormat="true"/>
    <row r="14236" customFormat="true"/>
    <row r="14237" customFormat="true"/>
    <row r="14238" customFormat="true"/>
    <row r="14239" customFormat="true"/>
    <row r="14240" customFormat="true"/>
    <row r="14241" customFormat="true"/>
    <row r="14242" customFormat="true"/>
    <row r="14243" customFormat="true"/>
    <row r="14244" customFormat="true"/>
    <row r="14245" customFormat="true"/>
    <row r="14246" customFormat="true"/>
    <row r="14247" customFormat="true"/>
    <row r="14248" customFormat="true"/>
    <row r="14249" customFormat="true"/>
    <row r="14250" customFormat="true"/>
    <row r="14251" customFormat="true"/>
    <row r="14252" customFormat="true"/>
    <row r="14253" customFormat="true"/>
    <row r="14254" customFormat="true"/>
    <row r="14255" customFormat="true"/>
    <row r="14256" customFormat="true"/>
    <row r="14257" customFormat="true"/>
    <row r="14258" customFormat="true"/>
    <row r="14259" customFormat="true"/>
    <row r="14260" customFormat="true"/>
    <row r="14261" customFormat="true"/>
    <row r="14262" customFormat="true"/>
    <row r="14263" customFormat="true"/>
    <row r="14264" customFormat="true"/>
    <row r="14265" customFormat="true"/>
    <row r="14266" customFormat="true"/>
    <row r="14267" customFormat="true"/>
    <row r="14268" customFormat="true"/>
    <row r="14269" customFormat="true"/>
    <row r="14270" customFormat="true"/>
    <row r="14271" customFormat="true"/>
    <row r="14272" customFormat="true"/>
    <row r="14273" customFormat="true"/>
    <row r="14274" customFormat="true"/>
    <row r="14275" customFormat="true"/>
    <row r="14276" customFormat="true"/>
    <row r="14277" customFormat="true"/>
    <row r="14278" customFormat="true"/>
    <row r="14279" customFormat="true"/>
    <row r="14280" customFormat="true"/>
    <row r="14281" customFormat="true"/>
    <row r="14282" customFormat="true"/>
    <row r="14283" customFormat="true"/>
    <row r="14284" customFormat="true"/>
    <row r="14285" customFormat="true"/>
    <row r="14286" customFormat="true"/>
    <row r="14287" customFormat="true"/>
    <row r="14288" customFormat="true"/>
    <row r="14289" customFormat="true"/>
    <row r="14290" customFormat="true"/>
    <row r="14291" customFormat="true"/>
    <row r="14292" customFormat="true"/>
    <row r="14293" customFormat="true"/>
    <row r="14294" customFormat="true"/>
    <row r="14295" customFormat="true"/>
    <row r="14296" customFormat="true"/>
    <row r="14297" customFormat="true"/>
    <row r="14298" customFormat="true"/>
    <row r="14299" customFormat="true"/>
    <row r="14300" customFormat="true"/>
    <row r="14301" customFormat="true"/>
    <row r="14302" customFormat="true"/>
    <row r="14303" customFormat="true"/>
    <row r="14304" customFormat="true"/>
    <row r="14305" customFormat="true"/>
    <row r="14306" customFormat="true"/>
    <row r="14307" customFormat="true"/>
    <row r="14308" customFormat="true"/>
    <row r="14309" customFormat="true"/>
    <row r="14310" customFormat="true"/>
    <row r="14311" customFormat="true"/>
    <row r="14312" customFormat="true"/>
    <row r="14313" customFormat="true"/>
    <row r="14314" customFormat="true"/>
    <row r="14315" customFormat="true"/>
    <row r="14316" customFormat="true"/>
    <row r="14317" customFormat="true"/>
    <row r="14318" customFormat="true"/>
    <row r="14319" customFormat="true"/>
    <row r="14320" customFormat="true"/>
    <row r="14321" customFormat="true"/>
    <row r="14322" customFormat="true"/>
    <row r="14323" customFormat="true"/>
    <row r="14324" customFormat="true"/>
    <row r="14325" customFormat="true"/>
    <row r="14326" customFormat="true"/>
    <row r="14327" customFormat="true"/>
    <row r="14328" customFormat="true"/>
    <row r="14329" customFormat="true"/>
    <row r="14330" customFormat="true"/>
    <row r="14331" customFormat="true"/>
    <row r="14332" customFormat="true"/>
    <row r="14333" customFormat="true"/>
    <row r="14334" customFormat="true"/>
    <row r="14335" customFormat="true"/>
    <row r="14336" customFormat="true"/>
    <row r="14337" customFormat="true"/>
    <row r="14338" customFormat="true"/>
    <row r="14339" customFormat="true"/>
    <row r="14340" customFormat="true"/>
    <row r="14341" customFormat="true"/>
    <row r="14342" customFormat="true"/>
    <row r="14343" customFormat="true"/>
    <row r="14344" customFormat="true"/>
    <row r="14345" customFormat="true"/>
    <row r="14346" customFormat="true"/>
    <row r="14347" customFormat="true"/>
    <row r="14348" customFormat="true"/>
    <row r="14349" customFormat="true"/>
    <row r="14350" customFormat="true"/>
    <row r="14351" customFormat="true"/>
    <row r="14352" customFormat="true"/>
    <row r="14353" customFormat="true"/>
    <row r="14354" customFormat="true"/>
    <row r="14355" customFormat="true"/>
    <row r="14356" customFormat="true"/>
    <row r="14357" customFormat="true"/>
    <row r="14358" customFormat="true"/>
    <row r="14359" customFormat="true"/>
    <row r="14360" customFormat="true"/>
    <row r="14361" customFormat="true"/>
    <row r="14362" customFormat="true"/>
    <row r="14363" customFormat="true"/>
    <row r="14364" customFormat="true"/>
    <row r="14365" customFormat="true"/>
    <row r="14366" customFormat="true"/>
    <row r="14367" customFormat="true"/>
    <row r="14368" customFormat="true"/>
    <row r="14369" customFormat="true"/>
    <row r="14370" customFormat="true"/>
    <row r="14371" customFormat="true"/>
    <row r="14372" customFormat="true"/>
    <row r="14373" customFormat="true"/>
    <row r="14374" customFormat="true"/>
    <row r="14375" customFormat="true"/>
    <row r="14376" customFormat="true"/>
    <row r="14377" customFormat="true"/>
    <row r="14378" customFormat="true"/>
    <row r="14379" customFormat="true"/>
    <row r="14380" customFormat="true"/>
    <row r="14381" customFormat="true"/>
    <row r="14382" customFormat="true"/>
    <row r="14383" customFormat="true"/>
    <row r="14384" customFormat="true"/>
    <row r="14385" customFormat="true"/>
    <row r="14386" customFormat="true"/>
    <row r="14387" customFormat="true"/>
    <row r="14388" customFormat="true"/>
    <row r="14389" customFormat="true"/>
    <row r="14390" customFormat="true"/>
    <row r="14391" customFormat="true"/>
    <row r="14392" customFormat="true"/>
    <row r="14393" customFormat="true"/>
    <row r="14394" customFormat="true"/>
    <row r="14395" customFormat="true"/>
    <row r="14396" customFormat="true"/>
    <row r="14397" customFormat="true"/>
    <row r="14398" customFormat="true"/>
    <row r="14399" customFormat="true"/>
    <row r="14400" customFormat="true"/>
    <row r="14401" customFormat="true"/>
    <row r="14402" customFormat="true"/>
    <row r="14403" customFormat="true"/>
    <row r="14404" customFormat="true"/>
    <row r="14405" customFormat="true"/>
    <row r="14406" customFormat="true"/>
    <row r="14407" customFormat="true"/>
    <row r="14408" customFormat="true"/>
    <row r="14409" customFormat="true"/>
    <row r="14410" customFormat="true"/>
    <row r="14411" customFormat="true"/>
    <row r="14412" customFormat="true"/>
    <row r="14413" customFormat="true"/>
    <row r="14414" customFormat="true"/>
    <row r="14415" customFormat="true"/>
    <row r="14416" customFormat="true"/>
    <row r="14417" customFormat="true"/>
    <row r="14418" customFormat="true"/>
    <row r="14419" customFormat="true"/>
    <row r="14420" customFormat="true"/>
    <row r="14421" customFormat="true"/>
    <row r="14422" customFormat="true"/>
    <row r="14423" customFormat="true"/>
    <row r="14424" customFormat="true"/>
    <row r="14425" customFormat="true"/>
    <row r="14426" customFormat="true"/>
    <row r="14427" customFormat="true"/>
    <row r="14428" customFormat="true"/>
    <row r="14429" customFormat="true"/>
    <row r="14430" customFormat="true"/>
    <row r="14431" customFormat="true"/>
    <row r="14432" customFormat="true"/>
    <row r="14433" customFormat="true"/>
    <row r="14434" customFormat="true"/>
    <row r="14435" customFormat="true"/>
    <row r="14436" customFormat="true"/>
    <row r="14437" customFormat="true"/>
    <row r="14438" customFormat="true"/>
    <row r="14439" customFormat="true"/>
    <row r="14440" customFormat="true"/>
    <row r="14441" customFormat="true"/>
    <row r="14442" customFormat="true"/>
    <row r="14443" customFormat="true"/>
    <row r="14444" customFormat="true"/>
    <row r="14445" customFormat="true"/>
    <row r="14446" customFormat="true"/>
    <row r="14447" customFormat="true"/>
    <row r="14448" customFormat="true"/>
    <row r="14449" customFormat="true"/>
    <row r="14450" customFormat="true"/>
    <row r="14451" customFormat="true"/>
    <row r="14452" customFormat="true"/>
    <row r="14453" customFormat="true"/>
    <row r="14454" customFormat="true"/>
    <row r="14455" customFormat="true"/>
    <row r="14456" customFormat="true"/>
    <row r="14457" customFormat="true"/>
    <row r="14458" customFormat="true"/>
    <row r="14459" customFormat="true"/>
    <row r="14460" customFormat="true"/>
    <row r="14461" customFormat="true"/>
    <row r="14462" customFormat="true"/>
    <row r="14463" customFormat="true"/>
    <row r="14464" customFormat="true"/>
    <row r="14465" customFormat="true"/>
    <row r="14466" customFormat="true"/>
    <row r="14467" customFormat="true"/>
    <row r="14468" customFormat="true"/>
    <row r="14469" customFormat="true"/>
    <row r="14470" customFormat="true"/>
    <row r="14471" customFormat="true"/>
    <row r="14472" customFormat="true"/>
    <row r="14473" customFormat="true"/>
    <row r="14474" customFormat="true"/>
    <row r="14475" customFormat="true"/>
    <row r="14476" customFormat="true"/>
    <row r="14477" customFormat="true"/>
    <row r="14478" customFormat="true"/>
    <row r="14479" customFormat="true"/>
    <row r="14480" customFormat="true"/>
    <row r="14481" customFormat="true"/>
    <row r="14482" customFormat="true"/>
    <row r="14483" customFormat="true"/>
    <row r="14484" customFormat="true"/>
    <row r="14485" customFormat="true"/>
    <row r="14486" customFormat="true"/>
    <row r="14487" customFormat="true"/>
    <row r="14488" customFormat="true"/>
    <row r="14489" customFormat="true"/>
    <row r="14490" customFormat="true"/>
    <row r="14491" customFormat="true"/>
    <row r="14492" customFormat="true"/>
    <row r="14493" customFormat="true"/>
    <row r="14494" customFormat="true"/>
    <row r="14495" customFormat="true"/>
    <row r="14496" customFormat="true"/>
    <row r="14497" customFormat="true"/>
    <row r="14498" customFormat="true"/>
    <row r="14499" customFormat="true"/>
    <row r="14500" customFormat="true"/>
    <row r="14501" customFormat="true"/>
    <row r="14502" customFormat="true"/>
    <row r="14503" customFormat="true"/>
    <row r="14504" customFormat="true"/>
    <row r="14505" customFormat="true"/>
    <row r="14506" customFormat="true"/>
    <row r="14507" customFormat="true"/>
    <row r="14508" customFormat="true"/>
    <row r="14509" customFormat="true"/>
    <row r="14510" customFormat="true"/>
    <row r="14511" customFormat="true"/>
    <row r="14512" customFormat="true"/>
    <row r="14513" customFormat="true"/>
    <row r="14514" customFormat="true"/>
    <row r="14515" customFormat="true"/>
    <row r="14516" customFormat="true"/>
    <row r="14517" customFormat="true"/>
    <row r="14518" customFormat="true"/>
    <row r="14519" customFormat="true"/>
    <row r="14520" customFormat="true"/>
    <row r="14521" customFormat="true"/>
    <row r="14522" customFormat="true"/>
    <row r="14523" customFormat="true"/>
    <row r="14524" customFormat="true"/>
    <row r="14525" customFormat="true"/>
    <row r="14526" customFormat="true"/>
    <row r="14527" customFormat="true"/>
    <row r="14528" customFormat="true"/>
    <row r="14529" customFormat="true"/>
    <row r="14530" customFormat="true"/>
    <row r="14531" customFormat="true"/>
    <row r="14532" customFormat="true"/>
    <row r="14533" customFormat="true"/>
    <row r="14534" customFormat="true"/>
    <row r="14535" customFormat="true"/>
    <row r="14536" customFormat="true"/>
    <row r="14537" customFormat="true"/>
    <row r="14538" customFormat="true"/>
    <row r="14539" customFormat="true"/>
    <row r="14540" customFormat="true"/>
    <row r="14541" customFormat="true"/>
    <row r="14542" customFormat="true"/>
    <row r="14543" customFormat="true"/>
    <row r="14544" customFormat="true"/>
    <row r="14545" customFormat="true"/>
    <row r="14546" customFormat="true"/>
    <row r="14547" customFormat="true"/>
    <row r="14548" customFormat="true"/>
    <row r="14549" customFormat="true"/>
    <row r="14550" customFormat="true"/>
    <row r="14551" customFormat="true"/>
    <row r="14552" customFormat="true"/>
    <row r="14553" customFormat="true"/>
    <row r="14554" customFormat="true"/>
    <row r="14555" customFormat="true"/>
    <row r="14556" customFormat="true"/>
    <row r="14557" customFormat="true"/>
    <row r="14558" customFormat="true"/>
    <row r="14559" customFormat="true"/>
    <row r="14560" customFormat="true"/>
    <row r="14561" customFormat="true"/>
    <row r="14562" customFormat="true"/>
    <row r="14563" customFormat="true"/>
    <row r="14564" customFormat="true"/>
    <row r="14565" customFormat="true"/>
    <row r="14566" customFormat="true"/>
    <row r="14567" customFormat="true"/>
    <row r="14568" customFormat="true"/>
    <row r="14569" customFormat="true"/>
    <row r="14570" customFormat="true"/>
    <row r="14571" customFormat="true"/>
    <row r="14572" customFormat="true"/>
    <row r="14573" customFormat="true"/>
    <row r="14574" customFormat="true"/>
    <row r="14575" customFormat="true"/>
    <row r="14576" customFormat="true"/>
    <row r="14577" customFormat="true"/>
    <row r="14578" customFormat="true"/>
    <row r="14579" customFormat="true"/>
    <row r="14580" customFormat="true"/>
    <row r="14581" customFormat="true"/>
    <row r="14582" customFormat="true"/>
    <row r="14583" customFormat="true"/>
    <row r="14584" customFormat="true"/>
    <row r="14585" customFormat="true"/>
    <row r="14586" customFormat="true"/>
    <row r="14587" customFormat="true"/>
    <row r="14588" customFormat="true"/>
    <row r="14589" customFormat="true"/>
    <row r="14590" customFormat="true"/>
    <row r="14591" customFormat="true"/>
    <row r="14592" customFormat="true"/>
    <row r="14593" customFormat="true"/>
    <row r="14594" customFormat="true"/>
    <row r="14595" customFormat="true"/>
    <row r="14596" customFormat="true"/>
    <row r="14597" customFormat="true"/>
    <row r="14598" customFormat="true"/>
    <row r="14599" customFormat="true"/>
    <row r="14600" customFormat="true"/>
    <row r="14601" customFormat="true"/>
    <row r="14602" customFormat="true"/>
    <row r="14603" customFormat="true"/>
    <row r="14604" customFormat="true"/>
    <row r="14605" customFormat="true"/>
    <row r="14606" customFormat="true"/>
    <row r="14607" customFormat="true"/>
    <row r="14608" customFormat="true"/>
    <row r="14609" customFormat="true"/>
    <row r="14610" customFormat="true"/>
    <row r="14611" customFormat="true"/>
    <row r="14612" customFormat="true"/>
    <row r="14613" customFormat="true"/>
    <row r="14614" customFormat="true"/>
    <row r="14615" customFormat="true"/>
    <row r="14616" customFormat="true"/>
    <row r="14617" customFormat="true"/>
    <row r="14618" customFormat="true"/>
    <row r="14619" customFormat="true"/>
    <row r="14620" customFormat="true"/>
    <row r="14621" customFormat="true"/>
    <row r="14622" customFormat="true"/>
    <row r="14623" customFormat="true"/>
    <row r="14624" customFormat="true"/>
    <row r="14625" customFormat="true"/>
    <row r="14626" customFormat="true"/>
    <row r="14627" customFormat="true"/>
    <row r="14628" customFormat="true"/>
    <row r="14629" customFormat="true"/>
    <row r="14630" customFormat="true"/>
    <row r="14631" customFormat="true"/>
    <row r="14632" customFormat="true"/>
    <row r="14633" customFormat="true"/>
    <row r="14634" customFormat="true"/>
    <row r="14635" customFormat="true"/>
    <row r="14636" customFormat="true"/>
    <row r="14637" customFormat="true"/>
    <row r="14638" customFormat="true"/>
    <row r="14639" customFormat="true"/>
    <row r="14640" customFormat="true"/>
    <row r="14641" customFormat="true"/>
    <row r="14642" customFormat="true"/>
    <row r="14643" customFormat="true"/>
    <row r="14644" customFormat="true"/>
    <row r="14645" customFormat="true"/>
    <row r="14646" customFormat="true"/>
    <row r="14647" customFormat="true"/>
    <row r="14648" customFormat="true"/>
    <row r="14649" customFormat="true"/>
    <row r="14650" customFormat="true"/>
    <row r="14651" customFormat="true"/>
    <row r="14652" customFormat="true"/>
    <row r="14653" customFormat="true"/>
    <row r="14654" customFormat="true"/>
    <row r="14655" customFormat="true"/>
    <row r="14656" customFormat="true"/>
    <row r="14657" customFormat="true"/>
    <row r="14658" customFormat="true"/>
    <row r="14659" customFormat="true"/>
    <row r="14660" customFormat="true"/>
    <row r="14661" customFormat="true"/>
    <row r="14662" customFormat="true"/>
    <row r="14663" customFormat="true"/>
    <row r="14664" customFormat="true"/>
    <row r="14665" customFormat="true"/>
    <row r="14666" customFormat="true"/>
    <row r="14667" customFormat="true"/>
    <row r="14668" customFormat="true"/>
    <row r="14669" customFormat="true"/>
    <row r="14670" customFormat="true"/>
    <row r="14671" customFormat="true"/>
    <row r="14672" customFormat="true"/>
    <row r="14673" customFormat="true"/>
    <row r="14674" customFormat="true"/>
    <row r="14675" customFormat="true"/>
    <row r="14676" customFormat="true"/>
    <row r="14677" customFormat="true"/>
    <row r="14678" customFormat="true"/>
    <row r="14679" customFormat="true"/>
    <row r="14680" customFormat="true"/>
    <row r="14681" customFormat="true"/>
    <row r="14682" customFormat="true"/>
    <row r="14683" customFormat="true"/>
    <row r="14684" customFormat="true"/>
    <row r="14685" customFormat="true"/>
    <row r="14686" customFormat="true"/>
    <row r="14687" customFormat="true"/>
    <row r="14688" customFormat="true"/>
    <row r="14689" customFormat="true"/>
    <row r="14690" customFormat="true"/>
    <row r="14691" customFormat="true"/>
    <row r="14692" customFormat="true"/>
    <row r="14693" customFormat="true"/>
    <row r="14694" customFormat="true"/>
    <row r="14695" customFormat="true"/>
    <row r="14696" customFormat="true"/>
    <row r="14697" customFormat="true"/>
    <row r="14698" customFormat="true"/>
    <row r="14699" customFormat="true"/>
    <row r="14700" customFormat="true"/>
    <row r="14701" customFormat="true"/>
    <row r="14702" customFormat="true"/>
    <row r="14703" customFormat="true"/>
    <row r="14704" customFormat="true"/>
    <row r="14705" customFormat="true"/>
    <row r="14706" customFormat="true"/>
    <row r="14707" customFormat="true"/>
    <row r="14708" customFormat="true"/>
    <row r="14709" customFormat="true"/>
    <row r="14710" customFormat="true"/>
    <row r="14711" customFormat="true"/>
    <row r="14712" customFormat="true"/>
    <row r="14713" customFormat="true"/>
    <row r="14714" customFormat="true"/>
    <row r="14715" customFormat="true"/>
    <row r="14716" customFormat="true"/>
    <row r="14717" customFormat="true"/>
    <row r="14718" customFormat="true"/>
    <row r="14719" customFormat="true"/>
    <row r="14720" customFormat="true"/>
    <row r="14721" customFormat="true"/>
    <row r="14722" customFormat="true"/>
    <row r="14723" customFormat="true"/>
    <row r="14724" customFormat="true"/>
    <row r="14725" customFormat="true"/>
    <row r="14726" customFormat="true"/>
    <row r="14727" customFormat="true"/>
    <row r="14728" customFormat="true"/>
    <row r="14729" customFormat="true"/>
    <row r="14730" customFormat="true"/>
    <row r="14731" customFormat="true"/>
    <row r="14732" customFormat="true"/>
    <row r="14733" customFormat="true"/>
    <row r="14734" customFormat="true"/>
    <row r="14735" customFormat="true"/>
    <row r="14736" customFormat="true"/>
    <row r="14737" customFormat="true"/>
    <row r="14738" customFormat="true"/>
    <row r="14739" customFormat="true"/>
    <row r="14740" customFormat="true"/>
    <row r="14741" customFormat="true"/>
    <row r="14742" customFormat="true"/>
    <row r="14743" customFormat="true"/>
    <row r="14744" customFormat="true"/>
    <row r="14745" customFormat="true"/>
    <row r="14746" customFormat="true"/>
    <row r="14747" customFormat="true"/>
    <row r="14748" customFormat="true"/>
    <row r="14749" customFormat="true"/>
    <row r="14750" customFormat="true"/>
    <row r="14751" customFormat="true"/>
    <row r="14752" customFormat="true"/>
    <row r="14753" customFormat="true"/>
    <row r="14754" customFormat="true"/>
    <row r="14755" customFormat="true"/>
    <row r="14756" customFormat="true"/>
    <row r="14757" customFormat="true"/>
    <row r="14758" customFormat="true"/>
    <row r="14759" customFormat="true"/>
    <row r="14760" customFormat="true"/>
    <row r="14761" customFormat="true"/>
    <row r="14762" customFormat="true"/>
    <row r="14763" customFormat="true"/>
    <row r="14764" customFormat="true"/>
    <row r="14765" customFormat="true"/>
    <row r="14766" customFormat="true"/>
    <row r="14767" customFormat="true"/>
    <row r="14768" customFormat="true"/>
    <row r="14769" customFormat="true"/>
    <row r="14770" customFormat="true"/>
    <row r="14771" customFormat="true"/>
    <row r="14772" customFormat="true"/>
    <row r="14773" customFormat="true"/>
    <row r="14774" customFormat="true"/>
    <row r="14775" customFormat="true"/>
    <row r="14776" customFormat="true"/>
    <row r="14777" customFormat="true"/>
    <row r="14778" customFormat="true"/>
    <row r="14779" customFormat="true"/>
    <row r="14780" customFormat="true"/>
    <row r="14781" customFormat="true"/>
    <row r="14782" customFormat="true"/>
    <row r="14783" customFormat="true"/>
    <row r="14784" customFormat="true"/>
    <row r="14785" customFormat="true"/>
    <row r="14786" customFormat="true"/>
    <row r="14787" customFormat="true"/>
    <row r="14788" customFormat="true"/>
    <row r="14789" customFormat="true"/>
    <row r="14790" customFormat="true"/>
    <row r="14791" customFormat="true"/>
    <row r="14792" customFormat="true"/>
    <row r="14793" customFormat="true"/>
    <row r="14794" customFormat="true"/>
    <row r="14795" customFormat="true"/>
    <row r="14796" customFormat="true"/>
    <row r="14797" customFormat="true"/>
    <row r="14798" customFormat="true"/>
    <row r="14799" customFormat="true"/>
    <row r="14800" customFormat="true"/>
    <row r="14801" customFormat="true"/>
    <row r="14802" customFormat="true"/>
    <row r="14803" customFormat="true"/>
    <row r="14804" customFormat="true"/>
    <row r="14805" customFormat="true"/>
    <row r="14806" customFormat="true"/>
    <row r="14807" customFormat="true"/>
    <row r="14808" customFormat="true"/>
    <row r="14809" customFormat="true"/>
    <row r="14810" customFormat="true"/>
    <row r="14811" customFormat="true"/>
    <row r="14812" customFormat="true"/>
    <row r="14813" customFormat="true"/>
    <row r="14814" customFormat="true"/>
    <row r="14815" customFormat="true"/>
    <row r="14816" customFormat="true"/>
    <row r="14817" customFormat="true"/>
    <row r="14818" customFormat="true"/>
    <row r="14819" customFormat="true"/>
    <row r="14820" customFormat="true"/>
    <row r="14821" customFormat="true"/>
    <row r="14822" customFormat="true"/>
    <row r="14823" customFormat="true"/>
    <row r="14824" customFormat="true"/>
    <row r="14825" customFormat="true"/>
    <row r="14826" customFormat="true"/>
    <row r="14827" customFormat="true"/>
    <row r="14828" customFormat="true"/>
    <row r="14829" customFormat="true"/>
    <row r="14830" customFormat="true"/>
    <row r="14831" customFormat="true"/>
    <row r="14832" customFormat="true"/>
    <row r="14833" customFormat="true"/>
    <row r="14834" customFormat="true"/>
    <row r="14835" customFormat="true"/>
    <row r="14836" customFormat="true"/>
    <row r="14837" customFormat="true"/>
    <row r="14838" customFormat="true"/>
    <row r="14839" customFormat="true"/>
    <row r="14840" customFormat="true"/>
    <row r="14841" customFormat="true"/>
    <row r="14842" customFormat="true"/>
    <row r="14843" customFormat="true"/>
    <row r="14844" customFormat="true"/>
    <row r="14845" customFormat="true"/>
    <row r="14846" customFormat="true"/>
    <row r="14847" customFormat="true"/>
    <row r="14848" customFormat="true"/>
    <row r="14849" customFormat="true"/>
    <row r="14850" customFormat="true"/>
    <row r="14851" customFormat="true"/>
    <row r="14852" customFormat="true"/>
    <row r="14853" customFormat="true"/>
    <row r="14854" customFormat="true"/>
    <row r="14855" customFormat="true"/>
    <row r="14856" customFormat="true"/>
    <row r="14857" customFormat="true"/>
    <row r="14858" customFormat="true"/>
    <row r="14859" customFormat="true"/>
    <row r="14860" customFormat="true"/>
    <row r="14861" customFormat="true"/>
    <row r="14862" customFormat="true"/>
    <row r="14863" customFormat="true"/>
    <row r="14864" customFormat="true"/>
    <row r="14865" customFormat="true"/>
    <row r="14866" customFormat="true"/>
    <row r="14867" customFormat="true"/>
    <row r="14868" customFormat="true"/>
    <row r="14869" customFormat="true"/>
    <row r="14870" customFormat="true"/>
    <row r="14871" customFormat="true"/>
    <row r="14872" customFormat="true"/>
    <row r="14873" customFormat="true"/>
    <row r="14874" customFormat="true"/>
    <row r="14875" customFormat="true"/>
    <row r="14876" customFormat="true"/>
    <row r="14877" customFormat="true"/>
    <row r="14878" customFormat="true"/>
    <row r="14879" customFormat="true"/>
    <row r="14880" customFormat="true"/>
    <row r="14881" customFormat="true"/>
    <row r="14882" customFormat="true"/>
    <row r="14883" customFormat="true"/>
    <row r="14884" customFormat="true"/>
    <row r="14885" customFormat="true"/>
    <row r="14886" customFormat="true"/>
    <row r="14887" customFormat="true"/>
    <row r="14888" customFormat="true"/>
    <row r="14889" customFormat="true"/>
    <row r="14890" customFormat="true"/>
    <row r="14891" customFormat="true"/>
    <row r="14892" customFormat="true"/>
    <row r="14893" customFormat="true"/>
    <row r="14894" customFormat="true"/>
    <row r="14895" customFormat="true"/>
    <row r="14896" customFormat="true"/>
    <row r="14897" customFormat="true"/>
    <row r="14898" customFormat="true"/>
    <row r="14899" customFormat="true"/>
    <row r="14900" customFormat="true"/>
    <row r="14901" customFormat="true"/>
    <row r="14902" customFormat="true"/>
    <row r="14903" customFormat="true"/>
    <row r="14904" customFormat="true"/>
    <row r="14905" customFormat="true"/>
    <row r="14906" customFormat="true"/>
    <row r="14907" customFormat="true"/>
    <row r="14908" customFormat="true"/>
    <row r="14909" customFormat="true"/>
    <row r="14910" customFormat="true"/>
    <row r="14911" customFormat="true"/>
    <row r="14912" customFormat="true"/>
    <row r="14913" customFormat="true"/>
    <row r="14914" customFormat="true"/>
    <row r="14915" customFormat="true"/>
    <row r="14916" customFormat="true"/>
    <row r="14917" customFormat="true"/>
    <row r="14918" customFormat="true"/>
    <row r="14919" customFormat="true"/>
    <row r="14920" customFormat="true"/>
    <row r="14921" customFormat="true"/>
    <row r="14922" customFormat="true"/>
    <row r="14923" customFormat="true"/>
    <row r="14924" customFormat="true"/>
    <row r="14925" customFormat="true"/>
    <row r="14926" customFormat="true"/>
    <row r="14927" customFormat="true"/>
    <row r="14928" customFormat="true"/>
    <row r="14929" customFormat="true"/>
    <row r="14930" customFormat="true"/>
    <row r="14931" customFormat="true"/>
    <row r="14932" customFormat="true"/>
    <row r="14933" customFormat="true"/>
    <row r="14934" customFormat="true"/>
    <row r="14935" customFormat="true"/>
    <row r="14936" customFormat="true"/>
    <row r="14937" customFormat="true"/>
    <row r="14938" customFormat="true"/>
    <row r="14939" customFormat="true"/>
    <row r="14940" customFormat="true"/>
    <row r="14941" customFormat="true"/>
    <row r="14942" customFormat="true"/>
    <row r="14943" customFormat="true"/>
    <row r="14944" customFormat="true"/>
    <row r="14945" customFormat="true"/>
    <row r="14946" customFormat="true"/>
    <row r="14947" customFormat="true"/>
    <row r="14948" customFormat="true"/>
    <row r="14949" customFormat="true"/>
    <row r="14950" customFormat="true"/>
    <row r="14951" customFormat="true"/>
    <row r="14952" customFormat="true"/>
    <row r="14953" customFormat="true"/>
    <row r="14954" customFormat="true"/>
    <row r="14955" customFormat="true"/>
    <row r="14956" customFormat="true"/>
    <row r="14957" customFormat="true"/>
    <row r="14958" customFormat="true"/>
    <row r="14959" customFormat="true"/>
    <row r="14960" customFormat="true"/>
    <row r="14961" customFormat="true"/>
    <row r="14962" customFormat="true"/>
    <row r="14963" customFormat="true"/>
    <row r="14964" customFormat="true"/>
    <row r="14965" customFormat="true"/>
    <row r="14966" customFormat="true"/>
    <row r="14967" customFormat="true"/>
    <row r="14968" customFormat="true"/>
    <row r="14969" customFormat="true"/>
    <row r="14970" customFormat="true"/>
    <row r="14971" customFormat="true"/>
    <row r="14972" customFormat="true"/>
    <row r="14973" customFormat="true"/>
    <row r="14974" customFormat="true"/>
    <row r="14975" customFormat="true"/>
    <row r="14976" customFormat="true"/>
    <row r="14977" customFormat="true"/>
    <row r="14978" customFormat="true"/>
    <row r="14979" customFormat="true"/>
    <row r="14980" customFormat="true"/>
    <row r="14981" customFormat="true"/>
    <row r="14982" customFormat="true"/>
    <row r="14983" customFormat="true"/>
    <row r="14984" customFormat="true"/>
    <row r="14985" customFormat="true"/>
    <row r="14986" customFormat="true"/>
    <row r="14987" customFormat="true"/>
    <row r="14988" customFormat="true"/>
    <row r="14989" customFormat="true"/>
    <row r="14990" customFormat="true"/>
    <row r="14991" customFormat="true"/>
    <row r="14992" customFormat="true"/>
    <row r="14993" customFormat="true"/>
    <row r="14994" customFormat="true"/>
    <row r="14995" customFormat="true"/>
    <row r="14996" customFormat="true"/>
    <row r="14997" customFormat="true"/>
    <row r="14998" customFormat="true"/>
    <row r="14999" customFormat="true"/>
    <row r="15000" customFormat="true"/>
    <row r="15001" customFormat="true"/>
    <row r="15002" customFormat="true"/>
    <row r="15003" customFormat="true"/>
    <row r="15004" customFormat="true"/>
    <row r="15005" customFormat="true"/>
    <row r="15006" customFormat="true"/>
    <row r="15007" customFormat="true"/>
    <row r="15008" customFormat="true"/>
    <row r="15009" customFormat="true"/>
    <row r="15010" customFormat="true"/>
    <row r="15011" customFormat="true"/>
    <row r="15012" customFormat="true"/>
    <row r="15013" customFormat="true"/>
    <row r="15014" customFormat="true"/>
    <row r="15015" customFormat="true"/>
    <row r="15016" customFormat="true"/>
    <row r="15017" customFormat="true"/>
    <row r="15018" customFormat="true"/>
    <row r="15019" customFormat="true"/>
    <row r="15020" customFormat="true"/>
    <row r="15021" customFormat="true"/>
    <row r="15022" customFormat="true"/>
    <row r="15023" customFormat="true"/>
    <row r="15024" customFormat="true"/>
    <row r="15025" customFormat="true"/>
    <row r="15026" customFormat="true"/>
    <row r="15027" customFormat="true"/>
    <row r="15028" customFormat="true"/>
    <row r="15029" customFormat="true"/>
    <row r="15030" customFormat="true"/>
    <row r="15031" customFormat="true"/>
    <row r="15032" customFormat="true"/>
    <row r="15033" customFormat="true"/>
    <row r="15034" customFormat="true"/>
    <row r="15035" customFormat="true"/>
    <row r="15036" customFormat="true"/>
    <row r="15037" customFormat="true"/>
    <row r="15038" customFormat="true"/>
    <row r="15039" customFormat="true"/>
    <row r="15040" customFormat="true"/>
    <row r="15041" customFormat="true"/>
    <row r="15042" customFormat="true"/>
    <row r="15043" customFormat="true"/>
    <row r="15044" customFormat="true"/>
    <row r="15045" customFormat="true"/>
    <row r="15046" customFormat="true"/>
    <row r="15047" customFormat="true"/>
    <row r="15048" customFormat="true"/>
    <row r="15049" customFormat="true"/>
    <row r="15050" customFormat="true"/>
    <row r="15051" customFormat="true"/>
    <row r="15052" customFormat="true"/>
    <row r="15053" customFormat="true"/>
    <row r="15054" customFormat="true"/>
    <row r="15055" customFormat="true"/>
    <row r="15056" customFormat="true"/>
    <row r="15057" customFormat="true"/>
    <row r="15058" customFormat="true"/>
    <row r="15059" customFormat="true"/>
    <row r="15060" customFormat="true"/>
    <row r="15061" customFormat="true"/>
    <row r="15062" customFormat="true"/>
    <row r="15063" customFormat="true"/>
    <row r="15064" customFormat="true"/>
    <row r="15065" customFormat="true"/>
    <row r="15066" customFormat="true"/>
    <row r="15067" customFormat="true"/>
    <row r="15068" customFormat="true"/>
    <row r="15069" customFormat="true"/>
    <row r="15070" customFormat="true"/>
    <row r="15071" customFormat="true"/>
    <row r="15072" customFormat="true"/>
    <row r="15073" customFormat="true"/>
    <row r="15074" customFormat="true"/>
    <row r="15075" customFormat="true"/>
    <row r="15076" customFormat="true"/>
    <row r="15077" customFormat="true"/>
    <row r="15078" customFormat="true"/>
    <row r="15079" customFormat="true"/>
    <row r="15080" customFormat="true"/>
    <row r="15081" customFormat="true"/>
    <row r="15082" customFormat="true"/>
    <row r="15083" customFormat="true"/>
    <row r="15084" customFormat="true"/>
    <row r="15085" customFormat="true"/>
    <row r="15086" customFormat="true"/>
    <row r="15087" customFormat="true"/>
    <row r="15088" customFormat="true"/>
    <row r="15089" customFormat="true"/>
    <row r="15090" customFormat="true"/>
    <row r="15091" customFormat="true"/>
    <row r="15092" customFormat="true"/>
    <row r="15093" customFormat="true"/>
    <row r="15094" customFormat="true"/>
    <row r="15095" customFormat="true"/>
    <row r="15096" customFormat="true"/>
    <row r="15097" customFormat="true"/>
    <row r="15098" customFormat="true"/>
    <row r="15099" customFormat="true"/>
    <row r="15100" customFormat="true"/>
    <row r="15101" customFormat="true"/>
    <row r="15102" customFormat="true"/>
    <row r="15103" customFormat="true"/>
    <row r="15104" customFormat="true"/>
    <row r="15105" customFormat="true"/>
    <row r="15106" customFormat="true"/>
    <row r="15107" customFormat="true"/>
    <row r="15108" customFormat="true"/>
    <row r="15109" customFormat="true"/>
    <row r="15110" customFormat="true"/>
    <row r="15111" customFormat="true"/>
    <row r="15112" customFormat="true"/>
    <row r="15113" customFormat="true"/>
    <row r="15114" customFormat="true"/>
    <row r="15115" customFormat="true"/>
    <row r="15116" customFormat="true"/>
    <row r="15117" customFormat="true"/>
    <row r="15118" customFormat="true"/>
    <row r="15119" customFormat="true"/>
    <row r="15120" customFormat="true"/>
    <row r="15121" customFormat="true"/>
    <row r="15122" customFormat="true"/>
    <row r="15123" customFormat="true"/>
    <row r="15124" customFormat="true"/>
    <row r="15125" customFormat="true"/>
    <row r="15126" customFormat="true"/>
    <row r="15127" customFormat="true"/>
    <row r="15128" customFormat="true"/>
    <row r="15129" customFormat="true"/>
    <row r="15130" customFormat="true"/>
    <row r="15131" customFormat="true"/>
    <row r="15132" customFormat="true"/>
    <row r="15133" customFormat="true"/>
    <row r="15134" customFormat="true"/>
    <row r="15135" customFormat="true"/>
    <row r="15136" customFormat="true"/>
    <row r="15137" customFormat="true"/>
    <row r="15138" customFormat="true"/>
    <row r="15139" customFormat="true"/>
    <row r="15140" customFormat="true"/>
    <row r="15141" customFormat="true"/>
    <row r="15142" customFormat="true"/>
    <row r="15143" customFormat="true"/>
    <row r="15144" customFormat="true"/>
    <row r="15145" customFormat="true"/>
    <row r="15146" customFormat="true"/>
    <row r="15147" customFormat="true"/>
    <row r="15148" customFormat="true"/>
    <row r="15149" customFormat="true"/>
    <row r="15150" customFormat="true"/>
    <row r="15151" customFormat="true"/>
    <row r="15152" customFormat="true"/>
    <row r="15153" customFormat="true"/>
    <row r="15154" customFormat="true"/>
    <row r="15155" customFormat="true"/>
    <row r="15156" customFormat="true"/>
    <row r="15157" customFormat="true"/>
    <row r="15158" customFormat="true"/>
    <row r="15159" customFormat="true"/>
    <row r="15160" customFormat="true"/>
    <row r="15161" customFormat="true"/>
    <row r="15162" customFormat="true"/>
    <row r="15163" customFormat="true"/>
    <row r="15164" customFormat="true"/>
    <row r="15165" customFormat="true"/>
    <row r="15166" customFormat="true"/>
    <row r="15167" customFormat="true"/>
    <row r="15168" customFormat="true"/>
    <row r="15169" customFormat="true"/>
    <row r="15170" customFormat="true"/>
    <row r="15171" customFormat="true"/>
    <row r="15172" customFormat="true"/>
    <row r="15173" customFormat="true"/>
    <row r="15174" customFormat="true"/>
    <row r="15175" customFormat="true"/>
    <row r="15176" customFormat="true"/>
    <row r="15177" customFormat="true"/>
    <row r="15178" customFormat="true"/>
    <row r="15179" customFormat="true"/>
    <row r="15180" customFormat="true"/>
    <row r="15181" customFormat="true"/>
    <row r="15182" customFormat="true"/>
    <row r="15183" customFormat="true"/>
    <row r="15184" customFormat="true"/>
    <row r="15185" customFormat="true"/>
    <row r="15186" customFormat="true"/>
    <row r="15187" customFormat="true"/>
    <row r="15188" customFormat="true"/>
    <row r="15189" customFormat="true"/>
    <row r="15190" customFormat="true"/>
    <row r="15191" customFormat="true"/>
    <row r="15192" customFormat="true"/>
    <row r="15193" customFormat="true"/>
    <row r="15194" customFormat="true"/>
    <row r="15195" customFormat="true"/>
    <row r="15196" customFormat="true"/>
    <row r="15197" customFormat="true"/>
    <row r="15198" customFormat="true"/>
    <row r="15199" customFormat="true"/>
    <row r="15200" customFormat="true"/>
    <row r="15201" customFormat="true"/>
    <row r="15202" customFormat="true"/>
    <row r="15203" customFormat="true"/>
    <row r="15204" customFormat="true"/>
    <row r="15205" customFormat="true"/>
    <row r="15206" customFormat="true"/>
    <row r="15207" customFormat="true"/>
    <row r="15208" customFormat="true"/>
    <row r="15209" customFormat="true"/>
    <row r="15210" customFormat="true"/>
    <row r="15211" customFormat="true"/>
    <row r="15212" customFormat="true"/>
    <row r="15213" customFormat="true"/>
    <row r="15214" customFormat="true"/>
    <row r="15215" customFormat="true"/>
    <row r="15216" customFormat="true"/>
    <row r="15217" customFormat="true"/>
    <row r="15218" customFormat="true"/>
    <row r="15219" customFormat="true"/>
    <row r="15220" customFormat="true"/>
    <row r="15221" customFormat="true"/>
    <row r="15222" customFormat="true"/>
    <row r="15223" customFormat="true"/>
    <row r="15224" customFormat="true"/>
    <row r="15225" customFormat="true"/>
    <row r="15226" customFormat="true"/>
    <row r="15227" customFormat="true"/>
    <row r="15228" customFormat="true"/>
    <row r="15229" customFormat="true"/>
    <row r="15230" customFormat="true"/>
    <row r="15231" customFormat="true"/>
    <row r="15232" customFormat="true"/>
    <row r="15233" customFormat="true"/>
    <row r="15234" customFormat="true"/>
    <row r="15235" customFormat="true"/>
    <row r="15236" customFormat="true"/>
    <row r="15237" customFormat="true"/>
    <row r="15238" customFormat="true"/>
    <row r="15239" customFormat="true"/>
    <row r="15240" customFormat="true"/>
    <row r="15241" customFormat="true"/>
    <row r="15242" customFormat="true"/>
    <row r="15243" customFormat="true"/>
    <row r="15244" customFormat="true"/>
    <row r="15245" customFormat="true"/>
    <row r="15246" customFormat="true"/>
    <row r="15247" customFormat="true"/>
    <row r="15248" customFormat="true"/>
    <row r="15249" customFormat="true"/>
    <row r="15250" customFormat="true"/>
    <row r="15251" customFormat="true"/>
    <row r="15252" customFormat="true"/>
    <row r="15253" customFormat="true"/>
    <row r="15254" customFormat="true"/>
    <row r="15255" customFormat="true"/>
    <row r="15256" customFormat="true"/>
    <row r="15257" customFormat="true"/>
    <row r="15258" customFormat="true"/>
    <row r="15259" customFormat="true"/>
    <row r="15260" customFormat="true"/>
    <row r="15261" customFormat="true"/>
    <row r="15262" customFormat="true"/>
    <row r="15263" customFormat="true"/>
    <row r="15264" customFormat="true"/>
    <row r="15265" customFormat="true"/>
    <row r="15266" customFormat="true"/>
    <row r="15267" customFormat="true"/>
    <row r="15268" customFormat="true"/>
    <row r="15269" customFormat="true"/>
    <row r="15270" customFormat="true"/>
    <row r="15271" customFormat="true"/>
    <row r="15272" customFormat="true"/>
    <row r="15273" customFormat="true"/>
    <row r="15274" customFormat="true"/>
    <row r="15275" customFormat="true"/>
    <row r="15276" customFormat="true"/>
    <row r="15277" customFormat="true"/>
    <row r="15278" customFormat="true"/>
    <row r="15279" customFormat="true"/>
    <row r="15280" customFormat="true"/>
    <row r="15281" customFormat="true"/>
    <row r="15282" customFormat="true"/>
    <row r="15283" customFormat="true"/>
    <row r="15284" customFormat="true"/>
    <row r="15285" customFormat="true"/>
    <row r="15286" customFormat="true"/>
    <row r="15287" customFormat="true"/>
    <row r="15288" customFormat="true"/>
    <row r="15289" customFormat="true"/>
    <row r="15290" customFormat="true"/>
    <row r="15291" customFormat="true"/>
    <row r="15292" customFormat="true"/>
    <row r="15293" customFormat="true"/>
    <row r="15294" customFormat="true"/>
    <row r="15295" customFormat="true"/>
    <row r="15296" customFormat="true"/>
    <row r="15297" customFormat="true"/>
    <row r="15298" customFormat="true"/>
    <row r="15299" customFormat="true"/>
    <row r="15300" customFormat="true"/>
    <row r="15301" customFormat="true"/>
    <row r="15302" customFormat="true"/>
    <row r="15303" customFormat="true"/>
    <row r="15304" customFormat="true"/>
    <row r="15305" customFormat="true"/>
    <row r="15306" customFormat="true"/>
    <row r="15307" customFormat="true"/>
    <row r="15308" customFormat="true"/>
    <row r="15309" customFormat="true"/>
    <row r="15310" customFormat="true"/>
    <row r="15311" customFormat="true"/>
    <row r="15312" customFormat="true"/>
    <row r="15313" customFormat="true"/>
    <row r="15314" customFormat="true"/>
    <row r="15315" customFormat="true"/>
    <row r="15316" customFormat="true"/>
    <row r="15317" customFormat="true"/>
    <row r="15318" customFormat="true"/>
    <row r="15319" customFormat="true"/>
    <row r="15320" customFormat="true"/>
    <row r="15321" customFormat="true"/>
    <row r="15322" customFormat="true"/>
    <row r="15323" customFormat="true"/>
    <row r="15324" customFormat="true"/>
    <row r="15325" customFormat="true"/>
    <row r="15326" customFormat="true"/>
    <row r="15327" customFormat="true"/>
    <row r="15328" customFormat="true"/>
    <row r="15329" customFormat="true"/>
    <row r="15330" customFormat="true"/>
    <row r="15331" customFormat="true"/>
    <row r="15332" customFormat="true"/>
    <row r="15333" customFormat="true"/>
    <row r="15334" customFormat="true"/>
    <row r="15335" customFormat="true"/>
    <row r="15336" customFormat="true"/>
    <row r="15337" customFormat="true"/>
    <row r="15338" customFormat="true"/>
    <row r="15339" customFormat="true"/>
    <row r="15340" customFormat="true"/>
    <row r="15341" customFormat="true"/>
    <row r="15342" customFormat="true"/>
    <row r="15343" customFormat="true"/>
    <row r="15344" customFormat="true"/>
    <row r="15345" customFormat="true"/>
    <row r="15346" customFormat="true"/>
    <row r="15347" customFormat="true"/>
    <row r="15348" customFormat="true"/>
    <row r="15349" customFormat="true"/>
    <row r="15350" customFormat="true"/>
    <row r="15351" customFormat="true"/>
    <row r="15352" customFormat="true"/>
    <row r="15353" customFormat="true"/>
    <row r="15354" customFormat="true"/>
    <row r="15355" customFormat="true"/>
    <row r="15356" customFormat="true"/>
    <row r="15357" customFormat="true"/>
    <row r="15358" customFormat="true"/>
    <row r="15359" customFormat="true"/>
    <row r="15360" customFormat="true"/>
    <row r="15361" customFormat="true"/>
    <row r="15362" customFormat="true"/>
    <row r="15363" customFormat="true"/>
    <row r="15364" customFormat="true"/>
    <row r="15365" customFormat="true"/>
    <row r="15366" customFormat="true"/>
    <row r="15367" customFormat="true"/>
    <row r="15368" customFormat="true"/>
    <row r="15369" customFormat="true"/>
    <row r="15370" customFormat="true"/>
    <row r="15371" customFormat="true"/>
    <row r="15372" customFormat="true"/>
    <row r="15373" customFormat="true"/>
    <row r="15374" customFormat="true"/>
    <row r="15375" customFormat="true"/>
    <row r="15376" customFormat="true"/>
    <row r="15377" customFormat="true"/>
    <row r="15378" customFormat="true"/>
    <row r="15379" customFormat="true"/>
    <row r="15380" customFormat="true"/>
    <row r="15381" customFormat="true"/>
    <row r="15382" customFormat="true"/>
    <row r="15383" customFormat="true"/>
    <row r="15384" customFormat="true"/>
    <row r="15385" customFormat="true"/>
    <row r="15386" customFormat="true"/>
    <row r="15387" customFormat="true"/>
    <row r="15388" customFormat="true"/>
    <row r="15389" customFormat="true"/>
    <row r="15390" customFormat="true"/>
    <row r="15391" customFormat="true"/>
    <row r="15392" customFormat="true"/>
    <row r="15393" customFormat="true"/>
    <row r="15394" customFormat="true"/>
    <row r="15395" customFormat="true"/>
    <row r="15396" customFormat="true"/>
    <row r="15397" customFormat="true"/>
    <row r="15398" customFormat="true"/>
    <row r="15399" customFormat="true"/>
    <row r="15400" customFormat="true"/>
    <row r="15401" customFormat="true"/>
    <row r="15402" customFormat="true"/>
    <row r="15403" customFormat="true"/>
    <row r="15404" customFormat="true"/>
    <row r="15405" customFormat="true"/>
    <row r="15406" customFormat="true"/>
    <row r="15407" customFormat="true"/>
    <row r="15408" customFormat="true"/>
    <row r="15409" customFormat="true"/>
    <row r="15410" customFormat="true"/>
    <row r="15411" customFormat="true"/>
    <row r="15412" customFormat="true"/>
    <row r="15413" customFormat="true"/>
    <row r="15414" customFormat="true"/>
    <row r="15415" customFormat="true"/>
    <row r="15416" customFormat="true"/>
    <row r="15417" customFormat="true"/>
    <row r="15418" customFormat="true"/>
    <row r="15419" customFormat="true"/>
    <row r="15420" customFormat="true"/>
    <row r="15421" customFormat="true"/>
    <row r="15422" customFormat="true"/>
    <row r="15423" customFormat="true"/>
    <row r="15424" customFormat="true"/>
    <row r="15425" customFormat="true"/>
    <row r="15426" customFormat="true"/>
    <row r="15427" customFormat="true"/>
    <row r="15428" customFormat="true"/>
    <row r="15429" customFormat="true"/>
    <row r="15430" customFormat="true"/>
    <row r="15431" customFormat="true"/>
    <row r="15432" customFormat="true"/>
    <row r="15433" customFormat="true"/>
    <row r="15434" customFormat="true"/>
    <row r="15435" customFormat="true"/>
    <row r="15436" customFormat="true"/>
    <row r="15437" customFormat="true"/>
    <row r="15438" customFormat="true"/>
    <row r="15439" customFormat="true"/>
    <row r="15440" customFormat="true"/>
    <row r="15441" customFormat="true"/>
    <row r="15442" customFormat="true"/>
    <row r="15443" customFormat="true"/>
    <row r="15444" customFormat="true"/>
    <row r="15445" customFormat="true"/>
    <row r="15446" customFormat="true"/>
    <row r="15447" customFormat="true"/>
    <row r="15448" customFormat="true"/>
    <row r="15449" customFormat="true"/>
    <row r="15450" customFormat="true"/>
    <row r="15451" customFormat="true"/>
    <row r="15452" customFormat="true"/>
    <row r="15453" customFormat="true"/>
    <row r="15454" customFormat="true"/>
    <row r="15455" customFormat="true"/>
    <row r="15456" customFormat="true"/>
    <row r="15457" customFormat="true"/>
    <row r="15458" customFormat="true"/>
    <row r="15459" customFormat="true"/>
    <row r="15460" customFormat="true"/>
    <row r="15461" customFormat="true"/>
    <row r="15462" customFormat="true"/>
    <row r="15463" customFormat="true"/>
    <row r="15464" customFormat="true"/>
    <row r="15465" customFormat="true"/>
    <row r="15466" customFormat="true"/>
    <row r="15467" customFormat="true"/>
    <row r="15468" customFormat="true"/>
    <row r="15469" customFormat="true"/>
    <row r="15470" customFormat="true"/>
    <row r="15471" customFormat="true"/>
    <row r="15472" customFormat="true"/>
    <row r="15473" customFormat="true"/>
    <row r="15474" customFormat="true"/>
    <row r="15475" customFormat="true"/>
    <row r="15476" customFormat="true"/>
    <row r="15477" customFormat="true"/>
    <row r="15478" customFormat="true"/>
    <row r="15479" customFormat="true"/>
    <row r="15480" customFormat="true"/>
    <row r="15481" customFormat="true"/>
    <row r="15482" customFormat="true"/>
    <row r="15483" customFormat="true"/>
    <row r="15484" customFormat="true"/>
    <row r="15485" customFormat="true"/>
    <row r="15486" customFormat="true"/>
    <row r="15487" customFormat="true"/>
    <row r="15488" customFormat="true"/>
    <row r="15489" customFormat="true"/>
    <row r="15490" customFormat="true"/>
    <row r="15491" customFormat="true"/>
    <row r="15492" customFormat="true"/>
    <row r="15493" customFormat="true"/>
    <row r="15494" customFormat="true"/>
    <row r="15495" customFormat="true"/>
    <row r="15496" customFormat="true"/>
    <row r="15497" customFormat="true"/>
    <row r="15498" customFormat="true"/>
    <row r="15499" customFormat="true"/>
    <row r="15500" customFormat="true"/>
    <row r="15501" customFormat="true"/>
    <row r="15502" customFormat="true"/>
    <row r="15503" customFormat="true"/>
    <row r="15504" customFormat="true"/>
    <row r="15505" customFormat="true"/>
    <row r="15506" customFormat="true"/>
    <row r="15507" customFormat="true"/>
    <row r="15508" customFormat="true"/>
    <row r="15509" customFormat="true"/>
    <row r="15510" customFormat="true"/>
    <row r="15511" customFormat="true"/>
    <row r="15512" customFormat="true"/>
    <row r="15513" customFormat="true"/>
    <row r="15514" customFormat="true"/>
    <row r="15515" customFormat="true"/>
    <row r="15516" customFormat="true"/>
    <row r="15517" customFormat="true"/>
    <row r="15518" customFormat="true"/>
    <row r="15519" customFormat="true"/>
    <row r="15520" customFormat="true"/>
    <row r="15521" customFormat="true"/>
    <row r="15522" customFormat="true"/>
    <row r="15523" customFormat="true"/>
    <row r="15524" customFormat="true"/>
    <row r="15525" customFormat="true"/>
    <row r="15526" customFormat="true"/>
    <row r="15527" customFormat="true"/>
    <row r="15528" customFormat="true"/>
    <row r="15529" customFormat="true"/>
    <row r="15530" customFormat="true"/>
    <row r="15531" customFormat="true"/>
    <row r="15532" customFormat="true"/>
    <row r="15533" customFormat="true"/>
    <row r="15534" customFormat="true"/>
    <row r="15535" customFormat="true"/>
    <row r="15536" customFormat="true"/>
    <row r="15537" customFormat="true"/>
    <row r="15538" customFormat="true"/>
    <row r="15539" customFormat="true"/>
    <row r="15540" customFormat="true"/>
    <row r="15541" customFormat="true"/>
    <row r="15542" customFormat="true"/>
    <row r="15543" customFormat="true"/>
    <row r="15544" customFormat="true"/>
    <row r="15545" customFormat="true"/>
    <row r="15546" customFormat="true"/>
    <row r="15547" customFormat="true"/>
    <row r="15548" customFormat="true"/>
    <row r="15549" customFormat="true"/>
    <row r="15550" customFormat="true"/>
    <row r="15551" customFormat="true"/>
    <row r="15552" customFormat="true"/>
    <row r="15553" customFormat="true"/>
    <row r="15554" customFormat="true"/>
    <row r="15555" customFormat="true"/>
    <row r="15556" customFormat="true"/>
    <row r="15557" customFormat="true"/>
    <row r="15558" customFormat="true"/>
    <row r="15559" customFormat="true"/>
    <row r="15560" customFormat="true"/>
    <row r="15561" customFormat="true"/>
    <row r="15562" customFormat="true"/>
    <row r="15563" customFormat="true"/>
    <row r="15564" customFormat="true"/>
    <row r="15565" customFormat="true"/>
    <row r="15566" customFormat="true"/>
    <row r="15567" customFormat="true"/>
    <row r="15568" customFormat="true"/>
    <row r="15569" customFormat="true"/>
    <row r="15570" customFormat="true"/>
    <row r="15571" customFormat="true"/>
    <row r="15572" customFormat="true"/>
    <row r="15573" customFormat="true"/>
    <row r="15574" customFormat="true"/>
    <row r="15575" customFormat="true"/>
    <row r="15576" customFormat="true"/>
    <row r="15577" customFormat="true"/>
    <row r="15578" customFormat="true"/>
    <row r="15579" customFormat="true"/>
    <row r="15580" customFormat="true"/>
    <row r="15581" customFormat="true"/>
    <row r="15582" customFormat="true"/>
    <row r="15583" customFormat="true"/>
    <row r="15584" customFormat="true"/>
    <row r="15585" customFormat="true"/>
    <row r="15586" customFormat="true"/>
    <row r="15587" customFormat="true"/>
    <row r="15588" customFormat="true"/>
    <row r="15589" customFormat="true"/>
    <row r="15590" customFormat="true"/>
    <row r="15591" customFormat="true"/>
    <row r="15592" customFormat="true"/>
    <row r="15593" customFormat="true"/>
    <row r="15594" customFormat="true"/>
    <row r="15595" customFormat="true"/>
    <row r="15596" customFormat="true"/>
    <row r="15597" customFormat="true"/>
    <row r="15598" customFormat="true"/>
    <row r="15599" customFormat="true"/>
    <row r="15600" customFormat="true"/>
    <row r="15601" customFormat="true"/>
    <row r="15602" customFormat="true"/>
    <row r="15603" customFormat="true"/>
    <row r="15604" customFormat="true"/>
    <row r="15605" customFormat="true"/>
    <row r="15606" customFormat="true"/>
    <row r="15607" customFormat="true"/>
    <row r="15608" customFormat="true"/>
    <row r="15609" customFormat="true"/>
    <row r="15610" customFormat="true"/>
    <row r="15611" customFormat="true"/>
    <row r="15612" customFormat="true"/>
    <row r="15613" customFormat="true"/>
    <row r="15614" customFormat="true"/>
    <row r="15615" customFormat="true"/>
    <row r="15616" customFormat="true"/>
    <row r="15617" customFormat="true"/>
    <row r="15618" customFormat="true"/>
    <row r="15619" customFormat="true"/>
    <row r="15620" customFormat="true"/>
    <row r="15621" customFormat="true"/>
    <row r="15622" customFormat="true"/>
    <row r="15623" customFormat="true"/>
    <row r="15624" customFormat="true"/>
    <row r="15625" customFormat="true"/>
    <row r="15626" customFormat="true"/>
    <row r="15627" customFormat="true"/>
    <row r="15628" customFormat="true"/>
    <row r="15629" customFormat="true"/>
    <row r="15630" customFormat="true"/>
    <row r="15631" customFormat="true"/>
    <row r="15632" customFormat="true"/>
    <row r="15633" customFormat="true"/>
    <row r="15634" customFormat="true"/>
    <row r="15635" customFormat="true"/>
    <row r="15636" customFormat="true"/>
    <row r="15637" customFormat="true"/>
    <row r="15638" customFormat="true"/>
    <row r="15639" customFormat="true"/>
    <row r="15640" customFormat="true"/>
    <row r="15641" customFormat="true"/>
    <row r="15642" customFormat="true"/>
    <row r="15643" customFormat="true"/>
    <row r="15644" customFormat="true"/>
    <row r="15645" customFormat="true"/>
    <row r="15646" customFormat="true"/>
    <row r="15647" customFormat="true"/>
    <row r="15648" customFormat="true"/>
    <row r="15649" customFormat="true"/>
    <row r="15650" customFormat="true"/>
    <row r="15651" customFormat="true"/>
    <row r="15652" customFormat="true"/>
    <row r="15653" customFormat="true"/>
    <row r="15654" customFormat="true"/>
    <row r="15655" customFormat="true"/>
    <row r="15656" customFormat="true"/>
    <row r="15657" customFormat="true"/>
    <row r="15658" customFormat="true"/>
    <row r="15659" customFormat="true"/>
    <row r="15660" customFormat="true"/>
    <row r="15661" customFormat="true"/>
    <row r="15662" customFormat="true"/>
    <row r="15663" customFormat="true"/>
    <row r="15664" customFormat="true"/>
    <row r="15665" customFormat="true"/>
    <row r="15666" customFormat="true"/>
    <row r="15667" customFormat="true"/>
    <row r="15668" customFormat="true"/>
    <row r="15669" customFormat="true"/>
    <row r="15670" customFormat="true"/>
    <row r="15671" customFormat="true"/>
    <row r="15672" customFormat="true"/>
    <row r="15673" customFormat="true"/>
    <row r="15674" customFormat="true"/>
    <row r="15675" customFormat="true"/>
    <row r="15676" customFormat="true"/>
    <row r="15677" customFormat="true"/>
    <row r="15678" customFormat="true"/>
    <row r="15679" customFormat="true"/>
    <row r="15680" customFormat="true"/>
    <row r="15681" customFormat="true"/>
    <row r="15682" customFormat="true"/>
    <row r="15683" customFormat="true"/>
    <row r="15684" customFormat="true"/>
    <row r="15685" customFormat="true"/>
    <row r="15686" customFormat="true"/>
    <row r="15687" customFormat="true"/>
    <row r="15688" customFormat="true"/>
    <row r="15689" customFormat="true"/>
    <row r="15690" customFormat="true"/>
    <row r="15691" customFormat="true"/>
    <row r="15692" customFormat="true"/>
    <row r="15693" customFormat="true"/>
    <row r="15694" customFormat="true"/>
    <row r="15695" customFormat="true"/>
    <row r="15696" customFormat="true"/>
    <row r="15697" customFormat="true"/>
    <row r="15698" customFormat="true"/>
    <row r="15699" customFormat="true"/>
    <row r="15700" customFormat="true"/>
    <row r="15701" customFormat="true"/>
    <row r="15702" customFormat="true"/>
    <row r="15703" customFormat="true"/>
    <row r="15704" customFormat="true"/>
    <row r="15705" customFormat="true"/>
    <row r="15706" customFormat="true"/>
    <row r="15707" customFormat="true"/>
    <row r="15708" customFormat="true"/>
    <row r="15709" customFormat="true"/>
    <row r="15710" customFormat="true"/>
    <row r="15711" customFormat="true"/>
    <row r="15712" customFormat="true"/>
    <row r="15713" customFormat="true"/>
    <row r="15714" customFormat="true"/>
    <row r="15715" customFormat="true"/>
    <row r="15716" customFormat="true"/>
    <row r="15717" customFormat="true"/>
    <row r="15718" customFormat="true"/>
    <row r="15719" customFormat="true"/>
    <row r="15720" customFormat="true"/>
    <row r="15721" customFormat="true"/>
    <row r="15722" customFormat="true"/>
    <row r="15723" customFormat="true"/>
    <row r="15724" customFormat="true"/>
    <row r="15725" customFormat="true"/>
    <row r="15726" customFormat="true"/>
    <row r="15727" customFormat="true"/>
    <row r="15728" customFormat="true"/>
    <row r="15729" customFormat="true"/>
    <row r="15730" customFormat="true"/>
    <row r="15731" customFormat="true"/>
    <row r="15732" customFormat="true"/>
    <row r="15733" customFormat="true"/>
    <row r="15734" customFormat="true"/>
    <row r="15735" customFormat="true"/>
    <row r="15736" customFormat="true"/>
    <row r="15737" customFormat="true"/>
    <row r="15738" customFormat="true"/>
    <row r="15739" customFormat="true"/>
    <row r="15740" customFormat="true"/>
    <row r="15741" customFormat="true"/>
    <row r="15742" customFormat="true"/>
    <row r="15743" customFormat="true"/>
    <row r="15744" customFormat="true"/>
    <row r="15745" customFormat="true"/>
    <row r="15746" customFormat="true"/>
    <row r="15747" customFormat="true"/>
    <row r="15748" customFormat="true"/>
    <row r="15749" customFormat="true"/>
    <row r="15750" customFormat="true"/>
    <row r="15751" customFormat="true"/>
    <row r="15752" customFormat="true"/>
    <row r="15753" customFormat="true"/>
    <row r="15754" customFormat="true"/>
    <row r="15755" customFormat="true"/>
    <row r="15756" customFormat="true"/>
    <row r="15757" customFormat="true"/>
    <row r="15758" customFormat="true"/>
    <row r="15759" customFormat="true"/>
    <row r="15760" customFormat="true"/>
    <row r="15761" customFormat="true"/>
    <row r="15762" customFormat="true"/>
    <row r="15763" customFormat="true"/>
    <row r="15764" customFormat="true"/>
    <row r="15765" customFormat="true"/>
    <row r="15766" customFormat="true"/>
    <row r="15767" customFormat="true"/>
    <row r="15768" customFormat="true"/>
    <row r="15769" customFormat="true"/>
    <row r="15770" customFormat="true"/>
    <row r="15771" customFormat="true"/>
    <row r="15772" customFormat="true"/>
    <row r="15773" customFormat="true"/>
    <row r="15774" customFormat="true"/>
    <row r="15775" customFormat="true"/>
    <row r="15776" customFormat="true"/>
    <row r="15777" customFormat="true"/>
    <row r="15778" customFormat="true"/>
    <row r="15779" customFormat="true"/>
    <row r="15780" customFormat="true"/>
    <row r="15781" customFormat="true"/>
    <row r="15782" customFormat="true"/>
    <row r="15783" customFormat="true"/>
    <row r="15784" customFormat="true"/>
    <row r="15785" customFormat="true"/>
    <row r="15786" customFormat="true"/>
    <row r="15787" customFormat="true"/>
    <row r="15788" customFormat="true"/>
    <row r="15789" customFormat="true"/>
    <row r="15790" customFormat="true"/>
    <row r="15791" customFormat="true"/>
    <row r="15792" customFormat="true"/>
    <row r="15793" customFormat="true"/>
    <row r="15794" customFormat="true"/>
    <row r="15795" customFormat="true"/>
    <row r="15796" customFormat="true"/>
    <row r="15797" customFormat="true"/>
    <row r="15798" customFormat="true"/>
    <row r="15799" customFormat="true"/>
    <row r="15800" customFormat="true"/>
    <row r="15801" customFormat="true"/>
    <row r="15802" customFormat="true"/>
    <row r="15803" customFormat="true"/>
    <row r="15804" customFormat="true"/>
    <row r="15805" customFormat="true"/>
    <row r="15806" customFormat="true"/>
    <row r="15807" customFormat="true"/>
    <row r="15808" customFormat="true"/>
    <row r="15809" customFormat="true"/>
    <row r="15810" customFormat="true"/>
    <row r="15811" customFormat="true"/>
    <row r="15812" customFormat="true"/>
    <row r="15813" customFormat="true"/>
    <row r="15814" customFormat="true"/>
    <row r="15815" customFormat="true"/>
    <row r="15816" customFormat="true"/>
    <row r="15817" customFormat="true"/>
    <row r="15818" customFormat="true"/>
    <row r="15819" customFormat="true"/>
    <row r="15820" customFormat="true"/>
    <row r="15821" customFormat="true"/>
    <row r="15822" customFormat="true"/>
    <row r="15823" customFormat="true"/>
    <row r="15824" customFormat="true"/>
    <row r="15825" customFormat="true"/>
    <row r="15826" customFormat="true"/>
    <row r="15827" customFormat="true"/>
    <row r="15828" customFormat="true"/>
    <row r="15829" customFormat="true"/>
    <row r="15830" customFormat="true"/>
    <row r="15831" customFormat="true"/>
    <row r="15832" customFormat="true"/>
    <row r="15833" customFormat="true"/>
    <row r="15834" customFormat="true"/>
    <row r="15835" customFormat="true"/>
    <row r="15836" customFormat="true"/>
    <row r="15837" customFormat="true"/>
    <row r="15838" customFormat="true"/>
    <row r="15839" customFormat="true"/>
    <row r="15840" customFormat="true"/>
    <row r="15841" customFormat="true"/>
    <row r="15842" customFormat="true"/>
    <row r="15843" customFormat="true"/>
    <row r="15844" customFormat="true"/>
    <row r="15845" customFormat="true"/>
    <row r="15846" customFormat="true"/>
    <row r="15847" customFormat="true"/>
    <row r="15848" customFormat="true"/>
    <row r="15849" customFormat="true"/>
    <row r="15850" customFormat="true"/>
    <row r="15851" customFormat="true"/>
    <row r="15852" customFormat="true"/>
    <row r="15853" customFormat="true"/>
    <row r="15854" customFormat="true"/>
    <row r="15855" customFormat="true"/>
    <row r="15856" customFormat="true"/>
    <row r="15857" customFormat="true"/>
    <row r="15858" customFormat="true"/>
    <row r="15859" customFormat="true"/>
    <row r="15860" customFormat="true"/>
    <row r="15861" customFormat="true"/>
    <row r="15862" customFormat="true"/>
    <row r="15863" customFormat="true"/>
    <row r="15864" customFormat="true"/>
    <row r="15865" customFormat="true"/>
    <row r="15866" customFormat="true"/>
    <row r="15867" customFormat="true"/>
    <row r="15868" customFormat="true"/>
    <row r="15869" customFormat="true"/>
    <row r="15870" customFormat="true"/>
    <row r="15871" customFormat="true"/>
    <row r="15872" customFormat="true"/>
    <row r="15873" customFormat="true"/>
    <row r="15874" customFormat="true"/>
    <row r="15875" customFormat="true"/>
    <row r="15876" customFormat="true"/>
    <row r="15877" customFormat="true"/>
    <row r="15878" customFormat="true"/>
    <row r="15879" customFormat="true"/>
    <row r="15880" customFormat="true"/>
    <row r="15881" customFormat="true"/>
    <row r="15882" customFormat="true"/>
    <row r="15883" customFormat="true"/>
    <row r="15884" customFormat="true"/>
    <row r="15885" customFormat="true"/>
    <row r="15886" customFormat="true"/>
    <row r="15887" customFormat="true"/>
    <row r="15888" customFormat="true"/>
    <row r="15889" customFormat="true"/>
    <row r="15890" customFormat="true"/>
    <row r="15891" customFormat="true"/>
    <row r="15892" customFormat="true"/>
    <row r="15893" customFormat="true"/>
    <row r="15894" customFormat="true"/>
    <row r="15895" customFormat="true"/>
    <row r="15896" customFormat="true"/>
    <row r="15897" customFormat="true"/>
    <row r="15898" customFormat="true"/>
    <row r="15899" customFormat="true"/>
    <row r="15900" customFormat="true"/>
    <row r="15901" customFormat="true"/>
    <row r="15902" customFormat="true"/>
    <row r="15903" customFormat="true"/>
    <row r="15904" customFormat="true"/>
    <row r="15905" customFormat="true"/>
    <row r="15906" customFormat="true"/>
    <row r="15907" customFormat="true"/>
    <row r="15908" customFormat="true"/>
    <row r="15909" customFormat="true"/>
    <row r="15910" customFormat="true"/>
    <row r="15911" customFormat="true"/>
    <row r="15912" customFormat="true"/>
    <row r="15913" customFormat="true"/>
    <row r="15914" customFormat="true"/>
    <row r="15915" customFormat="true"/>
    <row r="15916" customFormat="true"/>
    <row r="15917" customFormat="true"/>
    <row r="15918" customFormat="true"/>
    <row r="15919" customFormat="true"/>
    <row r="15920" customFormat="true"/>
    <row r="15921" customFormat="true"/>
    <row r="15922" customFormat="true"/>
    <row r="15923" customFormat="true"/>
    <row r="15924" customFormat="true"/>
    <row r="15925" customFormat="true"/>
    <row r="15926" customFormat="true"/>
    <row r="15927" customFormat="true"/>
    <row r="15928" customFormat="true"/>
    <row r="15929" customFormat="true"/>
    <row r="15930" customFormat="true"/>
    <row r="15931" customFormat="true"/>
    <row r="15932" customFormat="true"/>
    <row r="15933" customFormat="true"/>
    <row r="15934" customFormat="true"/>
    <row r="15935" customFormat="true"/>
    <row r="15936" customFormat="true"/>
    <row r="15937" customFormat="true"/>
    <row r="15938" customFormat="true"/>
    <row r="15939" customFormat="true"/>
    <row r="15940" customFormat="true"/>
    <row r="15941" customFormat="true"/>
    <row r="15942" customFormat="true"/>
    <row r="15943" customFormat="true"/>
    <row r="15944" customFormat="true"/>
    <row r="15945" customFormat="true"/>
    <row r="15946" customFormat="true"/>
    <row r="15947" customFormat="true"/>
    <row r="15948" customFormat="true"/>
    <row r="15949" customFormat="true"/>
    <row r="15950" customFormat="true"/>
    <row r="15951" customFormat="true"/>
    <row r="15952" customFormat="true"/>
    <row r="15953" customFormat="true"/>
    <row r="15954" customFormat="true"/>
    <row r="15955" customFormat="true"/>
    <row r="15956" customFormat="true"/>
    <row r="15957" customFormat="true"/>
    <row r="15958" customFormat="true"/>
    <row r="15959" customFormat="true"/>
    <row r="15960" customFormat="true"/>
    <row r="15961" customFormat="true"/>
    <row r="15962" customFormat="true"/>
    <row r="15963" customFormat="true"/>
    <row r="15964" customFormat="true"/>
    <row r="15965" customFormat="true"/>
    <row r="15966" customFormat="true"/>
    <row r="15967" customFormat="true"/>
    <row r="15968" customFormat="true"/>
    <row r="15969" customFormat="true"/>
    <row r="15970" customFormat="true"/>
    <row r="15971" customFormat="true"/>
    <row r="15972" customFormat="true"/>
    <row r="15973" customFormat="true"/>
    <row r="15974" customFormat="true"/>
    <row r="15975" customFormat="true"/>
    <row r="15976" customFormat="true"/>
    <row r="15977" customFormat="true"/>
    <row r="15978" customFormat="true"/>
    <row r="15979" customFormat="true"/>
    <row r="15980" customFormat="true"/>
    <row r="15981" customFormat="true"/>
    <row r="15982" customFormat="true"/>
    <row r="15983" customFormat="true"/>
    <row r="15984" customFormat="true"/>
    <row r="15985" customFormat="true"/>
    <row r="15986" customFormat="true"/>
    <row r="15987" customFormat="true"/>
    <row r="15988" customFormat="true"/>
    <row r="15989" customFormat="true"/>
    <row r="15990" customFormat="true"/>
    <row r="15991" customFormat="true"/>
    <row r="15992" customFormat="true"/>
    <row r="15993" customFormat="true"/>
    <row r="15994" customFormat="true"/>
    <row r="15995" customFormat="true"/>
    <row r="15996" customFormat="true"/>
    <row r="15997" customFormat="true"/>
    <row r="15998" customFormat="true"/>
    <row r="15999" customFormat="true"/>
    <row r="16000" customFormat="true"/>
    <row r="16001" customFormat="true"/>
    <row r="16002" customFormat="true"/>
    <row r="16003" customFormat="true"/>
    <row r="16004" customFormat="true"/>
    <row r="16005" customFormat="true"/>
    <row r="16006" customFormat="true"/>
    <row r="16007" customFormat="true"/>
    <row r="16008" customFormat="true"/>
    <row r="16009" customFormat="true"/>
    <row r="16010" customFormat="true"/>
    <row r="16011" customFormat="true"/>
    <row r="16012" customFormat="true"/>
    <row r="16013" customFormat="true"/>
    <row r="16014" customFormat="true"/>
    <row r="16015" customFormat="true"/>
    <row r="16016" customFormat="true"/>
    <row r="16017" customFormat="true"/>
    <row r="16018" customFormat="true"/>
    <row r="16019" customFormat="true"/>
    <row r="16020" customFormat="true"/>
    <row r="16021" customFormat="true"/>
    <row r="16022" customFormat="true"/>
    <row r="16023" customFormat="true"/>
    <row r="16024" customFormat="true"/>
    <row r="16025" customFormat="true"/>
    <row r="16026" customFormat="true"/>
    <row r="16027" customFormat="true"/>
    <row r="16028" customFormat="true"/>
    <row r="16029" customFormat="true"/>
    <row r="16030" customFormat="true"/>
    <row r="16031" customFormat="true"/>
    <row r="16032" customFormat="true"/>
    <row r="16033" customFormat="true"/>
    <row r="16034" customFormat="true"/>
    <row r="16035" customFormat="true"/>
    <row r="16036" customFormat="true"/>
    <row r="16037" customFormat="true"/>
    <row r="16038" customFormat="true"/>
    <row r="16039" customFormat="true"/>
    <row r="16040" customFormat="true"/>
    <row r="16041" customFormat="true"/>
    <row r="16042" customFormat="true"/>
    <row r="16043" customFormat="true"/>
    <row r="16044" customFormat="true"/>
    <row r="16045" customFormat="true"/>
    <row r="16046" customFormat="true"/>
    <row r="16047" customFormat="true"/>
    <row r="16048" customFormat="true"/>
    <row r="16049" customFormat="true"/>
    <row r="16050" customFormat="true"/>
    <row r="16051" customFormat="true"/>
    <row r="16052" customFormat="true"/>
    <row r="16053" customFormat="true"/>
    <row r="16054" customFormat="true"/>
    <row r="16055" customFormat="true"/>
    <row r="16056" customFormat="true"/>
    <row r="16057" customFormat="true"/>
    <row r="16058" customFormat="true"/>
    <row r="16059" customFormat="true"/>
    <row r="16060" customFormat="true"/>
    <row r="16061" customFormat="true"/>
    <row r="16062" customFormat="true"/>
    <row r="16063" customFormat="true"/>
    <row r="16064" customFormat="true"/>
    <row r="16065" customFormat="true"/>
    <row r="16066" customFormat="true"/>
    <row r="16067" customFormat="true"/>
    <row r="16068" customFormat="true"/>
    <row r="16069" customFormat="true"/>
    <row r="16070" customFormat="true"/>
    <row r="16071" customFormat="true"/>
    <row r="16072" customFormat="true"/>
    <row r="16073" customFormat="true"/>
    <row r="16074" customFormat="true"/>
    <row r="16075" customFormat="true"/>
    <row r="16076" customFormat="true"/>
    <row r="16077" customFormat="true"/>
    <row r="16078" customFormat="true"/>
    <row r="16079" customFormat="true"/>
    <row r="16080" customFormat="true"/>
    <row r="16081" customFormat="true"/>
    <row r="16082" customFormat="true"/>
    <row r="16083" customFormat="true"/>
    <row r="16084" customFormat="true"/>
    <row r="16085" customFormat="true"/>
    <row r="16086" customFormat="true"/>
    <row r="16087" customFormat="true"/>
    <row r="16088" customFormat="true"/>
    <row r="16089" customFormat="true"/>
    <row r="16090" customFormat="true"/>
    <row r="16091" customFormat="true"/>
    <row r="16092" customFormat="true"/>
    <row r="16093" customFormat="true"/>
    <row r="16094" customFormat="true"/>
    <row r="16095" customFormat="true"/>
    <row r="16096" customFormat="true"/>
    <row r="16097" customFormat="true"/>
    <row r="16098" customFormat="true"/>
    <row r="16099" customFormat="true"/>
    <row r="16100" customFormat="true"/>
    <row r="16101" customFormat="true"/>
    <row r="16102" customFormat="true"/>
    <row r="16103" customFormat="true"/>
    <row r="16104" customFormat="true"/>
    <row r="16105" customFormat="true"/>
    <row r="16106" customFormat="true"/>
    <row r="16107" customFormat="true"/>
    <row r="16108" customFormat="true"/>
    <row r="16109" customFormat="true"/>
    <row r="16110" customFormat="true"/>
    <row r="16111" customFormat="true"/>
    <row r="16112" customFormat="true"/>
    <row r="16113" customFormat="true"/>
    <row r="16114" customFormat="true"/>
    <row r="16115" customFormat="true"/>
    <row r="16116" customFormat="true"/>
    <row r="16117" customFormat="true"/>
    <row r="16118" customFormat="true"/>
    <row r="16119" customFormat="true"/>
    <row r="16120" customFormat="true"/>
    <row r="16121" customFormat="true"/>
    <row r="16122" customFormat="true"/>
    <row r="16123" customFormat="true"/>
    <row r="16124" customFormat="true"/>
    <row r="16125" customFormat="true"/>
    <row r="16126" customFormat="true"/>
    <row r="16127" customFormat="true"/>
    <row r="16128" customFormat="true"/>
    <row r="16129" customFormat="true"/>
    <row r="16130" customFormat="true"/>
    <row r="16131" customFormat="true"/>
    <row r="16132" customFormat="true"/>
    <row r="16133" customFormat="true"/>
    <row r="16134" customFormat="true"/>
    <row r="16135" customFormat="true"/>
    <row r="16136" customFormat="true"/>
    <row r="16137" customFormat="true"/>
    <row r="16138" customFormat="true"/>
    <row r="16139" customFormat="true"/>
    <row r="16140" customFormat="true"/>
    <row r="16141" customFormat="true"/>
    <row r="16142" customFormat="true"/>
    <row r="16143" customFormat="true"/>
    <row r="16144" customFormat="true"/>
    <row r="16145" customFormat="true"/>
    <row r="16146" customFormat="true"/>
    <row r="16147" customFormat="true"/>
    <row r="16148" customFormat="true"/>
    <row r="16149" customFormat="true"/>
    <row r="16150" customFormat="true"/>
    <row r="16151" customFormat="true"/>
    <row r="16152" customFormat="true"/>
    <row r="16153" customFormat="true"/>
    <row r="16154" customFormat="true"/>
    <row r="16155" customFormat="true"/>
    <row r="16156" customFormat="true"/>
    <row r="16157" customFormat="true"/>
    <row r="16158" customFormat="true"/>
    <row r="16159" customFormat="true"/>
    <row r="16160" customFormat="true"/>
    <row r="16161" customFormat="true"/>
    <row r="16162" customFormat="true"/>
    <row r="16163" customFormat="true"/>
    <row r="16164" customFormat="true"/>
    <row r="16165" customFormat="true"/>
    <row r="16166" customFormat="true"/>
    <row r="16167" customFormat="true"/>
    <row r="16168" customFormat="true"/>
    <row r="16169" customFormat="true"/>
    <row r="16170" customFormat="true"/>
    <row r="16171" customFormat="true"/>
    <row r="16172" customFormat="true"/>
    <row r="16173" customFormat="true"/>
    <row r="16174" customFormat="true"/>
    <row r="16175" customFormat="true"/>
    <row r="16176" customFormat="true"/>
    <row r="16177" customFormat="true"/>
    <row r="16178" customFormat="true"/>
    <row r="16179" customFormat="true"/>
    <row r="16180" customFormat="true"/>
    <row r="16181" customFormat="true"/>
    <row r="16182" customFormat="true"/>
    <row r="16183" customFormat="true"/>
    <row r="16184" customFormat="true"/>
    <row r="16185" customFormat="true"/>
    <row r="16186" customFormat="true"/>
    <row r="16187" customFormat="true"/>
    <row r="16188" customFormat="true"/>
    <row r="16189" customFormat="true"/>
    <row r="16190" customFormat="true"/>
    <row r="16191" customFormat="true"/>
    <row r="16192" customFormat="true"/>
    <row r="16193" customFormat="true"/>
    <row r="16194" customFormat="true"/>
    <row r="16195" customFormat="true"/>
    <row r="16196" customFormat="true"/>
    <row r="16197" customFormat="true"/>
    <row r="16198" customFormat="true"/>
    <row r="16199" customFormat="true"/>
    <row r="16200" customFormat="true"/>
    <row r="16201" customFormat="true"/>
    <row r="16202" customFormat="true"/>
    <row r="16203" customFormat="true"/>
    <row r="16204" customFormat="true"/>
    <row r="16205" customFormat="true"/>
    <row r="16206" customFormat="true"/>
    <row r="16207" customFormat="true"/>
    <row r="16208" customFormat="true"/>
    <row r="16209" customFormat="true"/>
    <row r="16210" customFormat="true"/>
    <row r="16211" customFormat="true"/>
    <row r="16212" customFormat="true"/>
    <row r="16213" customFormat="true"/>
    <row r="16214" customFormat="true"/>
    <row r="16215" customFormat="true"/>
    <row r="16216" customFormat="true"/>
    <row r="16217" customFormat="true"/>
    <row r="16218" customFormat="true"/>
    <row r="16219" customFormat="true"/>
    <row r="16220" customFormat="true"/>
    <row r="16221" customFormat="true"/>
    <row r="16222" customFormat="true"/>
    <row r="16223" customFormat="true"/>
    <row r="16224" customFormat="true"/>
    <row r="16225" customFormat="true"/>
    <row r="16226" customFormat="true"/>
    <row r="16227" customFormat="true"/>
    <row r="16228" customFormat="true"/>
    <row r="16229" customFormat="true"/>
    <row r="16230" customFormat="true"/>
    <row r="16231" customFormat="true"/>
    <row r="16232" customFormat="true"/>
    <row r="16233" customFormat="true"/>
    <row r="16234" customFormat="true"/>
    <row r="16235" customFormat="true"/>
    <row r="16236" customFormat="true"/>
    <row r="16237" customFormat="true"/>
    <row r="16238" customFormat="true"/>
    <row r="16239" customFormat="true"/>
    <row r="16240" customFormat="true"/>
    <row r="16241" customFormat="true"/>
    <row r="16242" customFormat="true"/>
    <row r="16243" customFormat="true"/>
    <row r="16244" customFormat="true"/>
    <row r="16245" customFormat="true"/>
    <row r="16246" customFormat="true"/>
    <row r="16247" customFormat="true"/>
    <row r="16248" customFormat="true"/>
    <row r="16249" customFormat="true"/>
    <row r="16250" customFormat="true"/>
    <row r="16251" customFormat="true"/>
    <row r="16252" customFormat="true"/>
    <row r="16253" customFormat="true"/>
    <row r="16254" customFormat="true"/>
    <row r="16255" customFormat="true"/>
    <row r="16256" customFormat="true"/>
    <row r="16257" customFormat="true"/>
    <row r="16258" customFormat="true"/>
    <row r="16259" customFormat="true"/>
    <row r="16260" customFormat="true"/>
    <row r="16261" customFormat="true"/>
    <row r="16262" customFormat="true"/>
    <row r="16263" customFormat="true"/>
    <row r="16264" customFormat="true"/>
    <row r="16265" customFormat="true"/>
    <row r="16266" customFormat="true"/>
    <row r="16267" customFormat="true"/>
    <row r="16268" customFormat="true"/>
    <row r="16269" customFormat="true"/>
    <row r="16270" customFormat="true"/>
    <row r="16271" customFormat="true"/>
    <row r="16272" customFormat="true"/>
    <row r="16273" customFormat="true"/>
    <row r="16274" customFormat="true"/>
    <row r="16275" customFormat="true"/>
    <row r="16276" customFormat="true"/>
    <row r="16277" customFormat="true"/>
    <row r="16278" customFormat="true"/>
    <row r="16279" customFormat="true"/>
    <row r="16280" customFormat="true"/>
    <row r="16281" customFormat="true"/>
    <row r="16282" customFormat="true"/>
    <row r="16283" customFormat="true"/>
    <row r="16284" customFormat="true"/>
    <row r="16285" customFormat="true"/>
    <row r="16286" customFormat="true"/>
    <row r="16287" customFormat="true"/>
    <row r="16288" customFormat="true"/>
    <row r="16289" customFormat="true"/>
    <row r="16290" customFormat="true"/>
    <row r="16291" customFormat="true"/>
    <row r="16292" customFormat="true"/>
    <row r="16293" customFormat="true"/>
    <row r="16294" customFormat="true"/>
    <row r="16295" customFormat="true"/>
    <row r="16296" customFormat="true"/>
    <row r="16297" customFormat="true"/>
    <row r="16298" customFormat="true"/>
    <row r="16299" customFormat="true"/>
    <row r="16300" customFormat="true"/>
    <row r="16301" customFormat="true"/>
    <row r="16302" customFormat="true"/>
    <row r="16303" customFormat="true"/>
    <row r="16304" customFormat="true"/>
    <row r="16305" customFormat="true"/>
    <row r="16306" customFormat="true"/>
    <row r="16307" customFormat="true"/>
    <row r="16308" customFormat="true"/>
    <row r="16309" customFormat="true"/>
    <row r="16310" customFormat="true"/>
    <row r="16311" customFormat="true"/>
    <row r="16312" customFormat="true"/>
    <row r="16313" customFormat="true"/>
    <row r="16314" customFormat="true"/>
    <row r="16315" customFormat="true"/>
    <row r="16316" customFormat="true"/>
    <row r="16317" customFormat="true"/>
    <row r="16318" customFormat="true"/>
    <row r="16319" customFormat="true"/>
    <row r="16320" customFormat="true"/>
    <row r="16321" customFormat="true"/>
    <row r="16322" customFormat="true"/>
    <row r="16323" customFormat="true"/>
    <row r="16324" customFormat="true"/>
    <row r="16325" customFormat="true"/>
    <row r="16326" customFormat="true"/>
    <row r="16327" customFormat="true"/>
    <row r="16328" customFormat="true"/>
    <row r="16329" customFormat="true"/>
    <row r="16330" customFormat="true"/>
    <row r="16331" customFormat="true"/>
    <row r="16332" customFormat="true"/>
    <row r="16333" customFormat="true"/>
    <row r="16334" customFormat="true"/>
    <row r="16335" customFormat="true"/>
    <row r="16336" customFormat="true"/>
    <row r="16337" customFormat="true"/>
    <row r="16338" customFormat="true"/>
    <row r="16339" customFormat="true"/>
    <row r="16340" customFormat="true"/>
    <row r="16341" customFormat="true"/>
    <row r="16342" customFormat="true"/>
    <row r="16343" customFormat="true"/>
    <row r="16344" customFormat="true"/>
    <row r="16345" customFormat="true"/>
    <row r="16346" customFormat="true"/>
    <row r="16347" customFormat="true"/>
    <row r="16348" customFormat="true"/>
    <row r="16349" customFormat="true"/>
    <row r="16350" customFormat="true"/>
    <row r="16351" customFormat="true"/>
    <row r="16352" customFormat="true"/>
    <row r="16353" customFormat="true"/>
    <row r="16354" customFormat="true"/>
    <row r="16355" customFormat="true"/>
    <row r="16356" customFormat="true"/>
    <row r="16357" customFormat="true"/>
    <row r="16358" customFormat="true"/>
    <row r="16359" customFormat="true"/>
    <row r="16360" customFormat="true"/>
    <row r="16361" customFormat="true"/>
    <row r="16362" customFormat="true"/>
    <row r="16363" customFormat="true"/>
    <row r="16364" customFormat="true"/>
    <row r="16365" customFormat="true"/>
    <row r="16366" customFormat="true"/>
    <row r="16367" customFormat="true"/>
    <row r="16368" customFormat="true"/>
    <row r="16369" customFormat="true"/>
    <row r="16370" customFormat="true"/>
    <row r="16371" customFormat="true"/>
    <row r="16372" customFormat="true"/>
    <row r="16373" customFormat="true"/>
    <row r="16374" customFormat="true"/>
    <row r="16375" customFormat="true"/>
    <row r="16376" customFormat="true"/>
    <row r="16377" customFormat="true"/>
    <row r="16378" customFormat="true"/>
    <row r="16379" customFormat="true"/>
    <row r="16380" customFormat="true"/>
    <row r="16381" customFormat="true"/>
    <row r="16382" customFormat="true"/>
    <row r="16383" customFormat="true"/>
    <row r="16384" customFormat="true"/>
  </sheetData>
  <mergeCells count="1">
    <mergeCell ref="A2:D2"/>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57"/>
  <sheetViews>
    <sheetView workbookViewId="0">
      <selection activeCell="G15" sqref="G14:G15"/>
    </sheetView>
  </sheetViews>
  <sheetFormatPr defaultColWidth="9" defaultRowHeight="15.8" outlineLevelCol="3"/>
  <cols>
    <col min="1" max="1" width="40.6230769230769" style="105" customWidth="true"/>
    <col min="2" max="4" width="19.7538461538462" style="105" customWidth="true"/>
    <col min="5" max="16384" width="9" style="105"/>
  </cols>
  <sheetData>
    <row r="1" ht="18" customHeight="true" spans="1:1">
      <c r="A1" s="298" t="s">
        <v>1303</v>
      </c>
    </row>
    <row r="2" ht="20.25" customHeight="true" spans="1:4">
      <c r="A2" s="435" t="s">
        <v>1304</v>
      </c>
      <c r="B2" s="435"/>
      <c r="C2" s="435"/>
      <c r="D2" s="435"/>
    </row>
    <row r="3" ht="20.25" customHeight="true" spans="2:4">
      <c r="B3" s="13"/>
      <c r="C3" s="13"/>
      <c r="D3" s="584" t="s">
        <v>54</v>
      </c>
    </row>
    <row r="4" ht="31.5" customHeight="true" spans="1:4">
      <c r="A4" s="585" t="s">
        <v>1305</v>
      </c>
      <c r="B4" s="586" t="s">
        <v>88</v>
      </c>
      <c r="C4" s="586" t="s">
        <v>1268</v>
      </c>
      <c r="D4" s="586" t="s">
        <v>58</v>
      </c>
    </row>
    <row r="5" ht="20.1" customHeight="true" spans="1:4">
      <c r="A5" s="567" t="s">
        <v>1306</v>
      </c>
      <c r="B5" s="587">
        <v>4465036.48</v>
      </c>
      <c r="C5" s="587">
        <v>4054357.40893634</v>
      </c>
      <c r="D5" s="364">
        <f>C5/B5-1</f>
        <v>-0.0919766440662229</v>
      </c>
    </row>
    <row r="6" ht="20.1" customHeight="true" spans="1:4">
      <c r="A6" s="567" t="s">
        <v>1307</v>
      </c>
      <c r="B6" s="588">
        <v>0</v>
      </c>
      <c r="C6" s="588">
        <v>0</v>
      </c>
      <c r="D6" s="364"/>
    </row>
    <row r="7" ht="20.1" customHeight="true" spans="1:4">
      <c r="A7" s="567" t="s">
        <v>1308</v>
      </c>
      <c r="B7" s="587">
        <v>46544.79</v>
      </c>
      <c r="C7" s="587">
        <v>42772.152714</v>
      </c>
      <c r="D7" s="364">
        <f t="shared" ref="D7:D30" si="0">C7/B7-1</f>
        <v>-0.0810539114259619</v>
      </c>
    </row>
    <row r="8" ht="20.1" customHeight="true" spans="1:4">
      <c r="A8" s="567" t="s">
        <v>1309</v>
      </c>
      <c r="B8" s="587">
        <v>3087522.78</v>
      </c>
      <c r="C8" s="587">
        <v>3114558.91185352</v>
      </c>
      <c r="D8" s="364">
        <f t="shared" si="0"/>
        <v>0.00875657728864443</v>
      </c>
    </row>
    <row r="9" ht="20.1" customHeight="true" spans="1:4">
      <c r="A9" s="567" t="s">
        <v>1310</v>
      </c>
      <c r="B9" s="587">
        <v>8265739.76</v>
      </c>
      <c r="C9" s="587">
        <v>9875549.0001037</v>
      </c>
      <c r="D9" s="364">
        <f t="shared" si="0"/>
        <v>0.194756825988398</v>
      </c>
    </row>
    <row r="10" ht="20.1" customHeight="true" spans="1:4">
      <c r="A10" s="567" t="s">
        <v>1311</v>
      </c>
      <c r="B10" s="587">
        <v>3391642.39</v>
      </c>
      <c r="C10" s="587">
        <v>4811863.23082827</v>
      </c>
      <c r="D10" s="364">
        <f t="shared" si="0"/>
        <v>0.418741328689511</v>
      </c>
    </row>
    <row r="11" ht="20.1" customHeight="true" spans="1:4">
      <c r="A11" s="567" t="s">
        <v>1312</v>
      </c>
      <c r="B11" s="587">
        <v>708453.7</v>
      </c>
      <c r="C11" s="587">
        <v>800100.575557818</v>
      </c>
      <c r="D11" s="364">
        <f t="shared" si="0"/>
        <v>0.129361841935215</v>
      </c>
    </row>
    <row r="12" ht="20.1" customHeight="true" spans="1:4">
      <c r="A12" s="567" t="s">
        <v>1313</v>
      </c>
      <c r="B12" s="587">
        <v>1904814.19</v>
      </c>
      <c r="C12" s="587">
        <v>2781687.24365139</v>
      </c>
      <c r="D12" s="364">
        <f t="shared" si="0"/>
        <v>0.46034571679214</v>
      </c>
    </row>
    <row r="13" ht="20.1" customHeight="true" spans="1:4">
      <c r="A13" s="567" t="s">
        <v>1314</v>
      </c>
      <c r="B13" s="587">
        <v>3750434.11</v>
      </c>
      <c r="C13" s="587">
        <v>4202507.77579387</v>
      </c>
      <c r="D13" s="364">
        <f t="shared" si="0"/>
        <v>0.12053902362622</v>
      </c>
    </row>
    <row r="14" ht="20.1" customHeight="true" spans="1:4">
      <c r="A14" s="567" t="s">
        <v>1315</v>
      </c>
      <c r="B14" s="587">
        <v>2156439.12</v>
      </c>
      <c r="C14" s="587">
        <v>1717590.80884579</v>
      </c>
      <c r="D14" s="364">
        <f t="shared" si="0"/>
        <v>-0.203506005379002</v>
      </c>
    </row>
    <row r="15" ht="20.1" customHeight="true" spans="1:4">
      <c r="A15" s="567" t="s">
        <v>1316</v>
      </c>
      <c r="B15" s="587">
        <v>5472667.31</v>
      </c>
      <c r="C15" s="587">
        <v>5774079.78820778</v>
      </c>
      <c r="D15" s="364">
        <f t="shared" si="0"/>
        <v>0.0550759732200459</v>
      </c>
    </row>
    <row r="16" ht="20.1" customHeight="true" spans="1:4">
      <c r="A16" s="567" t="s">
        <v>1317</v>
      </c>
      <c r="B16" s="587">
        <v>1410528.01</v>
      </c>
      <c r="C16" s="587">
        <v>1248984.7159849</v>
      </c>
      <c r="D16" s="364">
        <f t="shared" si="0"/>
        <v>-0.114526824614493</v>
      </c>
    </row>
    <row r="17" ht="20.1" customHeight="true" spans="1:4">
      <c r="A17" s="567" t="s">
        <v>1318</v>
      </c>
      <c r="B17" s="587">
        <v>1832347.04</v>
      </c>
      <c r="C17" s="587">
        <v>1856656.74901858</v>
      </c>
      <c r="D17" s="364">
        <f t="shared" si="0"/>
        <v>0.0132669786279023</v>
      </c>
    </row>
    <row r="18" ht="20.1" customHeight="true" spans="1:4">
      <c r="A18" s="567" t="s">
        <v>1319</v>
      </c>
      <c r="B18" s="587">
        <v>913538.77</v>
      </c>
      <c r="C18" s="587">
        <v>1385006.77780449</v>
      </c>
      <c r="D18" s="364">
        <f t="shared" si="0"/>
        <v>0.516089763551568</v>
      </c>
    </row>
    <row r="19" ht="20.1" customHeight="true" spans="1:4">
      <c r="A19" s="567" t="s">
        <v>1320</v>
      </c>
      <c r="B19" s="587">
        <v>510065.68</v>
      </c>
      <c r="C19" s="587">
        <v>684148.510248691</v>
      </c>
      <c r="D19" s="364">
        <f t="shared" si="0"/>
        <v>0.341294929407309</v>
      </c>
    </row>
    <row r="20" ht="20.1" customHeight="true" spans="1:4">
      <c r="A20" s="567" t="s">
        <v>1321</v>
      </c>
      <c r="B20" s="588">
        <v>91655.52</v>
      </c>
      <c r="C20" s="588">
        <v>-536329.348158</v>
      </c>
      <c r="D20" s="364">
        <f t="shared" si="0"/>
        <v>-6.85157716805273</v>
      </c>
    </row>
    <row r="21" ht="20.1" customHeight="true" spans="1:4">
      <c r="A21" s="567" t="s">
        <v>1322</v>
      </c>
      <c r="B21" s="588">
        <v>381214</v>
      </c>
      <c r="C21" s="588">
        <f>330562.431268124+60000</f>
        <v>390562.431268124</v>
      </c>
      <c r="D21" s="364">
        <f t="shared" si="0"/>
        <v>0.0245227910520707</v>
      </c>
    </row>
    <row r="22" ht="20.1" customHeight="true" spans="1:4">
      <c r="A22" s="567" t="s">
        <v>1323</v>
      </c>
      <c r="B22" s="588">
        <v>210895.98</v>
      </c>
      <c r="C22" s="588">
        <v>303325.472766539</v>
      </c>
      <c r="D22" s="364">
        <f t="shared" si="0"/>
        <v>0.438270529227437</v>
      </c>
    </row>
    <row r="23" ht="20.1" customHeight="true" spans="1:4">
      <c r="A23" s="567" t="s">
        <v>1324</v>
      </c>
      <c r="B23" s="588">
        <v>1724750.72</v>
      </c>
      <c r="C23" s="588">
        <v>2029756.627085</v>
      </c>
      <c r="D23" s="364">
        <f t="shared" si="0"/>
        <v>0.176840573856957</v>
      </c>
    </row>
    <row r="24" ht="20.1" customHeight="true" spans="1:4">
      <c r="A24" s="567" t="s">
        <v>1325</v>
      </c>
      <c r="B24" s="588">
        <v>127566</v>
      </c>
      <c r="C24" s="588">
        <v>145334.4</v>
      </c>
      <c r="D24" s="364">
        <f t="shared" si="0"/>
        <v>0.139287898029255</v>
      </c>
    </row>
    <row r="25" ht="20.1" customHeight="true" spans="1:4">
      <c r="A25" s="567" t="s">
        <v>1326</v>
      </c>
      <c r="B25" s="588">
        <v>414573.62</v>
      </c>
      <c r="C25" s="588">
        <v>547082.598628443</v>
      </c>
      <c r="D25" s="364">
        <f t="shared" si="0"/>
        <v>0.319627135533715</v>
      </c>
    </row>
    <row r="26" ht="20.1" customHeight="true" spans="1:4">
      <c r="A26" s="567" t="s">
        <v>1327</v>
      </c>
      <c r="B26" s="588">
        <v>455050</v>
      </c>
      <c r="C26" s="588">
        <v>859840</v>
      </c>
      <c r="D26" s="364">
        <f t="shared" si="0"/>
        <v>0.889550598835293</v>
      </c>
    </row>
    <row r="27" ht="20.1" customHeight="true" spans="1:4">
      <c r="A27" s="567" t="s">
        <v>1328</v>
      </c>
      <c r="B27" s="588">
        <v>43990</v>
      </c>
      <c r="C27" s="588">
        <v>46919</v>
      </c>
      <c r="D27" s="364">
        <f t="shared" si="0"/>
        <v>0.0665833143896339</v>
      </c>
    </row>
    <row r="28" ht="20.1" customHeight="true" spans="1:4">
      <c r="A28" s="567" t="s">
        <v>1329</v>
      </c>
      <c r="B28" s="588">
        <v>5150</v>
      </c>
      <c r="C28" s="588">
        <v>5167</v>
      </c>
      <c r="D28" s="364">
        <f t="shared" si="0"/>
        <v>0.00330097087378634</v>
      </c>
    </row>
    <row r="29" ht="20.1" customHeight="true" spans="1:4">
      <c r="A29" s="567" t="s">
        <v>1330</v>
      </c>
      <c r="B29" s="588">
        <v>1364496.57</v>
      </c>
      <c r="C29" s="588">
        <v>1236606.13916474</v>
      </c>
      <c r="D29" s="364">
        <f t="shared" si="0"/>
        <v>-0.0937271911465927</v>
      </c>
    </row>
    <row r="30" ht="20.1" customHeight="true" spans="1:4">
      <c r="A30" s="585" t="s">
        <v>1167</v>
      </c>
      <c r="B30" s="588">
        <f>SUM(B5:B29)</f>
        <v>42735116.54</v>
      </c>
      <c r="C30" s="587">
        <f>SUM(C5:C29)</f>
        <v>47378127.970304</v>
      </c>
      <c r="D30" s="364">
        <f t="shared" si="0"/>
        <v>0.108646279833077</v>
      </c>
    </row>
    <row r="31" spans="1:4">
      <c r="A31" s="589"/>
      <c r="B31" s="590"/>
      <c r="C31" s="590"/>
      <c r="D31" s="591"/>
    </row>
    <row r="32" spans="1:4">
      <c r="A32" s="589"/>
      <c r="B32" s="590"/>
      <c r="C32" s="590"/>
      <c r="D32" s="591"/>
    </row>
    <row r="33" spans="1:4">
      <c r="A33" s="589"/>
      <c r="B33" s="590"/>
      <c r="C33" s="590"/>
      <c r="D33" s="591"/>
    </row>
    <row r="34" spans="1:4">
      <c r="A34" s="589"/>
      <c r="B34" s="590"/>
      <c r="C34" s="590"/>
      <c r="D34" s="591"/>
    </row>
    <row r="35" spans="1:4">
      <c r="A35" s="589"/>
      <c r="B35" s="590"/>
      <c r="C35" s="590"/>
      <c r="D35" s="591"/>
    </row>
    <row r="36" spans="1:4">
      <c r="A36" s="589"/>
      <c r="B36" s="590"/>
      <c r="C36" s="590"/>
      <c r="D36" s="591"/>
    </row>
    <row r="37" spans="1:4">
      <c r="A37" s="589"/>
      <c r="B37" s="590"/>
      <c r="C37" s="590"/>
      <c r="D37" s="591"/>
    </row>
    <row r="38" spans="1:4">
      <c r="A38" s="592"/>
      <c r="B38" s="590"/>
      <c r="C38" s="590"/>
      <c r="D38" s="591"/>
    </row>
    <row r="39" spans="1:4">
      <c r="A39" s="592"/>
      <c r="B39" s="590"/>
      <c r="C39" s="590"/>
      <c r="D39" s="591"/>
    </row>
    <row r="40" spans="1:4">
      <c r="A40" s="592"/>
      <c r="B40" s="590"/>
      <c r="C40" s="590"/>
      <c r="D40" s="591"/>
    </row>
    <row r="41" spans="1:4">
      <c r="A41" s="592"/>
      <c r="B41" s="590"/>
      <c r="C41" s="590"/>
      <c r="D41" s="591"/>
    </row>
    <row r="42" spans="1:4">
      <c r="A42" s="592"/>
      <c r="B42" s="590"/>
      <c r="C42" s="590"/>
      <c r="D42" s="591"/>
    </row>
    <row r="43" spans="1:4">
      <c r="A43" s="592"/>
      <c r="B43" s="590"/>
      <c r="C43" s="590"/>
      <c r="D43" s="591"/>
    </row>
    <row r="44" spans="1:4">
      <c r="A44" s="592"/>
      <c r="B44" s="590"/>
      <c r="C44" s="590"/>
      <c r="D44" s="584"/>
    </row>
    <row r="45" spans="1:4">
      <c r="A45" s="592"/>
      <c r="B45" s="590"/>
      <c r="C45" s="590"/>
      <c r="D45" s="584"/>
    </row>
    <row r="46" spans="1:4">
      <c r="A46" s="592"/>
      <c r="B46" s="590"/>
      <c r="C46" s="590"/>
      <c r="D46" s="584"/>
    </row>
    <row r="47" spans="1:4">
      <c r="A47" s="592"/>
      <c r="B47" s="590"/>
      <c r="C47" s="590"/>
      <c r="D47" s="584"/>
    </row>
    <row r="48" spans="1:4">
      <c r="A48" s="592"/>
      <c r="B48" s="590"/>
      <c r="C48" s="590"/>
      <c r="D48" s="584"/>
    </row>
    <row r="49" spans="1:4">
      <c r="A49" s="592"/>
      <c r="B49" s="590"/>
      <c r="C49" s="590"/>
      <c r="D49" s="584"/>
    </row>
    <row r="50" spans="1:4">
      <c r="A50" s="592"/>
      <c r="B50" s="590"/>
      <c r="C50" s="590"/>
      <c r="D50" s="584"/>
    </row>
    <row r="51" spans="1:4">
      <c r="A51" s="592"/>
      <c r="B51" s="590"/>
      <c r="C51" s="590"/>
      <c r="D51" s="584"/>
    </row>
    <row r="52" spans="1:4">
      <c r="A52" s="592"/>
      <c r="B52" s="593"/>
      <c r="C52" s="593"/>
      <c r="D52" s="592"/>
    </row>
    <row r="53" spans="1:4">
      <c r="A53" s="592"/>
      <c r="B53" s="593"/>
      <c r="C53" s="593"/>
      <c r="D53" s="592"/>
    </row>
    <row r="54" spans="1:4">
      <c r="A54" s="592"/>
      <c r="B54" s="593"/>
      <c r="C54" s="593"/>
      <c r="D54" s="592"/>
    </row>
    <row r="55" spans="1:4">
      <c r="A55" s="592"/>
      <c r="B55" s="593"/>
      <c r="C55" s="593"/>
      <c r="D55" s="592"/>
    </row>
    <row r="56" spans="1:4">
      <c r="A56" s="592"/>
      <c r="B56" s="592"/>
      <c r="C56" s="592"/>
      <c r="D56" s="592"/>
    </row>
    <row r="57" spans="1:4">
      <c r="A57" s="592"/>
      <c r="B57" s="592"/>
      <c r="C57" s="592"/>
      <c r="D57" s="592"/>
    </row>
  </sheetData>
  <mergeCells count="1">
    <mergeCell ref="A2:D2"/>
  </mergeCells>
  <printOptions horizontalCentered="true"/>
  <pageMargins left="0.0784722222222222" right="0.0784722222222222" top="0.786805555555556" bottom="0.66875" header="0.196527777777778" footer="0.196527777777778"/>
  <pageSetup paperSize="9" scale="80" fitToHeight="0"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C77"/>
  <sheetViews>
    <sheetView view="pageBreakPreview" zoomScaleNormal="100" zoomScaleSheetLayoutView="100" workbookViewId="0">
      <selection activeCell="A2" sqref="A2:B2"/>
    </sheetView>
  </sheetViews>
  <sheetFormatPr defaultColWidth="9" defaultRowHeight="15.8" outlineLevelCol="2"/>
  <cols>
    <col min="1" max="1" width="74.1230769230769" style="576" customWidth="true"/>
    <col min="2" max="2" width="22.7538461538462" style="576" customWidth="true"/>
    <col min="3" max="16384" width="9" style="576"/>
  </cols>
  <sheetData>
    <row r="1" ht="18" customHeight="true" spans="1:1">
      <c r="A1" s="298" t="s">
        <v>1331</v>
      </c>
    </row>
    <row r="2" ht="20.25" customHeight="true" spans="1:2">
      <c r="A2" s="559" t="s">
        <v>1332</v>
      </c>
      <c r="B2" s="559"/>
    </row>
    <row r="3" ht="20.25" customHeight="true" spans="1:2">
      <c r="A3" s="577"/>
      <c r="B3" s="578" t="s">
        <v>1333</v>
      </c>
    </row>
    <row r="4" ht="31.5" customHeight="true" spans="1:2">
      <c r="A4" s="239" t="s">
        <v>55</v>
      </c>
      <c r="B4" s="201" t="s">
        <v>57</v>
      </c>
    </row>
    <row r="5" s="574" customFormat="true" ht="20.1" customHeight="true" spans="1:2">
      <c r="A5" s="579" t="s">
        <v>1334</v>
      </c>
      <c r="B5" s="580">
        <v>101.6423238687</v>
      </c>
    </row>
    <row r="6" s="574" customFormat="true" ht="20.1" customHeight="true" spans="1:2">
      <c r="A6" s="579" t="s">
        <v>1335</v>
      </c>
      <c r="B6" s="580">
        <v>79.4575952221</v>
      </c>
    </row>
    <row r="7" s="574" customFormat="true" ht="20.1" customHeight="true" spans="1:2">
      <c r="A7" s="579" t="s">
        <v>1336</v>
      </c>
      <c r="B7" s="580">
        <v>13.19980033</v>
      </c>
    </row>
    <row r="8" s="574" customFormat="true" ht="20.1" customHeight="true" spans="1:2">
      <c r="A8" s="579" t="s">
        <v>1337</v>
      </c>
      <c r="B8" s="580">
        <v>8.4673151904</v>
      </c>
    </row>
    <row r="9" s="574" customFormat="true" ht="20.1" customHeight="true" spans="1:2">
      <c r="A9" s="579" t="s">
        <v>1338</v>
      </c>
      <c r="B9" s="580">
        <v>0.5176131262</v>
      </c>
    </row>
    <row r="10" s="574" customFormat="true" ht="20.1" customHeight="true" spans="1:2">
      <c r="A10" s="579" t="s">
        <v>1339</v>
      </c>
      <c r="B10" s="580">
        <v>17.3266165872</v>
      </c>
    </row>
    <row r="11" s="574" customFormat="true" ht="20.1" customHeight="true" spans="1:2">
      <c r="A11" s="579" t="s">
        <v>1340</v>
      </c>
      <c r="B11" s="580">
        <v>14.415097238</v>
      </c>
    </row>
    <row r="12" s="574" customFormat="true" ht="20.1" customHeight="true" spans="1:2">
      <c r="A12" s="579" t="s">
        <v>1341</v>
      </c>
      <c r="B12" s="580">
        <v>0.02979235</v>
      </c>
    </row>
    <row r="13" s="574" customFormat="true" ht="20.1" customHeight="true" spans="1:2">
      <c r="A13" s="579" t="s">
        <v>1342</v>
      </c>
      <c r="B13" s="580">
        <v>0.10340505</v>
      </c>
    </row>
    <row r="14" s="574" customFormat="true" ht="20.1" customHeight="true" spans="1:2">
      <c r="A14" s="579" t="s">
        <v>1343</v>
      </c>
      <c r="B14" s="580">
        <v>0.0536</v>
      </c>
    </row>
    <row r="15" s="574" customFormat="true" ht="20.1" customHeight="true" spans="1:2">
      <c r="A15" s="579" t="s">
        <v>1344</v>
      </c>
      <c r="B15" s="580">
        <v>0.1966921892</v>
      </c>
    </row>
    <row r="16" s="574" customFormat="true" ht="20.1" customHeight="true" spans="1:2">
      <c r="A16" s="579" t="s">
        <v>1345</v>
      </c>
      <c r="B16" s="580">
        <v>0.064147948</v>
      </c>
    </row>
    <row r="17" s="574" customFormat="true" ht="20.1" customHeight="true" spans="1:2">
      <c r="A17" s="579" t="s">
        <v>1346</v>
      </c>
      <c r="B17" s="580">
        <v>0</v>
      </c>
    </row>
    <row r="18" s="574" customFormat="true" ht="20.1" customHeight="true" spans="1:2">
      <c r="A18" s="579" t="s">
        <v>1347</v>
      </c>
      <c r="B18" s="580">
        <v>1.122028</v>
      </c>
    </row>
    <row r="19" s="574" customFormat="true" ht="20.1" customHeight="true" spans="1:2">
      <c r="A19" s="579" t="s">
        <v>1348</v>
      </c>
      <c r="B19" s="580">
        <v>0.7030357</v>
      </c>
    </row>
    <row r="20" s="574" customFormat="true" ht="20.1" customHeight="true" spans="1:2">
      <c r="A20" s="579" t="s">
        <v>1349</v>
      </c>
      <c r="B20" s="580">
        <v>0.638818112</v>
      </c>
    </row>
    <row r="21" s="574" customFormat="true" ht="20.1" customHeight="true" spans="1:2">
      <c r="A21" s="579" t="s">
        <v>1350</v>
      </c>
      <c r="B21" s="580">
        <v>0.087601</v>
      </c>
    </row>
    <row r="22" s="574" customFormat="true" ht="20.1" customHeight="true" spans="1:2">
      <c r="A22" s="579" t="s">
        <v>1351</v>
      </c>
      <c r="B22" s="580">
        <v>0</v>
      </c>
    </row>
    <row r="23" s="574" customFormat="true" ht="20.1" customHeight="true" spans="1:2">
      <c r="A23" s="579" t="s">
        <v>1352</v>
      </c>
      <c r="B23" s="580">
        <v>0</v>
      </c>
    </row>
    <row r="24" s="574" customFormat="true" ht="20.1" customHeight="true" spans="1:2">
      <c r="A24" s="579" t="s">
        <v>1353</v>
      </c>
      <c r="B24" s="580">
        <v>0</v>
      </c>
    </row>
    <row r="25" s="574" customFormat="true" ht="20.1" customHeight="true" spans="1:2">
      <c r="A25" s="579" t="s">
        <v>1354</v>
      </c>
      <c r="B25" s="580">
        <v>0</v>
      </c>
    </row>
    <row r="26" s="574" customFormat="true" ht="20.1" customHeight="true" spans="1:2">
      <c r="A26" s="579" t="s">
        <v>1355</v>
      </c>
      <c r="B26" s="580">
        <v>0.085701</v>
      </c>
    </row>
    <row r="27" s="574" customFormat="true" ht="20.1" customHeight="true" spans="1:2">
      <c r="A27" s="579" t="s">
        <v>1356</v>
      </c>
      <c r="B27" s="580">
        <v>0</v>
      </c>
    </row>
    <row r="28" s="574" customFormat="true" ht="20.1" customHeight="true" spans="1:2">
      <c r="A28" s="579" t="s">
        <v>1357</v>
      </c>
      <c r="B28" s="581">
        <v>0.0019</v>
      </c>
    </row>
    <row r="29" s="574" customFormat="true" ht="20.1" customHeight="true" spans="1:2">
      <c r="A29" s="579" t="s">
        <v>1358</v>
      </c>
      <c r="B29" s="580">
        <v>183.5551070076</v>
      </c>
    </row>
    <row r="30" s="574" customFormat="true" ht="20.1" customHeight="true" spans="1:2">
      <c r="A30" s="579" t="s">
        <v>1359</v>
      </c>
      <c r="B30" s="580">
        <v>164.7113048553</v>
      </c>
    </row>
    <row r="31" s="574" customFormat="true" ht="20.1" customHeight="true" spans="1:2">
      <c r="A31" s="579" t="s">
        <v>1360</v>
      </c>
      <c r="B31" s="580">
        <v>18.8438021523</v>
      </c>
    </row>
    <row r="32" s="574" customFormat="true" ht="20.1" customHeight="true" spans="1:2">
      <c r="A32" s="579" t="s">
        <v>1361</v>
      </c>
      <c r="B32" s="580">
        <v>0</v>
      </c>
    </row>
    <row r="33" s="574" customFormat="true" ht="20.1" customHeight="true" spans="1:2">
      <c r="A33" s="579" t="s">
        <v>1362</v>
      </c>
      <c r="B33" s="580">
        <v>0.05909</v>
      </c>
    </row>
    <row r="34" s="574" customFormat="true" ht="20.1" customHeight="true" spans="1:2">
      <c r="A34" s="579" t="s">
        <v>1363</v>
      </c>
      <c r="B34" s="580">
        <v>0.05909</v>
      </c>
    </row>
    <row r="35" s="574" customFormat="true" ht="20.1" customHeight="true" spans="1:2">
      <c r="A35" s="579" t="s">
        <v>1364</v>
      </c>
      <c r="B35" s="580">
        <v>0</v>
      </c>
    </row>
    <row r="36" s="574" customFormat="true" ht="20.1" customHeight="true" spans="1:2">
      <c r="A36" s="579" t="s">
        <v>1365</v>
      </c>
      <c r="B36" s="580">
        <v>14.3920206246</v>
      </c>
    </row>
    <row r="37" s="574" customFormat="true" ht="20.1" customHeight="true" spans="1:2">
      <c r="A37" s="579" t="s">
        <v>1366</v>
      </c>
      <c r="B37" s="580">
        <v>3.2716058739</v>
      </c>
    </row>
    <row r="38" s="574" customFormat="true" ht="20.1" customHeight="true" spans="1:2">
      <c r="A38" s="579" t="s">
        <v>1367</v>
      </c>
      <c r="B38" s="580">
        <v>0.520143</v>
      </c>
    </row>
    <row r="39" s="574" customFormat="true" ht="20.1" customHeight="true" spans="1:2">
      <c r="A39" s="579" t="s">
        <v>1368</v>
      </c>
      <c r="B39" s="580">
        <v>0</v>
      </c>
    </row>
    <row r="40" s="574" customFormat="true" ht="20.1" customHeight="true" spans="1:2">
      <c r="A40" s="579" t="s">
        <v>1369</v>
      </c>
      <c r="B40" s="580">
        <v>10.0813135423</v>
      </c>
    </row>
    <row r="41" s="574" customFormat="true" ht="20.1" customHeight="true" spans="1:2">
      <c r="A41" s="579" t="s">
        <v>1370</v>
      </c>
      <c r="B41" s="580">
        <v>0.5189582084</v>
      </c>
    </row>
    <row r="42" s="574" customFormat="true" ht="20.1" customHeight="true" spans="1:2">
      <c r="A42" s="582" t="s">
        <v>1167</v>
      </c>
      <c r="B42" s="583">
        <v>317.0627590881</v>
      </c>
    </row>
    <row r="43" s="574" customFormat="true" ht="20.1" customHeight="true" spans="1:3">
      <c r="A43" s="576"/>
      <c r="B43" s="576"/>
      <c r="C43" s="576"/>
    </row>
    <row r="44" s="574" customFormat="true" ht="20.1" customHeight="true" spans="1:3">
      <c r="A44" s="576"/>
      <c r="B44" s="576"/>
      <c r="C44" s="576"/>
    </row>
    <row r="45" s="574" customFormat="true" ht="20.1" customHeight="true" spans="1:3">
      <c r="A45" s="576"/>
      <c r="B45" s="576"/>
      <c r="C45" s="576"/>
    </row>
    <row r="46" s="574" customFormat="true" ht="20.1" customHeight="true" spans="1:3">
      <c r="A46" s="576"/>
      <c r="B46" s="576"/>
      <c r="C46" s="576"/>
    </row>
    <row r="47" s="574" customFormat="true" ht="20.1" customHeight="true" spans="1:3">
      <c r="A47" s="576"/>
      <c r="B47" s="576"/>
      <c r="C47" s="576"/>
    </row>
    <row r="48" s="574" customFormat="true" ht="20.1" customHeight="true" spans="1:3">
      <c r="A48" s="576"/>
      <c r="B48" s="576"/>
      <c r="C48" s="576"/>
    </row>
    <row r="49" s="574" customFormat="true" ht="20.1" customHeight="true" spans="1:3">
      <c r="A49" s="576"/>
      <c r="B49" s="576"/>
      <c r="C49" s="576"/>
    </row>
    <row r="50" s="574" customFormat="true" ht="20.1" customHeight="true" spans="1:3">
      <c r="A50" s="576"/>
      <c r="B50" s="576"/>
      <c r="C50" s="576"/>
    </row>
    <row r="51" s="574" customFormat="true" ht="20.1" customHeight="true" spans="1:3">
      <c r="A51" s="576"/>
      <c r="B51" s="576"/>
      <c r="C51" s="576"/>
    </row>
    <row r="52" s="574" customFormat="true" ht="20.1" customHeight="true" spans="1:3">
      <c r="A52" s="576"/>
      <c r="B52" s="576"/>
      <c r="C52" s="576"/>
    </row>
    <row r="53" s="574" customFormat="true" ht="20.1" customHeight="true" spans="1:3">
      <c r="A53" s="576"/>
      <c r="B53" s="576"/>
      <c r="C53" s="576"/>
    </row>
    <row r="54" s="574" customFormat="true" ht="20.1" customHeight="true" spans="1:3">
      <c r="A54" s="576"/>
      <c r="B54" s="576"/>
      <c r="C54" s="576"/>
    </row>
    <row r="55" s="574" customFormat="true" ht="20.1" customHeight="true" spans="1:3">
      <c r="A55" s="576"/>
      <c r="B55" s="576"/>
      <c r="C55" s="576"/>
    </row>
    <row r="56" s="574" customFormat="true" ht="20.1" customHeight="true" spans="1:3">
      <c r="A56" s="576"/>
      <c r="B56" s="576"/>
      <c r="C56" s="576"/>
    </row>
    <row r="57" s="574" customFormat="true" ht="20.1" customHeight="true" spans="1:3">
      <c r="A57" s="576"/>
      <c r="B57" s="576"/>
      <c r="C57" s="576"/>
    </row>
    <row r="58" s="574" customFormat="true" ht="20.1" customHeight="true" spans="1:3">
      <c r="A58" s="576"/>
      <c r="B58" s="576"/>
      <c r="C58" s="576"/>
    </row>
    <row r="59" s="574" customFormat="true" ht="20.1" customHeight="true" spans="1:3">
      <c r="A59" s="576"/>
      <c r="B59" s="576"/>
      <c r="C59" s="576"/>
    </row>
    <row r="60" s="574" customFormat="true" ht="20.1" customHeight="true" spans="1:3">
      <c r="A60" s="576"/>
      <c r="B60" s="576"/>
      <c r="C60" s="576"/>
    </row>
    <row r="61" s="574" customFormat="true" ht="20.1" customHeight="true" spans="1:3">
      <c r="A61" s="576"/>
      <c r="B61" s="576"/>
      <c r="C61" s="576"/>
    </row>
    <row r="62" s="574" customFormat="true" ht="20.1" customHeight="true" spans="1:3">
      <c r="A62" s="576"/>
      <c r="B62" s="576"/>
      <c r="C62" s="576"/>
    </row>
    <row r="63" s="574" customFormat="true" ht="20.1" customHeight="true" spans="1:3">
      <c r="A63" s="576"/>
      <c r="B63" s="576"/>
      <c r="C63" s="576"/>
    </row>
    <row r="64" s="574" customFormat="true" ht="20.1" customHeight="true" spans="1:3">
      <c r="A64" s="576"/>
      <c r="B64" s="576"/>
      <c r="C64" s="576"/>
    </row>
    <row r="65" s="574" customFormat="true" ht="20.1" customHeight="true" spans="1:3">
      <c r="A65" s="576"/>
      <c r="B65" s="576"/>
      <c r="C65" s="576"/>
    </row>
    <row r="66" s="574" customFormat="true" ht="20.1" customHeight="true" spans="1:3">
      <c r="A66" s="576"/>
      <c r="B66" s="576"/>
      <c r="C66" s="576"/>
    </row>
    <row r="67" s="574" customFormat="true" ht="20.1" customHeight="true" spans="1:3">
      <c r="A67" s="576"/>
      <c r="B67" s="576"/>
      <c r="C67" s="576"/>
    </row>
    <row r="68" s="574" customFormat="true" ht="20.1" customHeight="true" spans="1:3">
      <c r="A68" s="576"/>
      <c r="B68" s="576"/>
      <c r="C68" s="576"/>
    </row>
    <row r="69" s="574" customFormat="true" ht="20.1" customHeight="true" spans="1:3">
      <c r="A69" s="576"/>
      <c r="B69" s="576"/>
      <c r="C69" s="576"/>
    </row>
    <row r="70" s="574" customFormat="true" ht="20.1" customHeight="true" spans="1:3">
      <c r="A70" s="576"/>
      <c r="B70" s="576"/>
      <c r="C70" s="576"/>
    </row>
    <row r="71" s="574" customFormat="true" ht="20.1" customHeight="true" spans="1:3">
      <c r="A71" s="576"/>
      <c r="B71" s="576"/>
      <c r="C71" s="576"/>
    </row>
    <row r="72" s="574" customFormat="true" ht="20.1" customHeight="true" spans="1:3">
      <c r="A72" s="576"/>
      <c r="B72" s="576"/>
      <c r="C72" s="576"/>
    </row>
    <row r="73" s="574" customFormat="true" ht="20.1" customHeight="true" spans="1:3">
      <c r="A73" s="576"/>
      <c r="B73" s="576"/>
      <c r="C73" s="576"/>
    </row>
    <row r="74" s="574" customFormat="true" ht="20.1" customHeight="true" spans="1:3">
      <c r="A74" s="576"/>
      <c r="B74" s="576"/>
      <c r="C74" s="576"/>
    </row>
    <row r="75" s="574" customFormat="true" ht="20.1" customHeight="true" spans="1:3">
      <c r="A75" s="576"/>
      <c r="B75" s="576"/>
      <c r="C75" s="576"/>
    </row>
    <row r="76" s="574" customFormat="true" ht="20.1" customHeight="true" spans="1:3">
      <c r="A76" s="576"/>
      <c r="B76" s="576"/>
      <c r="C76" s="576"/>
    </row>
    <row r="77" s="575" customFormat="true" ht="20.1" customHeight="true" spans="1:3">
      <c r="A77" s="576"/>
      <c r="B77" s="576"/>
      <c r="C77" s="576"/>
    </row>
  </sheetData>
  <mergeCells count="1">
    <mergeCell ref="A2:B2"/>
  </mergeCells>
  <printOptions horizontalCentered="true"/>
  <pageMargins left="0.0784722222222222" right="0.0784722222222222" top="0.786805555555556" bottom="0.66875" header="0.196527777777778" footer="0.196527777777778"/>
  <pageSetup paperSize="9" fitToHeight="0"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Q32"/>
  <sheetViews>
    <sheetView showGridLines="0" showZeros="0" view="pageBreakPreview" zoomScaleNormal="100" zoomScaleSheetLayoutView="100" workbookViewId="0">
      <pane xSplit="1" ySplit="4" topLeftCell="B5" activePane="bottomRight" state="frozen"/>
      <selection/>
      <selection pane="topRight"/>
      <selection pane="bottomLeft"/>
      <selection pane="bottomRight" activeCell="A2" sqref="A2:Q2"/>
    </sheetView>
  </sheetViews>
  <sheetFormatPr defaultColWidth="9" defaultRowHeight="17.1" customHeight="true"/>
  <cols>
    <col min="1" max="1" width="28.6230769230769" style="568" customWidth="true"/>
    <col min="2" max="2" width="8.37692307692308" style="568" customWidth="true"/>
    <col min="3" max="16" width="10.6230769230769" style="568" customWidth="true"/>
    <col min="17" max="17" width="9.87692307692308" style="568" customWidth="true"/>
    <col min="18" max="16384" width="9" style="568"/>
  </cols>
  <sheetData>
    <row r="1" customHeight="true" spans="1:1">
      <c r="A1" s="298" t="s">
        <v>1371</v>
      </c>
    </row>
    <row r="2" ht="21" customHeight="true" spans="1:17">
      <c r="A2" s="435" t="s">
        <v>1372</v>
      </c>
      <c r="B2" s="435"/>
      <c r="C2" s="435"/>
      <c r="D2" s="435"/>
      <c r="E2" s="435"/>
      <c r="F2" s="435"/>
      <c r="G2" s="435"/>
      <c r="H2" s="435"/>
      <c r="I2" s="435"/>
      <c r="J2" s="435"/>
      <c r="K2" s="435"/>
      <c r="L2" s="435"/>
      <c r="M2" s="435"/>
      <c r="N2" s="572"/>
      <c r="O2" s="572"/>
      <c r="P2" s="572"/>
      <c r="Q2" s="572"/>
    </row>
    <row r="3" customHeight="true" spans="1:17">
      <c r="A3" s="298"/>
      <c r="Q3" s="573" t="s">
        <v>1373</v>
      </c>
    </row>
    <row r="4" ht="39.95" customHeight="true" spans="1:17">
      <c r="A4" s="239" t="s">
        <v>55</v>
      </c>
      <c r="B4" s="239" t="s">
        <v>1374</v>
      </c>
      <c r="C4" s="201" t="s">
        <v>1334</v>
      </c>
      <c r="D4" s="201" t="s">
        <v>1339</v>
      </c>
      <c r="E4" s="201" t="s">
        <v>1375</v>
      </c>
      <c r="F4" s="201" t="s">
        <v>1376</v>
      </c>
      <c r="G4" s="201" t="s">
        <v>1358</v>
      </c>
      <c r="H4" s="201" t="s">
        <v>1362</v>
      </c>
      <c r="I4" s="201" t="s">
        <v>1377</v>
      </c>
      <c r="J4" s="201" t="s">
        <v>1378</v>
      </c>
      <c r="K4" s="201" t="s">
        <v>1365</v>
      </c>
      <c r="L4" s="201" t="s">
        <v>1379</v>
      </c>
      <c r="M4" s="201" t="s">
        <v>1380</v>
      </c>
      <c r="N4" s="201" t="s">
        <v>1381</v>
      </c>
      <c r="O4" s="201" t="s">
        <v>1176</v>
      </c>
      <c r="P4" s="201" t="s">
        <v>1382</v>
      </c>
      <c r="Q4" s="201" t="s">
        <v>1383</v>
      </c>
    </row>
    <row r="5" customHeight="true" spans="1:17">
      <c r="A5" s="486" t="s">
        <v>93</v>
      </c>
      <c r="B5" s="467">
        <v>143.975252751346</v>
      </c>
      <c r="C5" s="467">
        <v>52.0678134974</v>
      </c>
      <c r="D5" s="467">
        <v>35.4348266276</v>
      </c>
      <c r="E5" s="467">
        <v>7.42390534864948</v>
      </c>
      <c r="F5" s="467">
        <v>0.8457099973</v>
      </c>
      <c r="G5" s="467">
        <v>15.3482176897</v>
      </c>
      <c r="H5" s="467">
        <v>6.54873520189678</v>
      </c>
      <c r="I5" s="467">
        <v>9.553479</v>
      </c>
      <c r="J5" s="467">
        <v>0</v>
      </c>
      <c r="K5" s="467">
        <v>3.5773989088</v>
      </c>
      <c r="L5" s="467">
        <v>0</v>
      </c>
      <c r="M5" s="467">
        <v>0</v>
      </c>
      <c r="N5" s="467">
        <v>0</v>
      </c>
      <c r="O5" s="467">
        <v>0</v>
      </c>
      <c r="P5" s="467">
        <v>12.425</v>
      </c>
      <c r="Q5" s="467">
        <v>0.75016648</v>
      </c>
    </row>
    <row r="6" customHeight="true" spans="1:17">
      <c r="A6" s="486" t="s">
        <v>228</v>
      </c>
      <c r="B6" s="467">
        <v>0</v>
      </c>
      <c r="C6" s="467">
        <v>0</v>
      </c>
      <c r="D6" s="467">
        <v>0</v>
      </c>
      <c r="E6" s="467">
        <v>0</v>
      </c>
      <c r="F6" s="467">
        <v>0</v>
      </c>
      <c r="G6" s="467">
        <v>0</v>
      </c>
      <c r="H6" s="467">
        <v>0</v>
      </c>
      <c r="I6" s="467">
        <v>0</v>
      </c>
      <c r="J6" s="467">
        <v>0</v>
      </c>
      <c r="K6" s="467">
        <v>0</v>
      </c>
      <c r="L6" s="467">
        <v>0</v>
      </c>
      <c r="M6" s="467">
        <v>0</v>
      </c>
      <c r="N6" s="467">
        <v>0</v>
      </c>
      <c r="O6" s="467">
        <v>0</v>
      </c>
      <c r="P6" s="467">
        <v>0</v>
      </c>
      <c r="Q6" s="467">
        <v>0</v>
      </c>
    </row>
    <row r="7" customHeight="true" spans="1:17">
      <c r="A7" s="486" t="s">
        <v>231</v>
      </c>
      <c r="B7" s="467">
        <v>3.3124502714</v>
      </c>
      <c r="C7" s="467">
        <v>0.0929725807</v>
      </c>
      <c r="D7" s="467">
        <v>0.1121488174</v>
      </c>
      <c r="E7" s="467">
        <v>0.013275</v>
      </c>
      <c r="F7" s="467">
        <v>0.0119</v>
      </c>
      <c r="G7" s="467">
        <v>0.2463318758</v>
      </c>
      <c r="H7" s="467">
        <v>0.1451846367</v>
      </c>
      <c r="I7" s="467">
        <v>2.6</v>
      </c>
      <c r="J7" s="467">
        <v>0</v>
      </c>
      <c r="K7" s="467">
        <v>0.0906373608</v>
      </c>
      <c r="L7" s="467">
        <v>0</v>
      </c>
      <c r="M7" s="467">
        <v>0</v>
      </c>
      <c r="N7" s="467">
        <v>0</v>
      </c>
      <c r="O7" s="467">
        <v>0</v>
      </c>
      <c r="P7" s="467">
        <v>0</v>
      </c>
      <c r="Q7" s="467">
        <v>0</v>
      </c>
    </row>
    <row r="8" customHeight="true" spans="1:17">
      <c r="A8" s="569" t="s">
        <v>253</v>
      </c>
      <c r="B8" s="467">
        <v>136.710007654452</v>
      </c>
      <c r="C8" s="467">
        <v>55.274101227</v>
      </c>
      <c r="D8" s="467">
        <v>49.4140994126</v>
      </c>
      <c r="E8" s="467">
        <v>3.6253596753</v>
      </c>
      <c r="F8" s="467">
        <v>1.7193343754</v>
      </c>
      <c r="G8" s="467">
        <v>1.5537433566</v>
      </c>
      <c r="H8" s="467">
        <v>9.6797140755524</v>
      </c>
      <c r="I8" s="467">
        <v>8.589397</v>
      </c>
      <c r="J8" s="467">
        <v>0</v>
      </c>
      <c r="K8" s="467">
        <v>4.266080452</v>
      </c>
      <c r="L8" s="467">
        <v>0</v>
      </c>
      <c r="M8" s="467">
        <v>0</v>
      </c>
      <c r="N8" s="467">
        <v>0</v>
      </c>
      <c r="O8" s="467">
        <v>0</v>
      </c>
      <c r="P8" s="467">
        <v>2.325</v>
      </c>
      <c r="Q8" s="467">
        <v>0.26317808</v>
      </c>
    </row>
    <row r="9" customHeight="true" spans="1:17">
      <c r="A9" s="569" t="s">
        <v>311</v>
      </c>
      <c r="B9" s="467">
        <v>383.067246010369</v>
      </c>
      <c r="C9" s="467">
        <v>12.6609960664</v>
      </c>
      <c r="D9" s="467">
        <v>2.9585530418</v>
      </c>
      <c r="E9" s="467">
        <v>0.017801352</v>
      </c>
      <c r="F9" s="467">
        <v>0.00962</v>
      </c>
      <c r="G9" s="467">
        <v>174.6367033593</v>
      </c>
      <c r="H9" s="467">
        <v>166.821037228071</v>
      </c>
      <c r="I9" s="467">
        <v>0.115</v>
      </c>
      <c r="J9" s="467">
        <v>3.12742048329887</v>
      </c>
      <c r="K9" s="467">
        <v>12.6540664795</v>
      </c>
      <c r="L9" s="467">
        <v>0</v>
      </c>
      <c r="M9" s="467">
        <v>0</v>
      </c>
      <c r="N9" s="467">
        <v>0</v>
      </c>
      <c r="O9" s="467">
        <v>0</v>
      </c>
      <c r="P9" s="467">
        <v>9.977148</v>
      </c>
      <c r="Q9" s="467">
        <v>0.0889</v>
      </c>
    </row>
    <row r="10" customHeight="true" spans="1:17">
      <c r="A10" s="570" t="s">
        <v>366</v>
      </c>
      <c r="B10" s="467">
        <v>379.376950841178</v>
      </c>
      <c r="C10" s="467">
        <v>1.5751019851</v>
      </c>
      <c r="D10" s="467">
        <v>0.9468983645</v>
      </c>
      <c r="E10" s="467">
        <v>0.00325</v>
      </c>
      <c r="F10" s="467">
        <v>8.15592030418537</v>
      </c>
      <c r="G10" s="467">
        <v>4.9580243582</v>
      </c>
      <c r="H10" s="467">
        <v>14.6902526564163</v>
      </c>
      <c r="I10" s="467">
        <v>278.574914</v>
      </c>
      <c r="J10" s="467">
        <v>17.8470167079764</v>
      </c>
      <c r="K10" s="467">
        <v>52.6255724648</v>
      </c>
      <c r="L10" s="467">
        <v>0</v>
      </c>
      <c r="M10" s="467">
        <v>0</v>
      </c>
      <c r="N10" s="467">
        <v>0</v>
      </c>
      <c r="O10" s="467">
        <v>0</v>
      </c>
      <c r="P10" s="467">
        <v>0</v>
      </c>
      <c r="Q10" s="467">
        <v>0</v>
      </c>
    </row>
    <row r="11" customHeight="true" spans="1:17">
      <c r="A11" s="486" t="s">
        <v>422</v>
      </c>
      <c r="B11" s="467">
        <v>48.7945445557818</v>
      </c>
      <c r="C11" s="467">
        <v>1.75399361</v>
      </c>
      <c r="D11" s="467">
        <v>1.5733285032</v>
      </c>
      <c r="E11" s="467">
        <v>0</v>
      </c>
      <c r="F11" s="467">
        <v>2.43833393939168</v>
      </c>
      <c r="G11" s="467">
        <v>15.2780216967</v>
      </c>
      <c r="H11" s="467">
        <v>8.41459825815145</v>
      </c>
      <c r="I11" s="467">
        <v>11.88146</v>
      </c>
      <c r="J11" s="467">
        <v>6.9610906972387</v>
      </c>
      <c r="K11" s="467">
        <v>0.4672598511</v>
      </c>
      <c r="L11" s="467">
        <v>0</v>
      </c>
      <c r="M11" s="467">
        <v>0</v>
      </c>
      <c r="N11" s="467">
        <v>0</v>
      </c>
      <c r="O11" s="467">
        <v>0</v>
      </c>
      <c r="P11" s="467">
        <v>0</v>
      </c>
      <c r="Q11" s="467">
        <v>0.026458</v>
      </c>
    </row>
    <row r="12" customHeight="true" spans="1:17">
      <c r="A12" s="486" t="s">
        <v>471</v>
      </c>
      <c r="B12" s="467">
        <v>99.0171489651392</v>
      </c>
      <c r="C12" s="467">
        <v>13.8182818643</v>
      </c>
      <c r="D12" s="467">
        <v>5.2952764088</v>
      </c>
      <c r="E12" s="467">
        <v>0.0690882</v>
      </c>
      <c r="F12" s="467">
        <v>0.2353429823</v>
      </c>
      <c r="G12" s="467">
        <v>16.1915300629</v>
      </c>
      <c r="H12" s="467">
        <v>1.47446470073917</v>
      </c>
      <c r="I12" s="467">
        <v>3.3726649236</v>
      </c>
      <c r="J12" s="467">
        <v>0.019342</v>
      </c>
      <c r="K12" s="467">
        <v>58.5008378225</v>
      </c>
      <c r="L12" s="467">
        <v>0.04</v>
      </c>
      <c r="M12" s="467">
        <v>0</v>
      </c>
      <c r="N12" s="467">
        <v>0</v>
      </c>
      <c r="O12" s="467">
        <v>0</v>
      </c>
      <c r="P12" s="467">
        <v>0</v>
      </c>
      <c r="Q12" s="467">
        <v>0.00032</v>
      </c>
    </row>
    <row r="13" customHeight="true" spans="1:17">
      <c r="A13" s="486" t="s">
        <v>586</v>
      </c>
      <c r="B13" s="467">
        <v>200.907179189387</v>
      </c>
      <c r="C13" s="467">
        <v>5.0903343291</v>
      </c>
      <c r="D13" s="467">
        <v>23.859150684</v>
      </c>
      <c r="E13" s="467">
        <v>2.932721534</v>
      </c>
      <c r="F13" s="467">
        <v>0.0054088</v>
      </c>
      <c r="G13" s="467">
        <v>87.5049416627</v>
      </c>
      <c r="H13" s="467">
        <v>56.8705135717875</v>
      </c>
      <c r="I13" s="467">
        <v>0</v>
      </c>
      <c r="J13" s="467">
        <v>0</v>
      </c>
      <c r="K13" s="467">
        <v>2.2243506078</v>
      </c>
      <c r="L13" s="467">
        <v>22.4168</v>
      </c>
      <c r="M13" s="467">
        <v>0</v>
      </c>
      <c r="N13" s="467">
        <v>0</v>
      </c>
      <c r="O13" s="467">
        <v>0</v>
      </c>
      <c r="P13" s="467">
        <v>0</v>
      </c>
      <c r="Q13" s="467">
        <v>0.002958</v>
      </c>
    </row>
    <row r="14" customHeight="true" spans="1:17">
      <c r="A14" s="486" t="s">
        <v>659</v>
      </c>
      <c r="B14" s="467">
        <v>159.305367791367</v>
      </c>
      <c r="C14" s="467">
        <v>2.1664222434</v>
      </c>
      <c r="D14" s="467">
        <v>35.0872254563</v>
      </c>
      <c r="E14" s="467">
        <v>1.644560009</v>
      </c>
      <c r="F14" s="467">
        <v>1.9260295192</v>
      </c>
      <c r="G14" s="467">
        <v>3.2736890074</v>
      </c>
      <c r="H14" s="467">
        <v>5.34250162456661</v>
      </c>
      <c r="I14" s="467">
        <v>108.23269104</v>
      </c>
      <c r="J14" s="467">
        <v>0.4947</v>
      </c>
      <c r="K14" s="467">
        <v>0.3045488915</v>
      </c>
      <c r="L14" s="467">
        <v>0</v>
      </c>
      <c r="M14" s="467">
        <v>0</v>
      </c>
      <c r="N14" s="467">
        <v>0</v>
      </c>
      <c r="O14" s="467">
        <v>0</v>
      </c>
      <c r="P14" s="467">
        <v>0.83</v>
      </c>
      <c r="Q14" s="467">
        <v>0.003</v>
      </c>
    </row>
    <row r="15" customHeight="true" spans="1:17">
      <c r="A15" s="486" t="s">
        <v>733</v>
      </c>
      <c r="B15" s="467">
        <v>114.120429786119</v>
      </c>
      <c r="C15" s="467">
        <v>3.1595443152</v>
      </c>
      <c r="D15" s="467">
        <v>8.5840580675</v>
      </c>
      <c r="E15" s="467">
        <v>24.0599503111</v>
      </c>
      <c r="F15" s="467">
        <v>9.3515984335</v>
      </c>
      <c r="G15" s="467">
        <v>16.7274291376</v>
      </c>
      <c r="H15" s="467">
        <v>32.5806912875624</v>
      </c>
      <c r="I15" s="467">
        <v>0</v>
      </c>
      <c r="J15" s="467">
        <v>12.6382005136564</v>
      </c>
      <c r="K15" s="467">
        <v>0.53895772</v>
      </c>
      <c r="L15" s="467">
        <v>0</v>
      </c>
      <c r="M15" s="467">
        <v>0</v>
      </c>
      <c r="N15" s="467">
        <v>0</v>
      </c>
      <c r="O15" s="467">
        <v>0</v>
      </c>
      <c r="P15" s="467">
        <v>0</v>
      </c>
      <c r="Q15" s="467">
        <v>6.48</v>
      </c>
    </row>
    <row r="16" customHeight="true" spans="1:17">
      <c r="A16" s="486" t="s">
        <v>754</v>
      </c>
      <c r="B16" s="467">
        <v>57.0308820584895</v>
      </c>
      <c r="C16" s="467">
        <v>1.0325657787</v>
      </c>
      <c r="D16" s="467">
        <v>5.7139308541</v>
      </c>
      <c r="E16" s="467">
        <v>0.08327254</v>
      </c>
      <c r="F16" s="467">
        <v>1.8957</v>
      </c>
      <c r="G16" s="467">
        <v>25.9815912656</v>
      </c>
      <c r="H16" s="467">
        <v>13.8454109186553</v>
      </c>
      <c r="I16" s="467">
        <v>0.837262</v>
      </c>
      <c r="J16" s="467">
        <v>6.34631801573422</v>
      </c>
      <c r="K16" s="467">
        <v>0.8089306857</v>
      </c>
      <c r="L16" s="467">
        <v>0</v>
      </c>
      <c r="M16" s="467">
        <v>0</v>
      </c>
      <c r="N16" s="467">
        <v>0</v>
      </c>
      <c r="O16" s="467">
        <v>0</v>
      </c>
      <c r="P16" s="467">
        <v>0</v>
      </c>
      <c r="Q16" s="467">
        <v>0.4859</v>
      </c>
    </row>
    <row r="17" customHeight="true" spans="1:17">
      <c r="A17" s="486" t="s">
        <v>853</v>
      </c>
      <c r="B17" s="467">
        <v>167.479262901858</v>
      </c>
      <c r="C17" s="467">
        <v>4.2269308512</v>
      </c>
      <c r="D17" s="467">
        <v>40.4067851997</v>
      </c>
      <c r="E17" s="467">
        <v>1.8594132705</v>
      </c>
      <c r="F17" s="467">
        <v>9.8895166205</v>
      </c>
      <c r="G17" s="467">
        <v>6.7942693548</v>
      </c>
      <c r="H17" s="467">
        <v>63.7797538777814</v>
      </c>
      <c r="I17" s="467">
        <v>26.242131</v>
      </c>
      <c r="J17" s="467">
        <v>13.3525217534445</v>
      </c>
      <c r="K17" s="467">
        <v>0.8028441546</v>
      </c>
      <c r="L17" s="467">
        <v>0</v>
      </c>
      <c r="M17" s="467">
        <v>0</v>
      </c>
      <c r="N17" s="467">
        <v>0</v>
      </c>
      <c r="O17" s="467">
        <v>0</v>
      </c>
      <c r="P17" s="467">
        <v>0</v>
      </c>
      <c r="Q17" s="467">
        <v>0.125096819331955</v>
      </c>
    </row>
    <row r="18" customHeight="true" spans="1:17">
      <c r="A18" s="571" t="s">
        <v>907</v>
      </c>
      <c r="B18" s="467">
        <v>87.8668037804495</v>
      </c>
      <c r="C18" s="467">
        <v>1.4072267871</v>
      </c>
      <c r="D18" s="467">
        <v>1.4883844355</v>
      </c>
      <c r="E18" s="467">
        <v>0.141077553849483</v>
      </c>
      <c r="F18" s="467">
        <v>1.077</v>
      </c>
      <c r="G18" s="467">
        <v>1.7757895887</v>
      </c>
      <c r="H18" s="467">
        <v>0.6669154969</v>
      </c>
      <c r="I18" s="467">
        <v>77.14352</v>
      </c>
      <c r="J18" s="467">
        <v>3.419</v>
      </c>
      <c r="K18" s="467">
        <v>0.1793899184</v>
      </c>
      <c r="L18" s="467">
        <v>0</v>
      </c>
      <c r="M18" s="467">
        <v>0</v>
      </c>
      <c r="N18" s="467">
        <v>0</v>
      </c>
      <c r="O18" s="467">
        <v>0</v>
      </c>
      <c r="P18" s="467">
        <v>0</v>
      </c>
      <c r="Q18" s="467">
        <v>0.5685</v>
      </c>
    </row>
    <row r="19" customHeight="true" spans="1:17">
      <c r="A19" s="571" t="s">
        <v>957</v>
      </c>
      <c r="B19" s="467">
        <v>68.247210024869</v>
      </c>
      <c r="C19" s="467">
        <v>0</v>
      </c>
      <c r="D19" s="467">
        <v>0.00603205</v>
      </c>
      <c r="E19" s="467">
        <v>0.01880106</v>
      </c>
      <c r="F19" s="467">
        <v>0.075</v>
      </c>
      <c r="G19" s="467">
        <v>0.0544079676</v>
      </c>
      <c r="H19" s="467">
        <v>0.539480033369054</v>
      </c>
      <c r="I19" s="467">
        <v>67.5534889139</v>
      </c>
      <c r="J19" s="467">
        <v>0</v>
      </c>
      <c r="K19" s="467">
        <v>0</v>
      </c>
      <c r="L19" s="467">
        <v>0</v>
      </c>
      <c r="M19" s="467">
        <v>0</v>
      </c>
      <c r="N19" s="467">
        <v>0</v>
      </c>
      <c r="O19" s="467">
        <v>0</v>
      </c>
      <c r="P19" s="467">
        <v>0</v>
      </c>
      <c r="Q19" s="467">
        <v>0</v>
      </c>
    </row>
    <row r="20" customHeight="true" spans="1:17">
      <c r="A20" s="567" t="s">
        <v>974</v>
      </c>
      <c r="B20" s="467">
        <v>5.9935651842</v>
      </c>
      <c r="C20" s="467">
        <v>0.1119525992</v>
      </c>
      <c r="D20" s="467">
        <v>0.202259422</v>
      </c>
      <c r="E20" s="467">
        <v>0.005899</v>
      </c>
      <c r="F20" s="467">
        <v>0</v>
      </c>
      <c r="G20" s="467">
        <v>0.009</v>
      </c>
      <c r="H20" s="467">
        <v>0</v>
      </c>
      <c r="I20" s="467">
        <v>4.843392163</v>
      </c>
      <c r="J20" s="467">
        <v>0</v>
      </c>
      <c r="K20" s="467">
        <v>0.021062</v>
      </c>
      <c r="L20" s="467">
        <v>0</v>
      </c>
      <c r="M20" s="467">
        <v>0</v>
      </c>
      <c r="N20" s="467">
        <v>0</v>
      </c>
      <c r="O20" s="467">
        <v>0</v>
      </c>
      <c r="P20" s="467">
        <v>0.8</v>
      </c>
      <c r="Q20" s="467">
        <v>0</v>
      </c>
    </row>
    <row r="21" customHeight="true" spans="1:17">
      <c r="A21" s="571" t="s">
        <v>1001</v>
      </c>
      <c r="B21" s="467">
        <f>31.4124153+6</f>
        <v>37.4124153</v>
      </c>
      <c r="C21" s="467">
        <v>0</v>
      </c>
      <c r="D21" s="467">
        <v>0</v>
      </c>
      <c r="E21" s="467">
        <v>0</v>
      </c>
      <c r="F21" s="467">
        <v>0</v>
      </c>
      <c r="G21" s="467">
        <v>0</v>
      </c>
      <c r="H21" s="467">
        <v>0</v>
      </c>
      <c r="I21" s="467">
        <v>0</v>
      </c>
      <c r="J21" s="467">
        <v>0</v>
      </c>
      <c r="K21" s="467">
        <v>10.7</v>
      </c>
      <c r="L21" s="467">
        <v>0</v>
      </c>
      <c r="M21" s="467">
        <v>0</v>
      </c>
      <c r="N21" s="467">
        <v>0</v>
      </c>
      <c r="O21" s="467">
        <v>0</v>
      </c>
      <c r="P21" s="467">
        <v>0</v>
      </c>
      <c r="Q21" s="467">
        <f>20.7124153+6</f>
        <v>26.7124153</v>
      </c>
    </row>
    <row r="22" customHeight="true" spans="1:17">
      <c r="A22" s="571" t="s">
        <v>1384</v>
      </c>
      <c r="B22" s="467">
        <v>20.0932969698663</v>
      </c>
      <c r="C22" s="467">
        <v>4.0099509935</v>
      </c>
      <c r="D22" s="467">
        <v>7.7245856079</v>
      </c>
      <c r="E22" s="467">
        <v>0.0649615</v>
      </c>
      <c r="F22" s="467">
        <v>0.164384</v>
      </c>
      <c r="G22" s="467">
        <v>5.5230805134</v>
      </c>
      <c r="H22" s="467">
        <v>1.86189404546626</v>
      </c>
      <c r="I22" s="467">
        <v>0.095</v>
      </c>
      <c r="J22" s="467">
        <v>0</v>
      </c>
      <c r="K22" s="467">
        <v>0.6378403096</v>
      </c>
      <c r="L22" s="467">
        <v>0</v>
      </c>
      <c r="M22" s="467">
        <v>0</v>
      </c>
      <c r="N22" s="467">
        <v>0</v>
      </c>
      <c r="O22" s="467">
        <v>0</v>
      </c>
      <c r="P22" s="467">
        <v>0</v>
      </c>
      <c r="Q22" s="467">
        <v>0.0116</v>
      </c>
    </row>
    <row r="23" customHeight="true" spans="1:17">
      <c r="A23" s="571" t="s">
        <v>1050</v>
      </c>
      <c r="B23" s="467">
        <v>67.4429997085</v>
      </c>
      <c r="C23" s="467">
        <v>21.1727523029</v>
      </c>
      <c r="D23" s="467">
        <v>0.77745901</v>
      </c>
      <c r="E23" s="467">
        <v>0</v>
      </c>
      <c r="F23" s="467">
        <v>0</v>
      </c>
      <c r="G23" s="467">
        <v>24.8439375216</v>
      </c>
      <c r="H23" s="467">
        <v>0.00055</v>
      </c>
      <c r="I23" s="467">
        <v>10.61149011</v>
      </c>
      <c r="J23" s="467">
        <v>0</v>
      </c>
      <c r="K23" s="467">
        <v>10.036510764</v>
      </c>
      <c r="L23" s="467">
        <v>0</v>
      </c>
      <c r="M23" s="467">
        <v>0</v>
      </c>
      <c r="N23" s="467">
        <v>0</v>
      </c>
      <c r="O23" s="467">
        <v>0</v>
      </c>
      <c r="P23" s="467">
        <v>0</v>
      </c>
      <c r="Q23" s="467">
        <v>0.0003</v>
      </c>
    </row>
    <row r="24" customHeight="true" spans="1:17">
      <c r="A24" s="571" t="s">
        <v>1071</v>
      </c>
      <c r="B24" s="467">
        <v>11.48414</v>
      </c>
      <c r="C24" s="467">
        <v>0</v>
      </c>
      <c r="D24" s="467">
        <v>0</v>
      </c>
      <c r="E24" s="467">
        <v>0</v>
      </c>
      <c r="F24" s="467">
        <v>0</v>
      </c>
      <c r="G24" s="467">
        <v>0.0357</v>
      </c>
      <c r="H24" s="467">
        <v>0.0305</v>
      </c>
      <c r="I24" s="467">
        <v>11.41794</v>
      </c>
      <c r="J24" s="467">
        <v>0</v>
      </c>
      <c r="K24" s="467">
        <v>0</v>
      </c>
      <c r="L24" s="467">
        <v>0</v>
      </c>
      <c r="M24" s="467">
        <v>0</v>
      </c>
      <c r="N24" s="467">
        <v>0</v>
      </c>
      <c r="O24" s="467">
        <v>0</v>
      </c>
      <c r="P24" s="467">
        <v>0</v>
      </c>
      <c r="Q24" s="467">
        <v>0</v>
      </c>
    </row>
    <row r="25" customHeight="true" spans="1:17">
      <c r="A25" s="567" t="s">
        <v>1112</v>
      </c>
      <c r="B25" s="467">
        <v>13.7953388628443</v>
      </c>
      <c r="C25" s="467">
        <v>2.0411657172</v>
      </c>
      <c r="D25" s="467">
        <v>6.3766890144</v>
      </c>
      <c r="E25" s="467">
        <v>0.08269514</v>
      </c>
      <c r="F25" s="467">
        <v>1.8414857924</v>
      </c>
      <c r="G25" s="467">
        <v>0.4153630537</v>
      </c>
      <c r="H25" s="467">
        <v>0.737544646144325</v>
      </c>
      <c r="I25" s="467">
        <v>0</v>
      </c>
      <c r="J25" s="467">
        <v>0</v>
      </c>
      <c r="K25" s="467">
        <v>2.291395499</v>
      </c>
      <c r="L25" s="467">
        <v>0</v>
      </c>
      <c r="M25" s="467">
        <v>0</v>
      </c>
      <c r="N25" s="467">
        <v>0</v>
      </c>
      <c r="O25" s="467">
        <v>0</v>
      </c>
      <c r="P25" s="467">
        <v>0</v>
      </c>
      <c r="Q25" s="467">
        <v>0.009</v>
      </c>
    </row>
    <row r="26" customHeight="true" spans="1:17">
      <c r="A26" s="571" t="s">
        <v>1152</v>
      </c>
      <c r="B26" s="467">
        <v>60</v>
      </c>
      <c r="C26" s="467">
        <v>0</v>
      </c>
      <c r="D26" s="467">
        <v>0</v>
      </c>
      <c r="E26" s="467">
        <v>0</v>
      </c>
      <c r="F26" s="467">
        <v>0</v>
      </c>
      <c r="G26" s="467">
        <v>0</v>
      </c>
      <c r="H26" s="467">
        <v>0</v>
      </c>
      <c r="I26" s="467">
        <v>0</v>
      </c>
      <c r="J26" s="467">
        <v>0</v>
      </c>
      <c r="K26" s="467">
        <v>0</v>
      </c>
      <c r="L26" s="467">
        <v>0</v>
      </c>
      <c r="M26" s="467">
        <v>0</v>
      </c>
      <c r="N26" s="467">
        <v>0</v>
      </c>
      <c r="O26" s="467">
        <v>0</v>
      </c>
      <c r="P26" s="467">
        <v>60</v>
      </c>
      <c r="Q26" s="467">
        <v>0</v>
      </c>
    </row>
    <row r="27" customHeight="true" spans="1:17">
      <c r="A27" s="571" t="s">
        <v>1385</v>
      </c>
      <c r="B27" s="467">
        <v>38.4674913271745</v>
      </c>
      <c r="C27" s="467">
        <v>1.9</v>
      </c>
      <c r="D27" s="467">
        <v>1</v>
      </c>
      <c r="E27" s="467">
        <v>0</v>
      </c>
      <c r="F27" s="467">
        <v>31.0416325698745</v>
      </c>
      <c r="G27" s="467">
        <v>1.2016387573</v>
      </c>
      <c r="H27" s="467">
        <v>0</v>
      </c>
      <c r="I27" s="467">
        <v>1</v>
      </c>
      <c r="J27" s="467">
        <v>0</v>
      </c>
      <c r="K27" s="467">
        <v>0</v>
      </c>
      <c r="L27" s="467">
        <v>0</v>
      </c>
      <c r="M27" s="467">
        <v>0</v>
      </c>
      <c r="N27" s="467">
        <v>0</v>
      </c>
      <c r="O27" s="467">
        <v>0</v>
      </c>
      <c r="P27" s="467">
        <v>0.7</v>
      </c>
      <c r="Q27" s="467">
        <v>1.62422</v>
      </c>
    </row>
    <row r="28" customHeight="true" spans="1:17">
      <c r="A28" s="571" t="s">
        <v>1386</v>
      </c>
      <c r="B28" s="467">
        <v>909.7015</v>
      </c>
      <c r="C28" s="467">
        <v>0</v>
      </c>
      <c r="D28" s="467">
        <v>0</v>
      </c>
      <c r="E28" s="467">
        <v>0</v>
      </c>
      <c r="F28" s="467">
        <v>0</v>
      </c>
      <c r="G28" s="467">
        <v>0</v>
      </c>
      <c r="H28" s="467">
        <v>0</v>
      </c>
      <c r="I28" s="467">
        <v>0</v>
      </c>
      <c r="J28" s="467">
        <v>0</v>
      </c>
      <c r="K28" s="467">
        <v>0</v>
      </c>
      <c r="L28" s="467">
        <v>0</v>
      </c>
      <c r="M28" s="467">
        <v>4.1</v>
      </c>
      <c r="N28" s="467">
        <v>0</v>
      </c>
      <c r="O28" s="467">
        <f>905.6015-6</f>
        <v>899.6015</v>
      </c>
      <c r="P28" s="467">
        <v>0</v>
      </c>
      <c r="Q28" s="467">
        <v>0</v>
      </c>
    </row>
    <row r="29" customHeight="true" spans="1:17">
      <c r="A29" s="571" t="s">
        <v>1387</v>
      </c>
      <c r="B29" s="467">
        <v>56.4</v>
      </c>
      <c r="C29" s="467">
        <v>0.9</v>
      </c>
      <c r="D29" s="467">
        <v>2</v>
      </c>
      <c r="E29" s="467">
        <v>0</v>
      </c>
      <c r="F29" s="467">
        <v>0</v>
      </c>
      <c r="G29" s="467">
        <v>0</v>
      </c>
      <c r="H29" s="467">
        <v>0</v>
      </c>
      <c r="I29" s="467">
        <v>0</v>
      </c>
      <c r="J29" s="467">
        <v>0</v>
      </c>
      <c r="K29" s="467">
        <v>0</v>
      </c>
      <c r="L29" s="467">
        <v>0</v>
      </c>
      <c r="M29" s="467">
        <v>0</v>
      </c>
      <c r="N29" s="467">
        <v>21.6</v>
      </c>
      <c r="O29" s="467">
        <v>0</v>
      </c>
      <c r="P29" s="467">
        <v>31.5</v>
      </c>
      <c r="Q29" s="467">
        <v>0.4</v>
      </c>
    </row>
    <row r="30" customHeight="true" spans="1:17">
      <c r="A30" s="571" t="s">
        <v>1388</v>
      </c>
      <c r="B30" s="467">
        <v>0</v>
      </c>
      <c r="C30" s="467">
        <v>0</v>
      </c>
      <c r="D30" s="467">
        <v>0</v>
      </c>
      <c r="E30" s="467">
        <v>0</v>
      </c>
      <c r="F30" s="467">
        <v>0</v>
      </c>
      <c r="G30" s="467">
        <v>0</v>
      </c>
      <c r="H30" s="467">
        <v>0</v>
      </c>
      <c r="I30" s="467">
        <v>0</v>
      </c>
      <c r="J30" s="467">
        <v>0</v>
      </c>
      <c r="K30" s="467">
        <v>0</v>
      </c>
      <c r="L30" s="467">
        <v>0</v>
      </c>
      <c r="M30" s="467">
        <v>0</v>
      </c>
      <c r="N30" s="467">
        <v>0</v>
      </c>
      <c r="O30" s="467">
        <v>0</v>
      </c>
      <c r="P30" s="467">
        <v>0</v>
      </c>
      <c r="Q30" s="467">
        <v>0</v>
      </c>
    </row>
    <row r="31" customHeight="true" spans="1:17">
      <c r="A31" s="486" t="s">
        <v>1389</v>
      </c>
      <c r="B31" s="467">
        <v>0</v>
      </c>
      <c r="C31" s="467">
        <v>0</v>
      </c>
      <c r="D31" s="467">
        <v>0</v>
      </c>
      <c r="E31" s="467">
        <v>0</v>
      </c>
      <c r="F31" s="467">
        <v>0</v>
      </c>
      <c r="G31" s="467">
        <v>0</v>
      </c>
      <c r="H31" s="467">
        <v>0</v>
      </c>
      <c r="I31" s="467">
        <v>0</v>
      </c>
      <c r="J31" s="467">
        <v>0</v>
      </c>
      <c r="K31" s="467">
        <v>0</v>
      </c>
      <c r="L31" s="467">
        <v>0</v>
      </c>
      <c r="M31" s="467">
        <v>0</v>
      </c>
      <c r="N31" s="467">
        <v>0</v>
      </c>
      <c r="O31" s="467">
        <v>0</v>
      </c>
      <c r="P31" s="467">
        <v>0</v>
      </c>
      <c r="Q31" s="467">
        <v>0</v>
      </c>
    </row>
    <row r="32" customHeight="true" spans="1:17">
      <c r="A32" s="239" t="s">
        <v>1265</v>
      </c>
      <c r="B32" s="467">
        <v>3264.00148393479</v>
      </c>
      <c r="C32" s="467">
        <v>184.4621067484</v>
      </c>
      <c r="D32" s="467">
        <v>228.9616909773</v>
      </c>
      <c r="E32" s="467">
        <v>42.046031494399</v>
      </c>
      <c r="F32" s="467">
        <v>70.6839173340515</v>
      </c>
      <c r="G32" s="467">
        <v>402.3534102296</v>
      </c>
      <c r="H32" s="467">
        <v>384.029742259759</v>
      </c>
      <c r="I32" s="467">
        <v>622.6638301505</v>
      </c>
      <c r="J32" s="467">
        <v>64.205610171349</v>
      </c>
      <c r="K32" s="467">
        <v>160.7276838901</v>
      </c>
      <c r="L32" s="467">
        <v>22.4568</v>
      </c>
      <c r="M32" s="467">
        <v>4.1</v>
      </c>
      <c r="N32" s="467">
        <v>21.6</v>
      </c>
      <c r="O32" s="467">
        <f>905.6015-6</f>
        <v>899.6015</v>
      </c>
      <c r="P32" s="467">
        <v>118.557148</v>
      </c>
      <c r="Q32" s="467">
        <f>31.552012679332+6</f>
        <v>37.552012679332</v>
      </c>
    </row>
  </sheetData>
  <mergeCells count="1">
    <mergeCell ref="A2:Q2"/>
  </mergeCells>
  <printOptions horizontalCentered="true"/>
  <pageMargins left="0.0784722222222222" right="0.0784722222222222" top="0.786805555555556" bottom="0.66875" header="0.196527777777778" footer="0.196527777777778"/>
  <pageSetup paperSize="9" scale="60" fitToHeight="0" orientation="landscape"/>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77"/>
  <sheetViews>
    <sheetView showGridLines="0" view="pageBreakPreview" zoomScaleNormal="100" zoomScaleSheetLayoutView="100" workbookViewId="0">
      <selection activeCell="C31" sqref="C31"/>
    </sheetView>
  </sheetViews>
  <sheetFormatPr defaultColWidth="0.253846153846154" defaultRowHeight="13.65"/>
  <cols>
    <col min="1" max="1" width="42.3769230769231" style="558" customWidth="true"/>
    <col min="2" max="2" width="14.1230769230769" style="558" customWidth="true"/>
    <col min="3" max="9" width="11.6230769230769" style="558" customWidth="true"/>
    <col min="10" max="10" width="10.3769230769231" style="558" customWidth="true"/>
    <col min="11" max="12" width="11.6230769230769" style="558" customWidth="true"/>
    <col min="13" max="13" width="10.3769230769231" style="558" customWidth="true"/>
    <col min="14" max="254" width="5.87692307692308" style="558" customWidth="true"/>
    <col min="255" max="16384" width="0.253846153846154" style="558"/>
  </cols>
  <sheetData>
    <row r="1" ht="18" customHeight="true" spans="1:10">
      <c r="A1" s="246" t="s">
        <v>1390</v>
      </c>
      <c r="B1" s="458"/>
      <c r="C1" s="458"/>
      <c r="D1" s="458"/>
      <c r="E1" s="458"/>
      <c r="F1" s="458"/>
      <c r="G1" s="458"/>
      <c r="H1" s="458"/>
      <c r="I1" s="458"/>
      <c r="J1" s="458"/>
    </row>
    <row r="2" ht="20.25" customHeight="true" spans="1:13">
      <c r="A2" s="559" t="s">
        <v>1391</v>
      </c>
      <c r="B2" s="559"/>
      <c r="C2" s="559"/>
      <c r="D2" s="559"/>
      <c r="E2" s="559"/>
      <c r="F2" s="559"/>
      <c r="G2" s="559"/>
      <c r="H2" s="559"/>
      <c r="I2" s="559"/>
      <c r="J2" s="559"/>
      <c r="K2" s="559"/>
      <c r="L2" s="559"/>
      <c r="M2" s="559"/>
    </row>
    <row r="3" ht="20.25" customHeight="true" spans="1:13">
      <c r="A3" s="249"/>
      <c r="B3" s="249"/>
      <c r="C3" s="249"/>
      <c r="D3" s="249"/>
      <c r="E3" s="249"/>
      <c r="F3" s="249"/>
      <c r="G3" s="249"/>
      <c r="H3" s="249"/>
      <c r="I3" s="249"/>
      <c r="J3" s="249"/>
      <c r="K3" s="255"/>
      <c r="L3" s="255"/>
      <c r="M3" s="256" t="s">
        <v>54</v>
      </c>
    </row>
    <row r="4" s="557" customFormat="true" ht="31.5" customHeight="true" spans="1:13">
      <c r="A4" s="560" t="s">
        <v>55</v>
      </c>
      <c r="B4" s="560" t="s">
        <v>1392</v>
      </c>
      <c r="C4" s="561" t="s">
        <v>1393</v>
      </c>
      <c r="D4" s="561" t="s">
        <v>1394</v>
      </c>
      <c r="E4" s="561" t="s">
        <v>1395</v>
      </c>
      <c r="F4" s="561" t="s">
        <v>1396</v>
      </c>
      <c r="G4" s="561" t="s">
        <v>1397</v>
      </c>
      <c r="H4" s="561" t="s">
        <v>1398</v>
      </c>
      <c r="I4" s="561" t="s">
        <v>1399</v>
      </c>
      <c r="J4" s="561" t="s">
        <v>1400</v>
      </c>
      <c r="K4" s="561" t="s">
        <v>1401</v>
      </c>
      <c r="L4" s="561" t="s">
        <v>1402</v>
      </c>
      <c r="M4" s="561" t="s">
        <v>1403</v>
      </c>
    </row>
    <row r="5" ht="20.1" customHeight="true" spans="1:13">
      <c r="A5" s="562" t="s">
        <v>1404</v>
      </c>
      <c r="B5" s="563">
        <f t="shared" ref="B5:M5" si="0">B6+B10</f>
        <v>391834</v>
      </c>
      <c r="C5" s="563">
        <f t="shared" si="0"/>
        <v>28005</v>
      </c>
      <c r="D5" s="563">
        <f t="shared" si="0"/>
        <v>58782</v>
      </c>
      <c r="E5" s="563">
        <f t="shared" si="0"/>
        <v>71497</v>
      </c>
      <c r="F5" s="563">
        <f t="shared" si="0"/>
        <v>63281</v>
      </c>
      <c r="G5" s="563">
        <f t="shared" si="0"/>
        <v>64743</v>
      </c>
      <c r="H5" s="563">
        <f t="shared" si="0"/>
        <v>21503</v>
      </c>
      <c r="I5" s="563">
        <f t="shared" si="0"/>
        <v>49773</v>
      </c>
      <c r="J5" s="563">
        <f t="shared" si="0"/>
        <v>11948</v>
      </c>
      <c r="K5" s="563">
        <f t="shared" si="0"/>
        <v>10254</v>
      </c>
      <c r="L5" s="563">
        <f t="shared" si="0"/>
        <v>11559</v>
      </c>
      <c r="M5" s="563">
        <f t="shared" si="0"/>
        <v>489</v>
      </c>
    </row>
    <row r="6" ht="20.1" customHeight="true" spans="1:13">
      <c r="A6" s="564" t="s">
        <v>1405</v>
      </c>
      <c r="B6" s="467">
        <f t="shared" ref="B6:M6" si="1">SUM(B7:B9)</f>
        <v>391345</v>
      </c>
      <c r="C6" s="467">
        <f t="shared" si="1"/>
        <v>28005</v>
      </c>
      <c r="D6" s="467">
        <f t="shared" si="1"/>
        <v>58782</v>
      </c>
      <c r="E6" s="467">
        <f t="shared" si="1"/>
        <v>71497</v>
      </c>
      <c r="F6" s="467">
        <f t="shared" si="1"/>
        <v>63281</v>
      </c>
      <c r="G6" s="467">
        <f t="shared" si="1"/>
        <v>64743</v>
      </c>
      <c r="H6" s="467">
        <f t="shared" si="1"/>
        <v>21503</v>
      </c>
      <c r="I6" s="467">
        <f t="shared" si="1"/>
        <v>49773</v>
      </c>
      <c r="J6" s="467">
        <f t="shared" si="1"/>
        <v>11948</v>
      </c>
      <c r="K6" s="467">
        <f t="shared" si="1"/>
        <v>10254</v>
      </c>
      <c r="L6" s="467">
        <f t="shared" si="1"/>
        <v>11559</v>
      </c>
      <c r="M6" s="467">
        <f t="shared" si="1"/>
        <v>0</v>
      </c>
    </row>
    <row r="7" ht="20.1" customHeight="true" spans="1:13">
      <c r="A7" s="564" t="s">
        <v>1406</v>
      </c>
      <c r="B7" s="467">
        <f t="shared" ref="B7:B9" si="2">SUM(C7:M7)</f>
        <v>208139</v>
      </c>
      <c r="C7" s="467">
        <v>18180</v>
      </c>
      <c r="D7" s="467">
        <v>42034</v>
      </c>
      <c r="E7" s="467">
        <v>39702</v>
      </c>
      <c r="F7" s="467">
        <v>30415</v>
      </c>
      <c r="G7" s="467">
        <v>34029</v>
      </c>
      <c r="H7" s="467">
        <v>12077</v>
      </c>
      <c r="I7" s="467">
        <v>20875</v>
      </c>
      <c r="J7" s="467">
        <v>1775</v>
      </c>
      <c r="K7" s="467">
        <v>3327</v>
      </c>
      <c r="L7" s="467">
        <v>5725</v>
      </c>
      <c r="M7" s="467"/>
    </row>
    <row r="8" s="557" customFormat="true" ht="20.1" customHeight="true" spans="1:13">
      <c r="A8" s="564" t="s">
        <v>1407</v>
      </c>
      <c r="B8" s="467">
        <f t="shared" si="2"/>
        <v>171697</v>
      </c>
      <c r="C8" s="467">
        <v>9600</v>
      </c>
      <c r="D8" s="467">
        <v>16583</v>
      </c>
      <c r="E8" s="467">
        <v>31496</v>
      </c>
      <c r="F8" s="467">
        <v>32255</v>
      </c>
      <c r="G8" s="467">
        <v>30348</v>
      </c>
      <c r="H8" s="467">
        <v>8723</v>
      </c>
      <c r="I8" s="467">
        <v>21389</v>
      </c>
      <c r="J8" s="467">
        <v>8724</v>
      </c>
      <c r="K8" s="467">
        <v>6833</v>
      </c>
      <c r="L8" s="467">
        <v>5746</v>
      </c>
      <c r="M8" s="467"/>
    </row>
    <row r="9" ht="20.1" customHeight="true" spans="1:13">
      <c r="A9" s="564" t="s">
        <v>1408</v>
      </c>
      <c r="B9" s="467">
        <f t="shared" si="2"/>
        <v>11509</v>
      </c>
      <c r="C9" s="467">
        <v>225</v>
      </c>
      <c r="D9" s="467">
        <v>165</v>
      </c>
      <c r="E9" s="467">
        <v>299</v>
      </c>
      <c r="F9" s="467">
        <v>611</v>
      </c>
      <c r="G9" s="467">
        <v>366</v>
      </c>
      <c r="H9" s="467">
        <v>703</v>
      </c>
      <c r="I9" s="467">
        <v>7509</v>
      </c>
      <c r="J9" s="467">
        <v>1449</v>
      </c>
      <c r="K9" s="467">
        <v>94</v>
      </c>
      <c r="L9" s="467">
        <v>88</v>
      </c>
      <c r="M9" s="467"/>
    </row>
    <row r="10" ht="20.1" customHeight="true" spans="1:13">
      <c r="A10" s="564" t="s">
        <v>1409</v>
      </c>
      <c r="B10" s="467">
        <f t="shared" ref="B10:M10" si="3">SUM(B11)</f>
        <v>489</v>
      </c>
      <c r="C10" s="467">
        <f t="shared" si="3"/>
        <v>0</v>
      </c>
      <c r="D10" s="467">
        <f t="shared" si="3"/>
        <v>0</v>
      </c>
      <c r="E10" s="467">
        <f t="shared" si="3"/>
        <v>0</v>
      </c>
      <c r="F10" s="467">
        <f t="shared" si="3"/>
        <v>0</v>
      </c>
      <c r="G10" s="467">
        <f t="shared" si="3"/>
        <v>0</v>
      </c>
      <c r="H10" s="467">
        <f t="shared" si="3"/>
        <v>0</v>
      </c>
      <c r="I10" s="467">
        <f t="shared" si="3"/>
        <v>0</v>
      </c>
      <c r="J10" s="467">
        <f t="shared" si="3"/>
        <v>0</v>
      </c>
      <c r="K10" s="467">
        <f t="shared" si="3"/>
        <v>0</v>
      </c>
      <c r="L10" s="467">
        <f t="shared" si="3"/>
        <v>0</v>
      </c>
      <c r="M10" s="467">
        <f t="shared" si="3"/>
        <v>489</v>
      </c>
    </row>
    <row r="11" ht="20.1" customHeight="true" spans="1:13">
      <c r="A11" s="564" t="s">
        <v>1410</v>
      </c>
      <c r="B11" s="467">
        <f t="shared" ref="B11" si="4">SUM(C11:M11)</f>
        <v>489</v>
      </c>
      <c r="C11" s="467"/>
      <c r="D11" s="467"/>
      <c r="E11" s="467"/>
      <c r="F11" s="467"/>
      <c r="G11" s="467"/>
      <c r="H11" s="467"/>
      <c r="I11" s="467"/>
      <c r="J11" s="467"/>
      <c r="K11" s="467"/>
      <c r="L11" s="467"/>
      <c r="M11" s="467">
        <v>489</v>
      </c>
    </row>
    <row r="12" ht="20.1" customHeight="true" spans="1:13">
      <c r="A12" s="565" t="s">
        <v>1411</v>
      </c>
      <c r="B12" s="563">
        <f t="shared" ref="B12:M12" si="5">B13+B22+B29</f>
        <v>1636255.0698</v>
      </c>
      <c r="C12" s="563">
        <f t="shared" si="5"/>
        <v>166103.5233</v>
      </c>
      <c r="D12" s="563">
        <f t="shared" si="5"/>
        <v>294481.2853</v>
      </c>
      <c r="E12" s="563">
        <f t="shared" si="5"/>
        <v>129128.8032</v>
      </c>
      <c r="F12" s="563">
        <f t="shared" si="5"/>
        <v>283651.2897</v>
      </c>
      <c r="G12" s="563">
        <f t="shared" si="5"/>
        <v>246860.2608</v>
      </c>
      <c r="H12" s="563">
        <f t="shared" si="5"/>
        <v>44622.6734</v>
      </c>
      <c r="I12" s="563">
        <f t="shared" si="5"/>
        <v>134343.4471</v>
      </c>
      <c r="J12" s="563">
        <f t="shared" si="5"/>
        <v>55830.6153</v>
      </c>
      <c r="K12" s="563">
        <f t="shared" si="5"/>
        <v>151512.8088</v>
      </c>
      <c r="L12" s="563">
        <f t="shared" si="5"/>
        <v>116300.9815</v>
      </c>
      <c r="M12" s="563">
        <f t="shared" si="5"/>
        <v>13419.3814</v>
      </c>
    </row>
    <row r="13" ht="20.1" customHeight="true" spans="1:13">
      <c r="A13" s="564" t="s">
        <v>1405</v>
      </c>
      <c r="B13" s="467">
        <f t="shared" ref="B13:M13" si="6">SUM(B14:B21)</f>
        <v>78432.62</v>
      </c>
      <c r="C13" s="467">
        <f t="shared" si="6"/>
        <v>5503.74</v>
      </c>
      <c r="D13" s="467">
        <f t="shared" si="6"/>
        <v>6554.46</v>
      </c>
      <c r="E13" s="467">
        <f t="shared" si="6"/>
        <v>7037.72</v>
      </c>
      <c r="F13" s="467">
        <f t="shared" si="6"/>
        <v>13987.58</v>
      </c>
      <c r="G13" s="467">
        <f t="shared" si="6"/>
        <v>13823.89</v>
      </c>
      <c r="H13" s="467">
        <f t="shared" si="6"/>
        <v>967.01</v>
      </c>
      <c r="I13" s="467">
        <f t="shared" si="6"/>
        <v>13535.67</v>
      </c>
      <c r="J13" s="467">
        <f t="shared" si="6"/>
        <v>4680.34</v>
      </c>
      <c r="K13" s="467">
        <f t="shared" si="6"/>
        <v>10009.38</v>
      </c>
      <c r="L13" s="467">
        <f t="shared" si="6"/>
        <v>1451.38</v>
      </c>
      <c r="M13" s="467">
        <f t="shared" si="6"/>
        <v>881.45</v>
      </c>
    </row>
    <row r="14" ht="20.1" customHeight="true" spans="1:13">
      <c r="A14" s="564" t="s">
        <v>1412</v>
      </c>
      <c r="B14" s="467">
        <f t="shared" ref="B14:B21" si="7">SUM(C14:M14)</f>
        <v>-4082</v>
      </c>
      <c r="C14" s="467">
        <v>-455</v>
      </c>
      <c r="D14" s="467">
        <v>-261</v>
      </c>
      <c r="E14" s="467">
        <v>-276</v>
      </c>
      <c r="F14" s="467">
        <v>-906</v>
      </c>
      <c r="G14" s="467">
        <v>-1139</v>
      </c>
      <c r="H14" s="467">
        <v>-566</v>
      </c>
      <c r="I14" s="467">
        <v>-386</v>
      </c>
      <c r="J14" s="467">
        <v>-93</v>
      </c>
      <c r="K14" s="467"/>
      <c r="L14" s="467"/>
      <c r="M14" s="467"/>
    </row>
    <row r="15" ht="20.1" customHeight="true" spans="1:13">
      <c r="A15" s="564" t="s">
        <v>1413</v>
      </c>
      <c r="B15" s="467">
        <f t="shared" si="7"/>
        <v>58</v>
      </c>
      <c r="C15" s="467"/>
      <c r="D15" s="467"/>
      <c r="E15" s="467">
        <v>58</v>
      </c>
      <c r="F15" s="467"/>
      <c r="G15" s="467"/>
      <c r="H15" s="467"/>
      <c r="I15" s="467"/>
      <c r="J15" s="467"/>
      <c r="K15" s="467"/>
      <c r="L15" s="467"/>
      <c r="M15" s="467"/>
    </row>
    <row r="16" ht="20.1" customHeight="true" spans="1:13">
      <c r="A16" s="555" t="s">
        <v>1414</v>
      </c>
      <c r="B16" s="467">
        <f t="shared" si="7"/>
        <v>4590</v>
      </c>
      <c r="C16" s="467">
        <v>395</v>
      </c>
      <c r="D16" s="467">
        <v>402</v>
      </c>
      <c r="E16" s="467">
        <v>661</v>
      </c>
      <c r="F16" s="467">
        <v>1005</v>
      </c>
      <c r="G16" s="467">
        <v>1095</v>
      </c>
      <c r="H16" s="467">
        <v>78</v>
      </c>
      <c r="I16" s="467">
        <v>480</v>
      </c>
      <c r="J16" s="467">
        <v>227</v>
      </c>
      <c r="K16" s="467">
        <v>201</v>
      </c>
      <c r="L16" s="467">
        <v>46</v>
      </c>
      <c r="M16" s="467"/>
    </row>
    <row r="17" ht="20.1" customHeight="true" spans="1:13">
      <c r="A17" s="555" t="s">
        <v>1415</v>
      </c>
      <c r="B17" s="467">
        <f t="shared" si="7"/>
        <v>65248.62</v>
      </c>
      <c r="C17" s="467">
        <v>4324.74</v>
      </c>
      <c r="D17" s="467">
        <v>5431.46</v>
      </c>
      <c r="E17" s="467">
        <v>5647.72</v>
      </c>
      <c r="F17" s="467">
        <v>12511.58</v>
      </c>
      <c r="G17" s="467">
        <v>12622.89</v>
      </c>
      <c r="H17" s="467">
        <v>766.01</v>
      </c>
      <c r="I17" s="467">
        <v>12709.67</v>
      </c>
      <c r="J17" s="467">
        <v>3989.34</v>
      </c>
      <c r="K17" s="467">
        <v>5563.38</v>
      </c>
      <c r="L17" s="467">
        <v>1100.38</v>
      </c>
      <c r="M17" s="467">
        <v>581.45</v>
      </c>
    </row>
    <row r="18" ht="20.1" customHeight="true" spans="1:13">
      <c r="A18" s="555" t="s">
        <v>1416</v>
      </c>
      <c r="B18" s="467">
        <f t="shared" si="7"/>
        <v>444</v>
      </c>
      <c r="C18" s="467"/>
      <c r="D18" s="467">
        <v>75</v>
      </c>
      <c r="E18" s="467">
        <v>60</v>
      </c>
      <c r="F18" s="467">
        <v>125</v>
      </c>
      <c r="G18" s="467">
        <v>130</v>
      </c>
      <c r="H18" s="467">
        <v>54</v>
      </c>
      <c r="I18" s="467"/>
      <c r="J18" s="467"/>
      <c r="K18" s="467"/>
      <c r="L18" s="467"/>
      <c r="M18" s="467"/>
    </row>
    <row r="19" ht="20.1" customHeight="true" spans="1:13">
      <c r="A19" s="555" t="s">
        <v>1417</v>
      </c>
      <c r="B19" s="467">
        <f t="shared" si="7"/>
        <v>1683</v>
      </c>
      <c r="C19" s="467">
        <v>61</v>
      </c>
      <c r="D19" s="467">
        <v>207</v>
      </c>
      <c r="E19" s="467">
        <v>187</v>
      </c>
      <c r="F19" s="467">
        <v>552</v>
      </c>
      <c r="G19" s="467">
        <v>415</v>
      </c>
      <c r="H19" s="467">
        <v>135</v>
      </c>
      <c r="I19" s="467">
        <v>32</v>
      </c>
      <c r="J19" s="467">
        <v>57</v>
      </c>
      <c r="K19" s="467">
        <v>32</v>
      </c>
      <c r="L19" s="467">
        <v>5</v>
      </c>
      <c r="M19" s="467"/>
    </row>
    <row r="20" ht="20.1" customHeight="true" spans="1:13">
      <c r="A20" s="555" t="s">
        <v>1418</v>
      </c>
      <c r="B20" s="467">
        <f t="shared" si="7"/>
        <v>3513</v>
      </c>
      <c r="C20" s="467"/>
      <c r="D20" s="467"/>
      <c r="E20" s="467"/>
      <c r="F20" s="467"/>
      <c r="G20" s="467"/>
      <c r="H20" s="467"/>
      <c r="I20" s="467"/>
      <c r="J20" s="467"/>
      <c r="K20" s="467">
        <v>3513</v>
      </c>
      <c r="L20" s="467"/>
      <c r="M20" s="467"/>
    </row>
    <row r="21" ht="20.1" customHeight="true" spans="1:13">
      <c r="A21" s="555" t="s">
        <v>1419</v>
      </c>
      <c r="B21" s="467">
        <f t="shared" si="7"/>
        <v>6978</v>
      </c>
      <c r="C21" s="467">
        <f>700+478</f>
        <v>1178</v>
      </c>
      <c r="D21" s="467">
        <v>700</v>
      </c>
      <c r="E21" s="467">
        <v>700</v>
      </c>
      <c r="F21" s="467">
        <v>700</v>
      </c>
      <c r="G21" s="467">
        <v>700</v>
      </c>
      <c r="H21" s="467">
        <v>500</v>
      </c>
      <c r="I21" s="467">
        <v>700</v>
      </c>
      <c r="J21" s="467">
        <v>500</v>
      </c>
      <c r="K21" s="467">
        <v>700</v>
      </c>
      <c r="L21" s="467">
        <v>300</v>
      </c>
      <c r="M21" s="467">
        <v>300</v>
      </c>
    </row>
    <row r="22" ht="20.1" customHeight="true" spans="1:13">
      <c r="A22" s="564" t="s">
        <v>1409</v>
      </c>
      <c r="B22" s="467">
        <f t="shared" ref="B22:M22" si="8">SUM(B23:B28)</f>
        <v>12220.6</v>
      </c>
      <c r="C22" s="467">
        <f t="shared" si="8"/>
        <v>174.6</v>
      </c>
      <c r="D22" s="467">
        <f t="shared" si="8"/>
        <v>35.4</v>
      </c>
      <c r="E22" s="467">
        <f t="shared" si="8"/>
        <v>41.8</v>
      </c>
      <c r="F22" s="467">
        <f t="shared" si="8"/>
        <v>47.6</v>
      </c>
      <c r="G22" s="467">
        <f t="shared" si="8"/>
        <v>158</v>
      </c>
      <c r="H22" s="467">
        <f t="shared" si="8"/>
        <v>4.8</v>
      </c>
      <c r="I22" s="467">
        <f t="shared" si="8"/>
        <v>20.4</v>
      </c>
      <c r="J22" s="467">
        <f t="shared" si="8"/>
        <v>7.2</v>
      </c>
      <c r="K22" s="467">
        <f t="shared" si="8"/>
        <v>8.4</v>
      </c>
      <c r="L22" s="467">
        <f t="shared" si="8"/>
        <v>3</v>
      </c>
      <c r="M22" s="467">
        <f t="shared" si="8"/>
        <v>11719.4</v>
      </c>
    </row>
    <row r="23" ht="20.1" customHeight="true" spans="1:13">
      <c r="A23" s="566" t="s">
        <v>1420</v>
      </c>
      <c r="B23" s="467">
        <f t="shared" ref="B23:B28" si="9">SUM(C23:M23)</f>
        <v>290</v>
      </c>
      <c r="C23" s="467">
        <v>156</v>
      </c>
      <c r="D23" s="467"/>
      <c r="E23" s="467"/>
      <c r="F23" s="467"/>
      <c r="G23" s="467">
        <v>134</v>
      </c>
      <c r="H23" s="467"/>
      <c r="I23" s="467"/>
      <c r="J23" s="467"/>
      <c r="K23" s="467"/>
      <c r="L23" s="467"/>
      <c r="M23" s="467"/>
    </row>
    <row r="24" ht="20.1" customHeight="true" spans="1:13">
      <c r="A24" s="564" t="s">
        <v>1421</v>
      </c>
      <c r="B24" s="467">
        <f t="shared" si="9"/>
        <v>10000</v>
      </c>
      <c r="C24" s="467"/>
      <c r="D24" s="467"/>
      <c r="E24" s="467"/>
      <c r="F24" s="467"/>
      <c r="G24" s="467"/>
      <c r="H24" s="467"/>
      <c r="I24" s="467"/>
      <c r="J24" s="467"/>
      <c r="K24" s="467"/>
      <c r="L24" s="467"/>
      <c r="M24" s="467">
        <v>10000</v>
      </c>
    </row>
    <row r="25" ht="20.1" customHeight="true" spans="1:13">
      <c r="A25" s="555" t="s">
        <v>1422</v>
      </c>
      <c r="B25" s="467">
        <f t="shared" si="9"/>
        <v>157.8</v>
      </c>
      <c r="C25" s="467">
        <v>18.6</v>
      </c>
      <c r="D25" s="467">
        <v>25.8</v>
      </c>
      <c r="E25" s="467">
        <v>15</v>
      </c>
      <c r="F25" s="467">
        <v>26.4</v>
      </c>
      <c r="G25" s="467">
        <v>16.8</v>
      </c>
      <c r="H25" s="467">
        <v>4.8</v>
      </c>
      <c r="I25" s="467">
        <v>10.8</v>
      </c>
      <c r="J25" s="467">
        <v>4.8</v>
      </c>
      <c r="K25" s="467">
        <v>8.4</v>
      </c>
      <c r="L25" s="467">
        <v>3</v>
      </c>
      <c r="M25" s="467">
        <v>23.4</v>
      </c>
    </row>
    <row r="26" ht="20.1" customHeight="true" spans="1:13">
      <c r="A26" s="555" t="s">
        <v>1423</v>
      </c>
      <c r="B26" s="467">
        <f t="shared" si="9"/>
        <v>67.6</v>
      </c>
      <c r="C26" s="467"/>
      <c r="D26" s="467">
        <v>7.2</v>
      </c>
      <c r="E26" s="467">
        <v>20</v>
      </c>
      <c r="F26" s="467">
        <v>21.2</v>
      </c>
      <c r="G26" s="467">
        <v>7.2</v>
      </c>
      <c r="H26" s="467"/>
      <c r="I26" s="467">
        <v>9.6</v>
      </c>
      <c r="J26" s="467">
        <v>2.4</v>
      </c>
      <c r="K26" s="467"/>
      <c r="L26" s="467"/>
      <c r="M26" s="467"/>
    </row>
    <row r="27" ht="20.1" customHeight="true" spans="1:13">
      <c r="A27" s="555" t="s">
        <v>1424</v>
      </c>
      <c r="B27" s="467">
        <f t="shared" si="9"/>
        <v>1696</v>
      </c>
      <c r="C27" s="467"/>
      <c r="D27" s="467"/>
      <c r="E27" s="467"/>
      <c r="F27" s="467"/>
      <c r="G27" s="467"/>
      <c r="H27" s="467"/>
      <c r="I27" s="467"/>
      <c r="J27" s="467"/>
      <c r="K27" s="467"/>
      <c r="L27" s="467"/>
      <c r="M27" s="467">
        <v>1696</v>
      </c>
    </row>
    <row r="28" ht="20.1" customHeight="true" spans="1:13">
      <c r="A28" s="555" t="s">
        <v>1425</v>
      </c>
      <c r="B28" s="467">
        <f t="shared" si="9"/>
        <v>9.2</v>
      </c>
      <c r="C28" s="467"/>
      <c r="D28" s="467">
        <v>2.4</v>
      </c>
      <c r="E28" s="467">
        <v>6.8</v>
      </c>
      <c r="F28" s="467"/>
      <c r="G28" s="467"/>
      <c r="H28" s="467"/>
      <c r="I28" s="467"/>
      <c r="J28" s="467"/>
      <c r="K28" s="467"/>
      <c r="L28" s="467"/>
      <c r="M28" s="467"/>
    </row>
    <row r="29" ht="20.1" customHeight="true" spans="1:13">
      <c r="A29" s="564" t="s">
        <v>1426</v>
      </c>
      <c r="B29" s="467">
        <f t="shared" ref="B29:M29" si="10">SUM(B30:B51)</f>
        <v>1545601.8498</v>
      </c>
      <c r="C29" s="467">
        <f t="shared" si="10"/>
        <v>160425.1833</v>
      </c>
      <c r="D29" s="467">
        <f t="shared" si="10"/>
        <v>287891.4253</v>
      </c>
      <c r="E29" s="467">
        <f t="shared" si="10"/>
        <v>122049.2832</v>
      </c>
      <c r="F29" s="467">
        <f t="shared" si="10"/>
        <v>269616.1097</v>
      </c>
      <c r="G29" s="467">
        <f t="shared" si="10"/>
        <v>232878.3708</v>
      </c>
      <c r="H29" s="467">
        <f t="shared" si="10"/>
        <v>43650.8634</v>
      </c>
      <c r="I29" s="467">
        <f t="shared" si="10"/>
        <v>120787.3771</v>
      </c>
      <c r="J29" s="467">
        <f t="shared" si="10"/>
        <v>51143.0753</v>
      </c>
      <c r="K29" s="467">
        <f t="shared" si="10"/>
        <v>141495.0288</v>
      </c>
      <c r="L29" s="467">
        <f t="shared" si="10"/>
        <v>114846.6015</v>
      </c>
      <c r="M29" s="467">
        <f t="shared" si="10"/>
        <v>818.5314</v>
      </c>
    </row>
    <row r="30" ht="20.1" customHeight="true" spans="1:13">
      <c r="A30" s="567" t="s">
        <v>1427</v>
      </c>
      <c r="B30" s="467">
        <f t="shared" ref="B30:B51" si="11">SUM(C30:M30)</f>
        <v>161409</v>
      </c>
      <c r="C30" s="467">
        <v>41205</v>
      </c>
      <c r="D30" s="467">
        <v>29705</v>
      </c>
      <c r="E30" s="467">
        <v>23114</v>
      </c>
      <c r="F30" s="467">
        <v>14815</v>
      </c>
      <c r="G30" s="467">
        <v>7053</v>
      </c>
      <c r="H30" s="467">
        <v>10020</v>
      </c>
      <c r="I30" s="467">
        <v>5696</v>
      </c>
      <c r="J30" s="467">
        <v>19695</v>
      </c>
      <c r="K30" s="467">
        <v>9771</v>
      </c>
      <c r="L30" s="467">
        <v>335</v>
      </c>
      <c r="M30" s="467"/>
    </row>
    <row r="31" ht="20.1" customHeight="true" spans="1:13">
      <c r="A31" s="555" t="s">
        <v>1428</v>
      </c>
      <c r="B31" s="467">
        <f t="shared" si="11"/>
        <v>3760</v>
      </c>
      <c r="C31" s="467">
        <v>590</v>
      </c>
      <c r="D31" s="467">
        <v>270</v>
      </c>
      <c r="E31" s="467">
        <v>270</v>
      </c>
      <c r="F31" s="467">
        <v>640</v>
      </c>
      <c r="G31" s="467">
        <v>420</v>
      </c>
      <c r="H31" s="467">
        <v>370</v>
      </c>
      <c r="I31" s="467">
        <v>300</v>
      </c>
      <c r="J31" s="467">
        <v>300</v>
      </c>
      <c r="K31" s="467">
        <v>300</v>
      </c>
      <c r="L31" s="467">
        <v>300</v>
      </c>
      <c r="M31" s="467"/>
    </row>
    <row r="32" ht="20.1" customHeight="true" spans="1:13">
      <c r="A32" s="555" t="s">
        <v>1429</v>
      </c>
      <c r="B32" s="467">
        <f t="shared" si="11"/>
        <v>100000</v>
      </c>
      <c r="C32" s="467"/>
      <c r="D32" s="467"/>
      <c r="E32" s="467"/>
      <c r="F32" s="467"/>
      <c r="G32" s="467"/>
      <c r="H32" s="467"/>
      <c r="I32" s="467"/>
      <c r="J32" s="467"/>
      <c r="K32" s="467"/>
      <c r="L32" s="467">
        <v>100000</v>
      </c>
      <c r="M32" s="467"/>
    </row>
    <row r="33" ht="20.1" customHeight="true" spans="1:13">
      <c r="A33" s="555" t="s">
        <v>1430</v>
      </c>
      <c r="B33" s="467">
        <f t="shared" si="11"/>
        <v>11592</v>
      </c>
      <c r="C33" s="467">
        <v>37802</v>
      </c>
      <c r="D33" s="467">
        <v>27301</v>
      </c>
      <c r="E33" s="467">
        <v>-37043</v>
      </c>
      <c r="F33" s="467">
        <v>1611</v>
      </c>
      <c r="G33" s="467">
        <v>-3202</v>
      </c>
      <c r="H33" s="467">
        <v>3012</v>
      </c>
      <c r="I33" s="467">
        <v>-6714</v>
      </c>
      <c r="J33" s="467">
        <v>-3363</v>
      </c>
      <c r="K33" s="467">
        <v>-7370</v>
      </c>
      <c r="L33" s="467">
        <v>-442</v>
      </c>
      <c r="M33" s="467"/>
    </row>
    <row r="34" ht="20.1" customHeight="true" spans="1:13">
      <c r="A34" s="555" t="s">
        <v>1431</v>
      </c>
      <c r="B34" s="467">
        <f t="shared" si="11"/>
        <v>180000</v>
      </c>
      <c r="C34" s="467"/>
      <c r="D34" s="467">
        <v>90000</v>
      </c>
      <c r="E34" s="467"/>
      <c r="F34" s="467"/>
      <c r="G34" s="467"/>
      <c r="H34" s="467"/>
      <c r="I34" s="467"/>
      <c r="J34" s="467"/>
      <c r="K34" s="467">
        <v>90000</v>
      </c>
      <c r="L34" s="467"/>
      <c r="M34" s="467"/>
    </row>
    <row r="35" ht="20.1" customHeight="true" spans="1:13">
      <c r="A35" s="564" t="s">
        <v>1432</v>
      </c>
      <c r="B35" s="467">
        <f t="shared" si="11"/>
        <v>1454</v>
      </c>
      <c r="C35" s="467">
        <v>185</v>
      </c>
      <c r="D35" s="467">
        <v>313</v>
      </c>
      <c r="E35" s="467">
        <v>215</v>
      </c>
      <c r="F35" s="467">
        <v>316</v>
      </c>
      <c r="G35" s="467">
        <v>147</v>
      </c>
      <c r="H35" s="467">
        <v>171</v>
      </c>
      <c r="I35" s="467">
        <v>72</v>
      </c>
      <c r="J35" s="467">
        <v>35</v>
      </c>
      <c r="K35" s="467"/>
      <c r="L35" s="467"/>
      <c r="M35" s="467"/>
    </row>
    <row r="36" ht="20.1" customHeight="true" spans="1:13">
      <c r="A36" s="564" t="s">
        <v>1433</v>
      </c>
      <c r="B36" s="467">
        <f t="shared" si="11"/>
        <v>163</v>
      </c>
      <c r="C36" s="467"/>
      <c r="D36" s="467"/>
      <c r="E36" s="467"/>
      <c r="F36" s="467"/>
      <c r="G36" s="467"/>
      <c r="H36" s="467"/>
      <c r="I36" s="467"/>
      <c r="J36" s="467">
        <v>163</v>
      </c>
      <c r="K36" s="467"/>
      <c r="L36" s="467"/>
      <c r="M36" s="467"/>
    </row>
    <row r="37" ht="20.1" customHeight="true" spans="1:13">
      <c r="A37" s="555" t="s">
        <v>1434</v>
      </c>
      <c r="B37" s="467">
        <f t="shared" si="11"/>
        <v>11143</v>
      </c>
      <c r="C37" s="467"/>
      <c r="D37" s="467">
        <v>3935</v>
      </c>
      <c r="E37" s="467"/>
      <c r="F37" s="467"/>
      <c r="G37" s="467"/>
      <c r="H37" s="467">
        <v>7208</v>
      </c>
      <c r="I37" s="467"/>
      <c r="J37" s="467"/>
      <c r="K37" s="467"/>
      <c r="L37" s="467"/>
      <c r="M37" s="467"/>
    </row>
    <row r="38" ht="20.1" customHeight="true" spans="1:13">
      <c r="A38" s="564" t="s">
        <v>1435</v>
      </c>
      <c r="B38" s="467">
        <f t="shared" si="11"/>
        <v>691</v>
      </c>
      <c r="C38" s="467"/>
      <c r="D38" s="467"/>
      <c r="E38" s="467"/>
      <c r="F38" s="467"/>
      <c r="G38" s="467"/>
      <c r="H38" s="467"/>
      <c r="I38" s="467"/>
      <c r="J38" s="467"/>
      <c r="K38" s="467"/>
      <c r="L38" s="467">
        <v>691</v>
      </c>
      <c r="M38" s="467"/>
    </row>
    <row r="39" ht="20.1" customHeight="true" spans="1:13">
      <c r="A39" s="564" t="s">
        <v>1436</v>
      </c>
      <c r="B39" s="467">
        <f t="shared" si="11"/>
        <v>29796</v>
      </c>
      <c r="C39" s="467"/>
      <c r="D39" s="467"/>
      <c r="E39" s="467"/>
      <c r="F39" s="467">
        <v>17160</v>
      </c>
      <c r="G39" s="467">
        <v>12636</v>
      </c>
      <c r="H39" s="467"/>
      <c r="I39" s="467"/>
      <c r="J39" s="467"/>
      <c r="K39" s="467"/>
      <c r="L39" s="467"/>
      <c r="M39" s="467"/>
    </row>
    <row r="40" ht="20.1" customHeight="true" spans="1:13">
      <c r="A40" s="564" t="s">
        <v>1437</v>
      </c>
      <c r="B40" s="467">
        <f t="shared" si="11"/>
        <v>419229</v>
      </c>
      <c r="C40" s="467">
        <v>31753</v>
      </c>
      <c r="D40" s="467">
        <v>47208</v>
      </c>
      <c r="E40" s="467">
        <v>45625</v>
      </c>
      <c r="F40" s="467">
        <v>106189</v>
      </c>
      <c r="G40" s="467">
        <v>100972</v>
      </c>
      <c r="H40" s="467">
        <v>11963</v>
      </c>
      <c r="I40" s="467">
        <v>39787</v>
      </c>
      <c r="J40" s="467">
        <v>13155</v>
      </c>
      <c r="K40" s="467">
        <v>18960</v>
      </c>
      <c r="L40" s="467">
        <v>3617</v>
      </c>
      <c r="M40" s="467"/>
    </row>
    <row r="41" ht="20.1" customHeight="true" spans="1:13">
      <c r="A41" s="555" t="s">
        <v>1438</v>
      </c>
      <c r="B41" s="467">
        <f t="shared" si="11"/>
        <v>283500</v>
      </c>
      <c r="C41" s="467">
        <v>23644</v>
      </c>
      <c r="D41" s="467">
        <v>29562</v>
      </c>
      <c r="E41" s="467">
        <v>31082</v>
      </c>
      <c r="F41" s="467">
        <v>67676</v>
      </c>
      <c r="G41" s="467">
        <v>67332</v>
      </c>
      <c r="H41" s="467">
        <v>4474</v>
      </c>
      <c r="I41" s="467">
        <v>33307</v>
      </c>
      <c r="J41" s="467">
        <v>9588</v>
      </c>
      <c r="K41" s="467">
        <v>14041</v>
      </c>
      <c r="L41" s="467">
        <v>2794</v>
      </c>
      <c r="M41" s="467"/>
    </row>
    <row r="42" ht="20.1" customHeight="true" spans="1:13">
      <c r="A42" s="555" t="s">
        <v>1439</v>
      </c>
      <c r="B42" s="467">
        <f t="shared" si="11"/>
        <v>90377.1348</v>
      </c>
      <c r="C42" s="467">
        <v>5970.1833</v>
      </c>
      <c r="D42" s="467">
        <v>7526.4253</v>
      </c>
      <c r="E42" s="467">
        <v>7840.2832</v>
      </c>
      <c r="F42" s="467">
        <v>17219.5597</v>
      </c>
      <c r="G42" s="467">
        <v>17317.3208</v>
      </c>
      <c r="H42" s="467">
        <v>1054.8634</v>
      </c>
      <c r="I42" s="467">
        <v>17804.3771</v>
      </c>
      <c r="J42" s="467">
        <v>5537.6253</v>
      </c>
      <c r="K42" s="467">
        <v>7749.3188</v>
      </c>
      <c r="L42" s="467">
        <v>1538.6465</v>
      </c>
      <c r="M42" s="467">
        <v>818.5314</v>
      </c>
    </row>
    <row r="43" ht="20.1" customHeight="true" spans="1:13">
      <c r="A43" s="555" t="s">
        <v>1440</v>
      </c>
      <c r="B43" s="467">
        <f t="shared" si="11"/>
        <v>126979</v>
      </c>
      <c r="C43" s="467">
        <v>4706</v>
      </c>
      <c r="D43" s="467">
        <v>28000</v>
      </c>
      <c r="E43" s="467">
        <v>24300</v>
      </c>
      <c r="F43" s="467">
        <v>28440</v>
      </c>
      <c r="G43" s="467">
        <v>15000</v>
      </c>
      <c r="H43" s="467">
        <v>1003</v>
      </c>
      <c r="I43" s="467">
        <v>21085</v>
      </c>
      <c r="J43" s="467">
        <v>775</v>
      </c>
      <c r="K43" s="467">
        <v>2500</v>
      </c>
      <c r="L43" s="467">
        <v>1170</v>
      </c>
      <c r="M43" s="467"/>
    </row>
    <row r="44" ht="20.1" customHeight="true" spans="1:13">
      <c r="A44" s="555" t="s">
        <v>1441</v>
      </c>
      <c r="B44" s="467">
        <f t="shared" si="11"/>
        <v>42541</v>
      </c>
      <c r="C44" s="467">
        <v>4673</v>
      </c>
      <c r="D44" s="467">
        <v>14520</v>
      </c>
      <c r="E44" s="467">
        <v>15047</v>
      </c>
      <c r="F44" s="467">
        <v>1210</v>
      </c>
      <c r="G44" s="467">
        <v>2164</v>
      </c>
      <c r="H44" s="467">
        <v>921</v>
      </c>
      <c r="I44" s="467">
        <v>2138</v>
      </c>
      <c r="J44" s="467">
        <v>1100</v>
      </c>
      <c r="K44" s="467">
        <v>685</v>
      </c>
      <c r="L44" s="467">
        <v>83</v>
      </c>
      <c r="M44" s="467"/>
    </row>
    <row r="45" ht="20.1" customHeight="true" spans="1:13">
      <c r="A45" s="564" t="s">
        <v>1442</v>
      </c>
      <c r="B45" s="467">
        <f t="shared" si="11"/>
        <v>64720</v>
      </c>
      <c r="C45" s="467">
        <v>8300</v>
      </c>
      <c r="D45" s="467">
        <v>7950</v>
      </c>
      <c r="E45" s="467">
        <v>10000</v>
      </c>
      <c r="F45" s="467">
        <v>11970</v>
      </c>
      <c r="G45" s="467">
        <v>11100</v>
      </c>
      <c r="H45" s="467">
        <v>1900</v>
      </c>
      <c r="I45" s="467">
        <v>5600</v>
      </c>
      <c r="J45" s="467">
        <v>2300</v>
      </c>
      <c r="K45" s="467">
        <v>3100</v>
      </c>
      <c r="L45" s="467">
        <v>2500</v>
      </c>
      <c r="M45" s="467"/>
    </row>
    <row r="46" ht="20.1" customHeight="true" spans="1:13">
      <c r="A46" s="555" t="s">
        <v>1443</v>
      </c>
      <c r="B46" s="467">
        <f t="shared" si="11"/>
        <v>375</v>
      </c>
      <c r="C46" s="467">
        <v>57</v>
      </c>
      <c r="D46" s="467">
        <v>61</v>
      </c>
      <c r="E46" s="467">
        <v>59</v>
      </c>
      <c r="F46" s="467">
        <v>58</v>
      </c>
      <c r="G46" s="467">
        <v>47</v>
      </c>
      <c r="H46" s="467">
        <v>14</v>
      </c>
      <c r="I46" s="467">
        <v>28</v>
      </c>
      <c r="J46" s="467">
        <v>21</v>
      </c>
      <c r="K46" s="467">
        <v>8</v>
      </c>
      <c r="L46" s="467">
        <v>22</v>
      </c>
      <c r="M46" s="467"/>
    </row>
    <row r="47" ht="20.1" customHeight="true" spans="1:13">
      <c r="A47" s="566" t="s">
        <v>1444</v>
      </c>
      <c r="B47" s="467">
        <f t="shared" si="11"/>
        <v>8000</v>
      </c>
      <c r="C47" s="467">
        <v>800</v>
      </c>
      <c r="D47" s="467">
        <v>800</v>
      </c>
      <c r="E47" s="467">
        <v>800</v>
      </c>
      <c r="F47" s="467">
        <v>800</v>
      </c>
      <c r="G47" s="467">
        <v>800</v>
      </c>
      <c r="H47" s="467">
        <v>800</v>
      </c>
      <c r="I47" s="467">
        <v>800</v>
      </c>
      <c r="J47" s="467">
        <v>800</v>
      </c>
      <c r="K47" s="467">
        <v>800</v>
      </c>
      <c r="L47" s="467">
        <v>800</v>
      </c>
      <c r="M47" s="467"/>
    </row>
    <row r="48" ht="20.1" customHeight="true" spans="1:13">
      <c r="A48" s="567" t="s">
        <v>1445</v>
      </c>
      <c r="B48" s="467">
        <f t="shared" si="11"/>
        <v>2400</v>
      </c>
      <c r="C48" s="467">
        <v>240</v>
      </c>
      <c r="D48" s="467">
        <v>240</v>
      </c>
      <c r="E48" s="467">
        <v>240</v>
      </c>
      <c r="F48" s="467">
        <v>240</v>
      </c>
      <c r="G48" s="467">
        <v>240</v>
      </c>
      <c r="H48" s="467">
        <v>240</v>
      </c>
      <c r="I48" s="467">
        <v>240</v>
      </c>
      <c r="J48" s="467">
        <v>240</v>
      </c>
      <c r="K48" s="467">
        <v>240</v>
      </c>
      <c r="L48" s="467">
        <v>240</v>
      </c>
      <c r="M48" s="467"/>
    </row>
    <row r="49" ht="20.1" customHeight="true" spans="1:13">
      <c r="A49" s="555" t="s">
        <v>1446</v>
      </c>
      <c r="B49" s="467">
        <f t="shared" si="11"/>
        <v>4500</v>
      </c>
      <c r="C49" s="467">
        <v>500</v>
      </c>
      <c r="D49" s="467">
        <v>500</v>
      </c>
      <c r="E49" s="467">
        <v>500</v>
      </c>
      <c r="F49" s="467">
        <v>500</v>
      </c>
      <c r="G49" s="467">
        <v>500</v>
      </c>
      <c r="H49" s="467">
        <v>500</v>
      </c>
      <c r="I49" s="467">
        <v>500</v>
      </c>
      <c r="J49" s="467">
        <v>500</v>
      </c>
      <c r="K49" s="467">
        <v>500</v>
      </c>
      <c r="L49" s="467"/>
      <c r="M49" s="467"/>
    </row>
    <row r="50" ht="20.1" customHeight="true" spans="1:13">
      <c r="A50" s="555" t="s">
        <v>1447</v>
      </c>
      <c r="B50" s="467">
        <f t="shared" si="11"/>
        <v>1273.52</v>
      </c>
      <c r="C50" s="467"/>
      <c r="D50" s="467"/>
      <c r="E50" s="467"/>
      <c r="F50" s="467">
        <v>189.14</v>
      </c>
      <c r="G50" s="467">
        <v>160</v>
      </c>
      <c r="H50" s="467"/>
      <c r="I50" s="467"/>
      <c r="J50" s="467">
        <v>251.45</v>
      </c>
      <c r="K50" s="467">
        <v>80.07</v>
      </c>
      <c r="L50" s="467">
        <v>592.86</v>
      </c>
      <c r="M50" s="467"/>
    </row>
    <row r="51" ht="20.1" customHeight="true" spans="1:13">
      <c r="A51" s="555" t="s">
        <v>1448</v>
      </c>
      <c r="B51" s="467">
        <f t="shared" si="11"/>
        <v>1699.195</v>
      </c>
      <c r="C51" s="467"/>
      <c r="D51" s="467"/>
      <c r="E51" s="467"/>
      <c r="F51" s="467">
        <v>582.41</v>
      </c>
      <c r="G51" s="467">
        <v>192.05</v>
      </c>
      <c r="H51" s="467"/>
      <c r="I51" s="467">
        <v>144</v>
      </c>
      <c r="J51" s="467">
        <v>45</v>
      </c>
      <c r="K51" s="467">
        <v>130.64</v>
      </c>
      <c r="L51" s="467">
        <v>605.095</v>
      </c>
      <c r="M51" s="467"/>
    </row>
    <row r="52" ht="20.1" customHeight="true" spans="1:13">
      <c r="A52" s="565" t="s">
        <v>1449</v>
      </c>
      <c r="B52" s="563">
        <f t="shared" ref="B52:M52" si="12">B53+B55+B58</f>
        <v>487144.565</v>
      </c>
      <c r="C52" s="563">
        <f t="shared" si="12"/>
        <v>32130.855</v>
      </c>
      <c r="D52" s="563">
        <f t="shared" si="12"/>
        <v>10342.875</v>
      </c>
      <c r="E52" s="563">
        <f t="shared" si="12"/>
        <v>30869.855</v>
      </c>
      <c r="F52" s="563">
        <f t="shared" si="12"/>
        <v>86014.315</v>
      </c>
      <c r="G52" s="563">
        <f t="shared" si="12"/>
        <v>43112.815</v>
      </c>
      <c r="H52" s="563">
        <f t="shared" si="12"/>
        <v>64026.375</v>
      </c>
      <c r="I52" s="563">
        <f t="shared" si="12"/>
        <v>12549.67</v>
      </c>
      <c r="J52" s="563">
        <f t="shared" si="12"/>
        <v>8411.635</v>
      </c>
      <c r="K52" s="563">
        <f t="shared" si="12"/>
        <v>14839.245</v>
      </c>
      <c r="L52" s="563">
        <f t="shared" si="12"/>
        <v>150068.625</v>
      </c>
      <c r="M52" s="563">
        <f t="shared" si="12"/>
        <v>34778.3</v>
      </c>
    </row>
    <row r="53" ht="20.1" customHeight="true" spans="1:13">
      <c r="A53" s="564" t="s">
        <v>1405</v>
      </c>
      <c r="B53" s="467">
        <f t="shared" ref="B53:M53" si="13">B54</f>
        <v>4863.19</v>
      </c>
      <c r="C53" s="467">
        <f t="shared" si="13"/>
        <v>495.18</v>
      </c>
      <c r="D53" s="467">
        <f t="shared" si="13"/>
        <v>579.6</v>
      </c>
      <c r="E53" s="467">
        <f t="shared" si="13"/>
        <v>442.58</v>
      </c>
      <c r="F53" s="467">
        <f t="shared" si="13"/>
        <v>1009.74</v>
      </c>
      <c r="G53" s="467">
        <f t="shared" si="13"/>
        <v>878.04</v>
      </c>
      <c r="H53" s="467">
        <f t="shared" si="13"/>
        <v>194.8</v>
      </c>
      <c r="I53" s="467">
        <f t="shared" si="13"/>
        <v>592.82</v>
      </c>
      <c r="J53" s="467">
        <f t="shared" si="13"/>
        <v>258.61</v>
      </c>
      <c r="K53" s="467">
        <f t="shared" si="13"/>
        <v>302.32</v>
      </c>
      <c r="L53" s="467">
        <f t="shared" si="13"/>
        <v>109.5</v>
      </c>
      <c r="M53" s="467">
        <f t="shared" si="13"/>
        <v>0</v>
      </c>
    </row>
    <row r="54" ht="20.1" customHeight="true" spans="1:13">
      <c r="A54" s="555" t="s">
        <v>1450</v>
      </c>
      <c r="B54" s="467">
        <f t="shared" ref="B54" si="14">SUM(C54:M54)</f>
        <v>4863.19</v>
      </c>
      <c r="C54" s="467">
        <v>495.18</v>
      </c>
      <c r="D54" s="467">
        <v>579.6</v>
      </c>
      <c r="E54" s="467">
        <v>442.58</v>
      </c>
      <c r="F54" s="467">
        <v>1009.74</v>
      </c>
      <c r="G54" s="467">
        <v>878.04</v>
      </c>
      <c r="H54" s="467">
        <v>194.8</v>
      </c>
      <c r="I54" s="467">
        <v>592.82</v>
      </c>
      <c r="J54" s="467">
        <v>258.61</v>
      </c>
      <c r="K54" s="467">
        <v>302.32</v>
      </c>
      <c r="L54" s="467">
        <v>109.5</v>
      </c>
      <c r="M54" s="467"/>
    </row>
    <row r="55" ht="20.1" customHeight="true" spans="1:13">
      <c r="A55" s="564" t="s">
        <v>1409</v>
      </c>
      <c r="B55" s="467">
        <f t="shared" ref="B55:M55" si="15">SUM(B56:B57)</f>
        <v>10.775</v>
      </c>
      <c r="C55" s="467">
        <f t="shared" si="15"/>
        <v>1.275</v>
      </c>
      <c r="D55" s="467">
        <f t="shared" si="15"/>
        <v>1.275</v>
      </c>
      <c r="E55" s="467">
        <f t="shared" si="15"/>
        <v>1.275</v>
      </c>
      <c r="F55" s="467">
        <f t="shared" si="15"/>
        <v>1.275</v>
      </c>
      <c r="G55" s="467">
        <f t="shared" si="15"/>
        <v>1.275</v>
      </c>
      <c r="H55" s="467">
        <f t="shared" si="15"/>
        <v>1.275</v>
      </c>
      <c r="I55" s="467">
        <f t="shared" si="15"/>
        <v>0.85</v>
      </c>
      <c r="J55" s="467">
        <f t="shared" si="15"/>
        <v>0.425</v>
      </c>
      <c r="K55" s="467">
        <f t="shared" si="15"/>
        <v>0.425</v>
      </c>
      <c r="L55" s="467">
        <f t="shared" si="15"/>
        <v>0.425</v>
      </c>
      <c r="M55" s="467">
        <f t="shared" si="15"/>
        <v>1</v>
      </c>
    </row>
    <row r="56" ht="20.1" customHeight="true" spans="1:13">
      <c r="A56" s="555" t="s">
        <v>1451</v>
      </c>
      <c r="B56" s="467">
        <f>SUM(C56:M56)</f>
        <v>1</v>
      </c>
      <c r="C56" s="467"/>
      <c r="D56" s="467"/>
      <c r="E56" s="467"/>
      <c r="F56" s="467"/>
      <c r="G56" s="467"/>
      <c r="H56" s="467"/>
      <c r="I56" s="467"/>
      <c r="J56" s="467"/>
      <c r="K56" s="467"/>
      <c r="L56" s="467"/>
      <c r="M56" s="467">
        <v>1</v>
      </c>
    </row>
    <row r="57" ht="20.1" customHeight="true" spans="1:13">
      <c r="A57" s="466" t="s">
        <v>1452</v>
      </c>
      <c r="B57" s="467">
        <f>SUM(C57:M57)</f>
        <v>9.775</v>
      </c>
      <c r="C57" s="467">
        <v>1.275</v>
      </c>
      <c r="D57" s="467">
        <v>1.275</v>
      </c>
      <c r="E57" s="467">
        <v>1.275</v>
      </c>
      <c r="F57" s="467">
        <v>1.275</v>
      </c>
      <c r="G57" s="467">
        <v>1.275</v>
      </c>
      <c r="H57" s="467">
        <v>1.275</v>
      </c>
      <c r="I57" s="467">
        <v>0.85</v>
      </c>
      <c r="J57" s="467">
        <v>0.425</v>
      </c>
      <c r="K57" s="467">
        <v>0.425</v>
      </c>
      <c r="L57" s="467">
        <v>0.425</v>
      </c>
      <c r="M57" s="467"/>
    </row>
    <row r="58" ht="20.1" customHeight="true" spans="1:13">
      <c r="A58" s="564" t="s">
        <v>1426</v>
      </c>
      <c r="B58" s="467">
        <f t="shared" ref="B58:M58" si="16">SUM(B59:B72)</f>
        <v>482270.6</v>
      </c>
      <c r="C58" s="467">
        <f t="shared" si="16"/>
        <v>31634.4</v>
      </c>
      <c r="D58" s="467">
        <f t="shared" si="16"/>
        <v>9762</v>
      </c>
      <c r="E58" s="467">
        <f t="shared" si="16"/>
        <v>30426</v>
      </c>
      <c r="F58" s="467">
        <f t="shared" si="16"/>
        <v>85003.3</v>
      </c>
      <c r="G58" s="467">
        <f t="shared" si="16"/>
        <v>42233.5</v>
      </c>
      <c r="H58" s="467">
        <f t="shared" si="16"/>
        <v>63830.3</v>
      </c>
      <c r="I58" s="467">
        <f t="shared" si="16"/>
        <v>11956</v>
      </c>
      <c r="J58" s="467">
        <f t="shared" si="16"/>
        <v>8152.6</v>
      </c>
      <c r="K58" s="467">
        <f t="shared" si="16"/>
        <v>14536.5</v>
      </c>
      <c r="L58" s="467">
        <f t="shared" si="16"/>
        <v>149958.7</v>
      </c>
      <c r="M58" s="467">
        <f t="shared" si="16"/>
        <v>34777.3</v>
      </c>
    </row>
    <row r="59" ht="20.1" customHeight="true" spans="1:13">
      <c r="A59" s="564" t="s">
        <v>1453</v>
      </c>
      <c r="B59" s="467">
        <f t="shared" ref="B59:B72" si="17">SUM(C59:M59)</f>
        <v>147000</v>
      </c>
      <c r="C59" s="467"/>
      <c r="D59" s="467"/>
      <c r="E59" s="467"/>
      <c r="F59" s="467"/>
      <c r="G59" s="467"/>
      <c r="H59" s="467"/>
      <c r="I59" s="467"/>
      <c r="J59" s="467"/>
      <c r="K59" s="467"/>
      <c r="L59" s="467">
        <v>147000</v>
      </c>
      <c r="M59" s="467"/>
    </row>
    <row r="60" ht="20.1" customHeight="true" spans="1:13">
      <c r="A60" s="555" t="s">
        <v>1454</v>
      </c>
      <c r="B60" s="467">
        <f t="shared" si="17"/>
        <v>12125</v>
      </c>
      <c r="C60" s="467"/>
      <c r="D60" s="467"/>
      <c r="E60" s="467"/>
      <c r="F60" s="467">
        <v>9974</v>
      </c>
      <c r="G60" s="467"/>
      <c r="H60" s="467"/>
      <c r="I60" s="467"/>
      <c r="J60" s="467">
        <v>2151</v>
      </c>
      <c r="K60" s="467"/>
      <c r="L60" s="467"/>
      <c r="M60" s="467"/>
    </row>
    <row r="61" ht="20.1" customHeight="true" spans="1:13">
      <c r="A61" s="555" t="s">
        <v>1455</v>
      </c>
      <c r="B61" s="467">
        <f t="shared" si="17"/>
        <v>870</v>
      </c>
      <c r="C61" s="467">
        <v>30</v>
      </c>
      <c r="D61" s="467"/>
      <c r="E61" s="467">
        <v>120</v>
      </c>
      <c r="F61" s="467">
        <v>210</v>
      </c>
      <c r="G61" s="467">
        <v>330</v>
      </c>
      <c r="H61" s="467"/>
      <c r="I61" s="467">
        <v>120</v>
      </c>
      <c r="J61" s="467"/>
      <c r="K61" s="467">
        <v>60</v>
      </c>
      <c r="L61" s="467"/>
      <c r="M61" s="467"/>
    </row>
    <row r="62" ht="20.1" customHeight="true" spans="1:13">
      <c r="A62" s="555" t="s">
        <v>1456</v>
      </c>
      <c r="B62" s="467">
        <f t="shared" si="17"/>
        <v>385</v>
      </c>
      <c r="C62" s="467">
        <v>15</v>
      </c>
      <c r="D62" s="467">
        <v>59</v>
      </c>
      <c r="E62" s="467">
        <v>65.5</v>
      </c>
      <c r="F62" s="467">
        <v>76</v>
      </c>
      <c r="G62" s="467">
        <v>77.5</v>
      </c>
      <c r="H62" s="467">
        <v>5</v>
      </c>
      <c r="I62" s="467"/>
      <c r="J62" s="467"/>
      <c r="K62" s="467">
        <v>2.5</v>
      </c>
      <c r="L62" s="467">
        <v>84.5</v>
      </c>
      <c r="M62" s="467"/>
    </row>
    <row r="63" ht="20.1" customHeight="true" spans="1:13">
      <c r="A63" s="555" t="s">
        <v>1457</v>
      </c>
      <c r="B63" s="467">
        <f t="shared" si="17"/>
        <v>271</v>
      </c>
      <c r="C63" s="467">
        <v>32</v>
      </c>
      <c r="D63" s="467">
        <v>33</v>
      </c>
      <c r="E63" s="467">
        <v>20</v>
      </c>
      <c r="F63" s="467">
        <v>70</v>
      </c>
      <c r="G63" s="467">
        <v>38</v>
      </c>
      <c r="H63" s="467">
        <v>26</v>
      </c>
      <c r="I63" s="467">
        <v>20</v>
      </c>
      <c r="J63" s="467">
        <v>5</v>
      </c>
      <c r="K63" s="467">
        <v>3</v>
      </c>
      <c r="L63" s="467">
        <v>24</v>
      </c>
      <c r="M63" s="467"/>
    </row>
    <row r="64" ht="20.1" customHeight="true" spans="1:13">
      <c r="A64" s="555" t="s">
        <v>1458</v>
      </c>
      <c r="B64" s="467">
        <f t="shared" si="17"/>
        <v>64839</v>
      </c>
      <c r="C64" s="467">
        <v>4396</v>
      </c>
      <c r="D64" s="467">
        <v>9094</v>
      </c>
      <c r="E64" s="467">
        <v>12367</v>
      </c>
      <c r="F64" s="467">
        <v>14557</v>
      </c>
      <c r="G64" s="467">
        <v>10844</v>
      </c>
      <c r="H64" s="467">
        <v>850</v>
      </c>
      <c r="I64" s="467">
        <v>5942</v>
      </c>
      <c r="J64" s="467">
        <v>2262</v>
      </c>
      <c r="K64" s="467">
        <v>3625</v>
      </c>
      <c r="L64" s="467">
        <v>902</v>
      </c>
      <c r="M64" s="467"/>
    </row>
    <row r="65" ht="20.1" customHeight="true" spans="1:13">
      <c r="A65" s="555" t="s">
        <v>1459</v>
      </c>
      <c r="B65" s="467">
        <f t="shared" si="17"/>
        <v>28726.5</v>
      </c>
      <c r="C65" s="467"/>
      <c r="D65" s="467"/>
      <c r="E65" s="467">
        <v>73.5</v>
      </c>
      <c r="F65" s="467">
        <v>7458</v>
      </c>
      <c r="G65" s="467">
        <v>6625</v>
      </c>
      <c r="H65" s="467"/>
      <c r="I65" s="467">
        <v>5250</v>
      </c>
      <c r="J65" s="467">
        <v>1157</v>
      </c>
      <c r="K65" s="467">
        <v>7102</v>
      </c>
      <c r="L65" s="467">
        <v>1061</v>
      </c>
      <c r="M65" s="467"/>
    </row>
    <row r="66" ht="20.1" customHeight="true" spans="1:13">
      <c r="A66" s="555" t="s">
        <v>1460</v>
      </c>
      <c r="B66" s="467">
        <f t="shared" si="17"/>
        <v>60000</v>
      </c>
      <c r="C66" s="467"/>
      <c r="D66" s="467"/>
      <c r="E66" s="467"/>
      <c r="F66" s="467"/>
      <c r="G66" s="467"/>
      <c r="H66" s="467">
        <v>60000</v>
      </c>
      <c r="I66" s="467"/>
      <c r="J66" s="467"/>
      <c r="K66" s="467"/>
      <c r="L66" s="467"/>
      <c r="M66" s="467"/>
    </row>
    <row r="67" ht="20.1" customHeight="true" spans="1:13">
      <c r="A67" s="567" t="s">
        <v>1461</v>
      </c>
      <c r="B67" s="467">
        <f t="shared" si="17"/>
        <v>1100</v>
      </c>
      <c r="C67" s="467"/>
      <c r="D67" s="467"/>
      <c r="E67" s="467"/>
      <c r="F67" s="467"/>
      <c r="G67" s="467"/>
      <c r="H67" s="467"/>
      <c r="I67" s="467"/>
      <c r="J67" s="467">
        <v>1100</v>
      </c>
      <c r="K67" s="467"/>
      <c r="L67" s="467"/>
      <c r="M67" s="467"/>
    </row>
    <row r="68" ht="20.1" customHeight="true" spans="1:13">
      <c r="A68" s="567" t="s">
        <v>1462</v>
      </c>
      <c r="B68" s="467">
        <f t="shared" si="17"/>
        <v>111007.1</v>
      </c>
      <c r="C68" s="467">
        <v>527.4</v>
      </c>
      <c r="D68" s="467">
        <v>337</v>
      </c>
      <c r="E68" s="467">
        <v>3350</v>
      </c>
      <c r="F68" s="467">
        <v>52579.3</v>
      </c>
      <c r="G68" s="467">
        <v>24234</v>
      </c>
      <c r="H68" s="467">
        <v>2934.3</v>
      </c>
      <c r="I68" s="467">
        <v>609</v>
      </c>
      <c r="J68" s="467">
        <v>1472.6</v>
      </c>
      <c r="K68" s="467">
        <v>3714</v>
      </c>
      <c r="L68" s="467">
        <v>872.2</v>
      </c>
      <c r="M68" s="467">
        <v>20377.3</v>
      </c>
    </row>
    <row r="69" ht="20.1" customHeight="true" spans="1:13">
      <c r="A69" s="567" t="s">
        <v>1463</v>
      </c>
      <c r="B69" s="467">
        <f t="shared" si="17"/>
        <v>16000</v>
      </c>
      <c r="C69" s="467">
        <v>16000</v>
      </c>
      <c r="D69" s="467"/>
      <c r="E69" s="467"/>
      <c r="F69" s="467"/>
      <c r="G69" s="467"/>
      <c r="H69" s="467"/>
      <c r="I69" s="467"/>
      <c r="J69" s="467"/>
      <c r="K69" s="467"/>
      <c r="L69" s="467"/>
      <c r="M69" s="467"/>
    </row>
    <row r="70" ht="20.1" customHeight="true" spans="1:13">
      <c r="A70" s="567" t="s">
        <v>1464</v>
      </c>
      <c r="B70" s="467">
        <f t="shared" si="17"/>
        <v>24400</v>
      </c>
      <c r="C70" s="467">
        <v>10000</v>
      </c>
      <c r="D70" s="467"/>
      <c r="E70" s="467">
        <v>14400</v>
      </c>
      <c r="F70" s="467"/>
      <c r="G70" s="467"/>
      <c r="H70" s="467"/>
      <c r="I70" s="467"/>
      <c r="J70" s="467"/>
      <c r="K70" s="467"/>
      <c r="L70" s="467"/>
      <c r="M70" s="467"/>
    </row>
    <row r="71" ht="20.1" customHeight="true" spans="1:13">
      <c r="A71" s="567" t="s">
        <v>1465</v>
      </c>
      <c r="B71" s="467">
        <f t="shared" si="17"/>
        <v>14400</v>
      </c>
      <c r="C71" s="467"/>
      <c r="D71" s="467"/>
      <c r="E71" s="467"/>
      <c r="F71" s="467"/>
      <c r="G71" s="467"/>
      <c r="H71" s="467"/>
      <c r="I71" s="467"/>
      <c r="J71" s="467"/>
      <c r="K71" s="467"/>
      <c r="L71" s="467"/>
      <c r="M71" s="467">
        <v>14400</v>
      </c>
    </row>
    <row r="72" ht="20.1" customHeight="true" spans="1:13">
      <c r="A72" s="567" t="s">
        <v>1466</v>
      </c>
      <c r="B72" s="467">
        <f t="shared" si="17"/>
        <v>1147</v>
      </c>
      <c r="C72" s="467">
        <v>634</v>
      </c>
      <c r="D72" s="467">
        <v>239</v>
      </c>
      <c r="E72" s="467">
        <v>30</v>
      </c>
      <c r="F72" s="467">
        <v>79</v>
      </c>
      <c r="G72" s="467">
        <v>85</v>
      </c>
      <c r="H72" s="467">
        <v>15</v>
      </c>
      <c r="I72" s="467">
        <v>15</v>
      </c>
      <c r="J72" s="467">
        <v>5</v>
      </c>
      <c r="K72" s="467">
        <v>30</v>
      </c>
      <c r="L72" s="467">
        <v>15</v>
      </c>
      <c r="M72" s="467"/>
    </row>
    <row r="73" ht="20.1" customHeight="true" spans="1:13">
      <c r="A73" s="555"/>
      <c r="B73" s="467"/>
      <c r="C73" s="467"/>
      <c r="D73" s="467"/>
      <c r="E73" s="467"/>
      <c r="F73" s="467"/>
      <c r="G73" s="467"/>
      <c r="H73" s="467"/>
      <c r="I73" s="467"/>
      <c r="J73" s="467"/>
      <c r="K73" s="467"/>
      <c r="L73" s="467"/>
      <c r="M73" s="467"/>
    </row>
    <row r="74" ht="20.1" customHeight="true" spans="1:13">
      <c r="A74" s="555"/>
      <c r="B74" s="467"/>
      <c r="C74" s="467"/>
      <c r="D74" s="467"/>
      <c r="E74" s="467"/>
      <c r="F74" s="467"/>
      <c r="G74" s="467"/>
      <c r="H74" s="467"/>
      <c r="I74" s="467"/>
      <c r="J74" s="467"/>
      <c r="K74" s="467"/>
      <c r="L74" s="467"/>
      <c r="M74" s="467"/>
    </row>
    <row r="75" s="557" customFormat="true" ht="20.1" customHeight="true" spans="1:13">
      <c r="A75" s="239" t="s">
        <v>1467</v>
      </c>
      <c r="B75" s="563">
        <f t="shared" ref="B75:M75" si="18">B5+B12+B52</f>
        <v>2515233.6348</v>
      </c>
      <c r="C75" s="563">
        <f t="shared" si="18"/>
        <v>226239.3783</v>
      </c>
      <c r="D75" s="563">
        <f t="shared" si="18"/>
        <v>363606.1603</v>
      </c>
      <c r="E75" s="563">
        <f t="shared" si="18"/>
        <v>231495.6582</v>
      </c>
      <c r="F75" s="563">
        <f t="shared" si="18"/>
        <v>432946.6047</v>
      </c>
      <c r="G75" s="563">
        <f t="shared" si="18"/>
        <v>354716.0758</v>
      </c>
      <c r="H75" s="563">
        <f t="shared" si="18"/>
        <v>130152.0484</v>
      </c>
      <c r="I75" s="563">
        <f t="shared" si="18"/>
        <v>196666.1171</v>
      </c>
      <c r="J75" s="563">
        <f t="shared" si="18"/>
        <v>76190.2503</v>
      </c>
      <c r="K75" s="563">
        <f t="shared" si="18"/>
        <v>176606.0538</v>
      </c>
      <c r="L75" s="563">
        <f t="shared" si="18"/>
        <v>277928.6065</v>
      </c>
      <c r="M75" s="563">
        <f t="shared" si="18"/>
        <v>48686.6814</v>
      </c>
    </row>
    <row r="76" s="105" customFormat="true" ht="20.1" customHeight="true" spans="1:13">
      <c r="A76" s="239" t="s">
        <v>1468</v>
      </c>
      <c r="B76" s="563">
        <f>2341270-489-60000</f>
        <v>2280781</v>
      </c>
      <c r="C76" s="467"/>
      <c r="D76" s="467"/>
      <c r="E76" s="467"/>
      <c r="F76" s="467"/>
      <c r="G76" s="467"/>
      <c r="H76" s="467"/>
      <c r="I76" s="467"/>
      <c r="J76" s="467"/>
      <c r="K76" s="467"/>
      <c r="L76" s="467"/>
      <c r="M76" s="467"/>
    </row>
    <row r="77" s="105" customFormat="true" ht="20.1" customHeight="true" spans="1:13">
      <c r="A77" s="239" t="s">
        <v>1469</v>
      </c>
      <c r="B77" s="563">
        <f>B75+B76</f>
        <v>4796014.6348</v>
      </c>
      <c r="C77" s="467"/>
      <c r="D77" s="467"/>
      <c r="E77" s="467"/>
      <c r="F77" s="467"/>
      <c r="G77" s="467"/>
      <c r="H77" s="467"/>
      <c r="I77" s="467"/>
      <c r="J77" s="467"/>
      <c r="K77" s="467"/>
      <c r="L77" s="467"/>
      <c r="M77" s="467"/>
    </row>
  </sheetData>
  <mergeCells count="1">
    <mergeCell ref="A2:M2"/>
  </mergeCells>
  <printOptions horizontalCentered="true"/>
  <pageMargins left="0.0784722222222222" right="0.0784722222222222" top="0.786805555555556" bottom="0.66875" header="0.196527777777778" footer="0.196527777777778"/>
  <pageSetup paperSize="9" scale="74" fitToHeight="0"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MC SYSTEM</Company>
  <Application>Microsoft Excel</Application>
  <HeadingPairs>
    <vt:vector size="2" baseType="variant">
      <vt:variant>
        <vt:lpstr>工作表</vt:lpstr>
      </vt:variant>
      <vt:variant>
        <vt:i4>47</vt:i4>
      </vt:variant>
    </vt:vector>
  </HeadingPairs>
  <TitlesOfParts>
    <vt:vector size="47" baseType="lpstr">
      <vt:lpstr>目录</vt:lpstr>
      <vt:lpstr>一般1</vt:lpstr>
      <vt:lpstr>一般2</vt:lpstr>
      <vt:lpstr>一般3</vt:lpstr>
      <vt:lpstr>一般4</vt:lpstr>
      <vt:lpstr>一般5</vt:lpstr>
      <vt:lpstr>一般6</vt:lpstr>
      <vt:lpstr>一般7</vt:lpstr>
      <vt:lpstr>一般8</vt:lpstr>
      <vt:lpstr>一般9</vt:lpstr>
      <vt:lpstr>一般10</vt:lpstr>
      <vt:lpstr>一般11</vt:lpstr>
      <vt:lpstr>一般12</vt:lpstr>
      <vt:lpstr>一般13</vt:lpstr>
      <vt:lpstr>基金1</vt:lpstr>
      <vt:lpstr>基金2</vt:lpstr>
      <vt:lpstr>基金3</vt:lpstr>
      <vt:lpstr>基金4</vt:lpstr>
      <vt:lpstr>基金5</vt:lpstr>
      <vt:lpstr>基金6</vt:lpstr>
      <vt:lpstr>基金7</vt:lpstr>
      <vt:lpstr>基金8</vt:lpstr>
      <vt:lpstr>基金9</vt:lpstr>
      <vt:lpstr>基金10</vt:lpstr>
      <vt:lpstr>基金11</vt:lpstr>
      <vt:lpstr>国资1</vt:lpstr>
      <vt:lpstr>国资2</vt:lpstr>
      <vt:lpstr>国资3</vt:lpstr>
      <vt:lpstr>国资4</vt:lpstr>
      <vt:lpstr>国资5</vt:lpstr>
      <vt:lpstr>国资6</vt:lpstr>
      <vt:lpstr>国资7</vt:lpstr>
      <vt:lpstr>社保1</vt:lpstr>
      <vt:lpstr>社保2</vt:lpstr>
      <vt:lpstr>社保3</vt:lpstr>
      <vt:lpstr>社保4</vt:lpstr>
      <vt:lpstr>社保5</vt:lpstr>
      <vt:lpstr>社保6</vt:lpstr>
      <vt:lpstr>社保7</vt:lpstr>
      <vt:lpstr>社保8</vt:lpstr>
      <vt:lpstr>社保9</vt:lpstr>
      <vt:lpstr>社保10</vt:lpstr>
      <vt:lpstr>社保11</vt:lpstr>
      <vt:lpstr>社保12</vt:lpstr>
      <vt:lpstr>社保13</vt:lpstr>
      <vt:lpstr>社保14</vt:lpstr>
      <vt:lpstr>社保15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 SYSTEM</dc:creator>
  <cp:lastModifiedBy>xubixuan</cp:lastModifiedBy>
  <dcterms:created xsi:type="dcterms:W3CDTF">2006-02-14T21:15:00Z</dcterms:created>
  <cp:lastPrinted>2019-12-18T18:44:00Z</cp:lastPrinted>
  <dcterms:modified xsi:type="dcterms:W3CDTF">2022-06-16T09:39:13Z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2052-11.8.2.10505</vt:lpwstr>
  </property>
  <property fmtid="{D5CDD505-2E9C-101B-9397-08002B2CF9AE}" pid="3" name="KSOReadingLayout">
    <vt:bool>true</vt:bool>
  </property>
</Properties>
</file>